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Administrator.WK-IT004\Desktop\とりあえず\"/>
    </mc:Choice>
  </mc:AlternateContent>
  <xr:revisionPtr revIDLastSave="0" documentId="8_{73375B4A-509E-416B-BC4D-FFEE1A43BF38}" xr6:coauthVersionLast="36" xr6:coauthVersionMax="36" xr10:uidLastSave="{00000000-0000-0000-0000-000000000000}"/>
  <workbookProtection workbookAlgorithmName="SHA-512" workbookHashValue="XN+tEb9WxEII5KdmXlyOzYrLSAu9rcCevuesN39hWcCHV2KlY4QJrfWlNTgJQD9LRazZK8fW6vEaX0JI81mbPA==" workbookSaltValue="wmILDspr4m532I/WLa8rbw==" workbookSpinCount="100000" lockStructure="1"/>
  <bookViews>
    <workbookView xWindow="0" yWindow="0" windowWidth="28800" windowHeight="121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G85" i="4"/>
  <c r="AT10" i="4"/>
  <c r="AL8" i="4"/>
  <c r="P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<sst xmlns="http://schemas.openxmlformats.org/spreadsheetml/2006/main" count="236" uniqueCount="115">
  <si>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</si>
  <si>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</si>
  <si>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</si>
  <si>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</si>
  <si>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</si>
  <si>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</si>
  <si>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</si>
  <si>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</si>
  <si>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</si>
  <si>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</si>
  <si>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</si>
  <si>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</si>
  <si>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</si>
  <si>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</si>
  <si>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</si>
  <si>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</si>
  <si>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</si>
  <si>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</si>
  <si>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</si>
  <si>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</si>
  <si>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</si>
  <si>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</si>
  <si>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</si>
  <si>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</si>
  <si>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</si>
  <si>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</si>
  <si>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</si>
  <si>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</si>
  <si>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</si>
  <si>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</si>
  <si>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</si>
  <si>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</si>
  <si>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</si>
  <si>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</si>
  <si>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</si>
  <si>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</si>
  <si>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</si>
  <si>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</si>
  <si>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</si>
  <si>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</si>
  <si>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</si>
  <si>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</si>
  <si>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</si>
  <si>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</si>
  <si>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</si>
  <si>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</si>
  <si>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</si>
  <si>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</si>
  <si>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</si>
  <si>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</si>
  <si>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</si>
  <si>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</si>
  <si>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</si>
  <si>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</si>
  <si>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</si>
  <si>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</si>
  <si>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</si>
  <si>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</si>
  <si>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</si>
  <si>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</si>
  <si>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</si>
  <si>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</si>
  <si>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</si>
  <si>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</si>
  <si>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</si>
  <si>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</si>
  <si>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</si>
  <si>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</si>
  <si>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</si>
  <si>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</si>
  <si>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</si>
  <si>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</si>
  <si>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</si>
  <si>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</si>
  <si>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</si>
  <si>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</si>
  <si>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</si>
  <si>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</si>
  <si>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</si>
  <si>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</si>
  <si>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</si>
  <si>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</si>
  <si>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</si>
  <si>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</si>
  <si>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</si>
  <si>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</si>
  <si>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</si>
  <si>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</si>
  <si>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</si>
  <si>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</si>
  <si>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</si>
  <si>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</si>
  <si>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</si>
  <si>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</si>
  <si>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</si>
  <si>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</si>
  <si>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那覇市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</si>
  <si>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</si>
  <si>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</si>
  <si>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</si>
  <si>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</si>
  <si>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</si>
  <si>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</si>
  <si>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</si>
  <si>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</si>
  <si>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</si>
  <si>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</si>
  <si>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</si>
  <si>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</si>
  <si>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</si>
  <si>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</si>
  <si>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</si>
  <si>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①下水道使用料改定などによる収益の増加が営業費用の増加を上回ったことにより、経常収支比率は前年度より増加した。
③短期的な債務に対する支払い能力を表す指標である流動性比率は300％を上回り、支払い能力は十分な状況である。
④企業債残高対事業規模比率は使用料収入に対する企業債残高の割合で、類似団体平均値より低い値となっている。今後も企業債残高の縮減を進める。
⑤使用料で回収すべき経費をどの程度使用料で賄えているかを表した指標である経費回収率は、100％を下回っているが、コロナ禍からの回復と使用料改定などにより今後回復を見込んでいる。
⑥汚水処理原価は汚水処理に係るコストを表した指標であり、高い人口密度による施設の効率的な利用や、沖縄県流域下水道による汚水処理の効率的運営などもあり類似団体平均値より低い値となっている。
⑧水洗化率は類似団体平均値と比較すると低い値であるものの毎年増加傾向にある。今後も継続して下水道接続の促進に務める。</t>
    <rPh sb="1" eb="7">
      <t>ゲスイドウシヨウリョウ</t>
    </rPh>
    <rPh sb="7" eb="9">
      <t>カイテイ</t>
    </rPh>
    <rPh sb="14" eb="16">
      <t>シュウエキ</t>
    </rPh>
    <rPh sb="17" eb="19">
      <t>ゾウカ</t>
    </rPh>
    <rPh sb="20" eb="22">
      <t>エイギョウ</t>
    </rPh>
    <rPh sb="22" eb="24">
      <t>ヒヨウ</t>
    </rPh>
    <rPh sb="25" eb="27">
      <t>ゾウカ</t>
    </rPh>
    <rPh sb="28" eb="30">
      <t>ウワマワ</t>
    </rPh>
    <rPh sb="38" eb="44">
      <t>ケイジョウシュウシヒリツ</t>
    </rPh>
    <rPh sb="45" eb="48">
      <t>ゼンネンド</t>
    </rPh>
    <rPh sb="50" eb="52">
      <t>ゾウカ</t>
    </rPh>
    <rPh sb="58" eb="61">
      <t>タンキテキ</t>
    </rPh>
    <rPh sb="62" eb="64">
      <t>サイム</t>
    </rPh>
    <rPh sb="65" eb="66">
      <t>タイ</t>
    </rPh>
    <rPh sb="68" eb="70">
      <t>シハラ</t>
    </rPh>
    <rPh sb="71" eb="73">
      <t>ノウリョク</t>
    </rPh>
    <rPh sb="74" eb="75">
      <t>アラワ</t>
    </rPh>
    <rPh sb="76" eb="78">
      <t>シヒョウ</t>
    </rPh>
    <rPh sb="81" eb="86">
      <t>リュウドウセイヒリツ</t>
    </rPh>
    <rPh sb="92" eb="94">
      <t>ウワマワ</t>
    </rPh>
    <rPh sb="96" eb="98">
      <t>シハラ</t>
    </rPh>
    <rPh sb="99" eb="101">
      <t>ノウリョク</t>
    </rPh>
    <rPh sb="102" eb="104">
      <t>ジュウブン</t>
    </rPh>
    <rPh sb="105" eb="107">
      <t>ジョウキョウ</t>
    </rPh>
    <rPh sb="114" eb="117">
      <t>キギョウサイ</t>
    </rPh>
    <rPh sb="117" eb="126">
      <t>ザンダカタイジギョウキボヒリツ</t>
    </rPh>
    <rPh sb="127" eb="130">
      <t>シヨウリョウ</t>
    </rPh>
    <rPh sb="130" eb="132">
      <t>シュウニュウ</t>
    </rPh>
    <rPh sb="133" eb="134">
      <t>タイ</t>
    </rPh>
    <rPh sb="136" eb="141">
      <t>キギョウサイザンダカ</t>
    </rPh>
    <rPh sb="142" eb="144">
      <t>ワリアイ</t>
    </rPh>
    <rPh sb="146" eb="153">
      <t>ルイジダンタイヘイキンチ</t>
    </rPh>
    <rPh sb="155" eb="156">
      <t>ヒク</t>
    </rPh>
    <rPh sb="157" eb="158">
      <t>アタイ</t>
    </rPh>
    <rPh sb="165" eb="167">
      <t>コンゴ</t>
    </rPh>
    <rPh sb="168" eb="173">
      <t>キギョウサイザンダカ</t>
    </rPh>
    <rPh sb="174" eb="176">
      <t>シュクゲン</t>
    </rPh>
    <rPh sb="177" eb="178">
      <t>スス</t>
    </rPh>
    <rPh sb="188" eb="190">
      <t>カイシュウ</t>
    </rPh>
    <rPh sb="193" eb="195">
      <t>ケイヒ</t>
    </rPh>
    <rPh sb="198" eb="200">
      <t>テイド</t>
    </rPh>
    <rPh sb="211" eb="212">
      <t>アラワ</t>
    </rPh>
    <rPh sb="214" eb="216">
      <t>シヒョウ</t>
    </rPh>
    <rPh sb="219" eb="224">
      <t>ケイヒカイシュウリツ</t>
    </rPh>
    <rPh sb="231" eb="233">
      <t>シタマワ</t>
    </rPh>
    <rPh sb="242" eb="243">
      <t>カ</t>
    </rPh>
    <rPh sb="246" eb="248">
      <t>カイフク</t>
    </rPh>
    <rPh sb="249" eb="252">
      <t>シヨウリョウ</t>
    </rPh>
    <rPh sb="252" eb="254">
      <t>カイテイ</t>
    </rPh>
    <rPh sb="259" eb="261">
      <t>コンゴ</t>
    </rPh>
    <rPh sb="261" eb="263">
      <t>カイフク</t>
    </rPh>
    <rPh sb="264" eb="266">
      <t>ミコ</t>
    </rPh>
    <rPh sb="274" eb="280">
      <t>オスイショリゲンカ</t>
    </rPh>
    <rPh sb="281" eb="285">
      <t>オスイショリ</t>
    </rPh>
    <rPh sb="286" eb="287">
      <t>カカ</t>
    </rPh>
    <rPh sb="292" eb="293">
      <t>アラワ</t>
    </rPh>
    <rPh sb="295" eb="297">
      <t>シヒョウ</t>
    </rPh>
    <rPh sb="301" eb="302">
      <t>タカ</t>
    </rPh>
    <rPh sb="303" eb="307">
      <t>ジンコウミツド</t>
    </rPh>
    <rPh sb="310" eb="312">
      <t>シセツ</t>
    </rPh>
    <rPh sb="313" eb="316">
      <t>コウリツテキ</t>
    </rPh>
    <rPh sb="317" eb="319">
      <t>リヨウ</t>
    </rPh>
    <rPh sb="321" eb="324">
      <t>オキナワケン</t>
    </rPh>
    <rPh sb="324" eb="329">
      <t>リュウイキゲスイドウ</t>
    </rPh>
    <rPh sb="332" eb="336">
      <t>オスイショリ</t>
    </rPh>
    <rPh sb="337" eb="342">
      <t>コウリツテキウンエイ</t>
    </rPh>
    <rPh sb="347" eb="354">
      <t>ルイジダンタイヘイキンチ</t>
    </rPh>
    <rPh sb="356" eb="357">
      <t>ヒク</t>
    </rPh>
    <rPh sb="358" eb="359">
      <t>アタイ</t>
    </rPh>
    <rPh sb="369" eb="373">
      <t>スイセンカリツ</t>
    </rPh>
    <rPh sb="374" eb="381">
      <t>ルイジダンタイヘイキンチ</t>
    </rPh>
    <rPh sb="382" eb="384">
      <t>ヒカク</t>
    </rPh>
    <rPh sb="387" eb="388">
      <t>ヒク</t>
    </rPh>
    <rPh sb="389" eb="390">
      <t>アタイ</t>
    </rPh>
    <rPh sb="396" eb="402">
      <t>マイトシゾウカケイコウ</t>
    </rPh>
    <rPh sb="406" eb="408">
      <t>コンゴ</t>
    </rPh>
    <rPh sb="409" eb="411">
      <t>ケイゾク</t>
    </rPh>
    <rPh sb="413" eb="418">
      <t>ゲスイドウセツゾク</t>
    </rPh>
    <rPh sb="419" eb="421">
      <t>ソクシン</t>
    </rPh>
    <rPh sb="422" eb="423">
      <t>ツト</t>
    </rPh>
    <phoneticPr fontId="4"/>
  </si>
  <si>
    <t>①有形固定資産減価償却率は、一般的に数値が高いほど法定耐用年数に近い資産が多いことを示しており、昭和47年の本土復帰前後に集中して布設した多くの管渠が法定耐用年数を超えてきたことにより近年増加傾向にある。
②管路老朽化率は、法定耐用年数を超えた管渠延長の割合を表す指標で、管渠の老朽化度合を示している。類似団体平均値より高い傾向にあり、①と同様の理由により増加傾向にある。
③管渠改善率は類似団体平均値より低い値となっているが、ストックマネジメントに基づき、管路の老朽化度合いを実際に調査確認しながら計画的に更新を行っていく。</t>
    <rPh sb="1" eb="12">
      <t>ユウケイコテイシサンゲンカショウキャクリツ</t>
    </rPh>
    <rPh sb="14" eb="17">
      <t>イッパンテキ</t>
    </rPh>
    <rPh sb="18" eb="20">
      <t>スウチ</t>
    </rPh>
    <rPh sb="21" eb="22">
      <t>タカ</t>
    </rPh>
    <rPh sb="25" eb="31">
      <t>ホウテイタイヨウネンスウ</t>
    </rPh>
    <rPh sb="32" eb="33">
      <t>チカ</t>
    </rPh>
    <rPh sb="34" eb="36">
      <t>シサン</t>
    </rPh>
    <rPh sb="37" eb="38">
      <t>オオ</t>
    </rPh>
    <rPh sb="42" eb="43">
      <t>シメ</t>
    </rPh>
    <rPh sb="48" eb="50">
      <t>ショウワ</t>
    </rPh>
    <rPh sb="52" eb="53">
      <t>ネン</t>
    </rPh>
    <rPh sb="54" eb="60">
      <t>ホンドフッキゼンゴ</t>
    </rPh>
    <rPh sb="61" eb="63">
      <t>シュウチュウ</t>
    </rPh>
    <rPh sb="65" eb="67">
      <t>フセツ</t>
    </rPh>
    <rPh sb="69" eb="70">
      <t>オオ</t>
    </rPh>
    <rPh sb="72" eb="74">
      <t>カンキョ</t>
    </rPh>
    <rPh sb="75" eb="81">
      <t>ホウテイタイヨウネンスウ</t>
    </rPh>
    <rPh sb="82" eb="83">
      <t>コ</t>
    </rPh>
    <rPh sb="92" eb="98">
      <t>キンネンゾウカケイコウ</t>
    </rPh>
    <rPh sb="105" eb="111">
      <t>カンロロウキュウカリツ</t>
    </rPh>
    <rPh sb="113" eb="119">
      <t>ホウテイタイヨウネンスウ</t>
    </rPh>
    <rPh sb="120" eb="121">
      <t>コ</t>
    </rPh>
    <rPh sb="123" eb="127">
      <t>カンキョエンチョウ</t>
    </rPh>
    <rPh sb="128" eb="130">
      <t>ワリアイ</t>
    </rPh>
    <rPh sb="131" eb="132">
      <t>アラワ</t>
    </rPh>
    <rPh sb="133" eb="135">
      <t>シヒョウ</t>
    </rPh>
    <rPh sb="137" eb="139">
      <t>カンキョ</t>
    </rPh>
    <phoneticPr fontId="4"/>
  </si>
  <si>
    <t>　近年の新型コロナウイルス感染症の影響による収益の減少は回復傾向にある。下水道使用料改定もあったことから、費用の増があったもののそれを上回る収入増により、経常収支比率も徐々に増加してきてる。支払い能力を示す流動比率は高い水準で推移し、企業債残高対事業規模比率も類似団体平均値より低い値で推移しており、健全経営を維持している。
　一方、今後多くの管渠が法定耐用年数を迎え更新費用などの増加が見込まれることから、継続して経営基盤の強化に取り組む。</t>
    <rPh sb="36" eb="44">
      <t>ゲスイドウシヨウリョウカイテイ</t>
    </rPh>
    <rPh sb="53" eb="55">
      <t>ヒヨウ</t>
    </rPh>
    <rPh sb="56" eb="57">
      <t>ゾウ</t>
    </rPh>
    <rPh sb="67" eb="69">
      <t>ウワマワ</t>
    </rPh>
    <rPh sb="70" eb="73">
      <t>シュウニュウゾウ</t>
    </rPh>
    <rPh sb="77" eb="79">
      <t>ケイジョウ</t>
    </rPh>
    <rPh sb="79" eb="83">
      <t>シュウシヒリツ</t>
    </rPh>
    <rPh sb="84" eb="86">
      <t>ジョジョ</t>
    </rPh>
    <rPh sb="87" eb="89">
      <t>ゾウカ</t>
    </rPh>
    <rPh sb="95" eb="97">
      <t>シハラ</t>
    </rPh>
    <rPh sb="98" eb="100">
      <t>ノウリョク</t>
    </rPh>
    <rPh sb="101" eb="102">
      <t>シメ</t>
    </rPh>
    <rPh sb="103" eb="107">
      <t>リュウドウヒリツ</t>
    </rPh>
    <rPh sb="108" eb="109">
      <t>タカ</t>
    </rPh>
    <rPh sb="110" eb="112">
      <t>スイジュン</t>
    </rPh>
    <rPh sb="113" eb="115">
      <t>スイイ</t>
    </rPh>
    <rPh sb="117" eb="123">
      <t>キギョウサイザンダカタイ</t>
    </rPh>
    <rPh sb="123" eb="129">
      <t>ジギョウキボヒリツ</t>
    </rPh>
    <rPh sb="130" eb="137">
      <t>ルイジダンタイヘイキンチ</t>
    </rPh>
    <rPh sb="139" eb="140">
      <t>ヒク</t>
    </rPh>
    <rPh sb="141" eb="142">
      <t>アタイ</t>
    </rPh>
    <rPh sb="143" eb="145">
      <t>スイイ</t>
    </rPh>
    <rPh sb="150" eb="154">
      <t>ケンゼンケイエイ</t>
    </rPh>
    <rPh sb="155" eb="157">
      <t>イジ</t>
    </rPh>
    <rPh sb="164" eb="166">
      <t>イッポウ</t>
    </rPh>
    <rPh sb="167" eb="170">
      <t>コンゴオオ</t>
    </rPh>
    <rPh sb="172" eb="174">
      <t>カンキョ</t>
    </rPh>
    <rPh sb="175" eb="181">
      <t>ホウテイタイヨウネンスウ</t>
    </rPh>
    <rPh sb="182" eb="183">
      <t>ムカ</t>
    </rPh>
    <rPh sb="184" eb="188">
      <t>コウシンヒヨウ</t>
    </rPh>
    <rPh sb="191" eb="193">
      <t>ゾウカ</t>
    </rPh>
    <rPh sb="194" eb="196">
      <t>ミコ</t>
    </rPh>
    <rPh sb="204" eb="206">
      <t>ケイゾク</t>
    </rPh>
    <rPh sb="208" eb="212">
      <t>ケイエイキバン</t>
    </rPh>
    <rPh sb="213" eb="215">
      <t>キョウカ</t>
    </rPh>
    <rPh sb="216" eb="217">
      <t>ト</t>
    </rPh>
    <rPh sb="218" eb="219">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</si>
</sst>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0.05</c:v>
                </c:pt>
                <c:pt idx="1">
                  <c:v>7.0000000000000007E-2</c:v>
                </c:pt>
                <c:pt idx="2">
                  <c:v>0.03</c:v>
                </c:pt>
                <c:pt idx="3">
                  <c:v>7.0000000000000007E-2</c:v>
                </c:pt>
                <c:pt idx="4">
                  <c:v>7.0000000000000007E-2</c:v>
                </c:pt>
              </c:numCache>
            </c:numRef>
          </c:val>
          <c:extLst>
            <c:ext xmlns:c16="http://schemas.microsoft.com/office/drawing/2014/chart" uri="{C3380CC4-5D6E-409C-BE32-E72D297353CC}">
              <c16:uniqueId val="{00000000-4013-49E7-88E1-59E89A5C8C5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0.14000000000000001</c:v>
                </c:pt>
                <c:pt idx="3">
                  <c:v>0.15</c:v>
                </c:pt>
                <c:pt idx="4">
                  <c:v>0.12</c:v>
                </c:pt>
              </c:numCache>
            </c:numRef>
          </c:val>
          <c:smooth val="0"/>
          <c:extLst>
            <c:ext xmlns:c16="http://schemas.microsoft.com/office/drawing/2014/chart" uri="{C3380CC4-5D6E-409C-BE32-E72D297353CC}">
              <c16:uniqueId val="{00000001-4013-49E7-88E1-59E89A5C8C5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70-40A3-9112-8AC0B83CA4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67.37</c:v>
                </c:pt>
                <c:pt idx="1">
                  <c:v>67.709999999999994</c:v>
                </c:pt>
                <c:pt idx="2">
                  <c:v>67.13</c:v>
                </c:pt>
                <c:pt idx="3">
                  <c:v>66.819999999999993</c:v>
                </c:pt>
                <c:pt idx="4">
                  <c:v>65.98</c:v>
                </c:pt>
              </c:numCache>
            </c:numRef>
          </c:val>
          <c:smooth val="0"/>
          <c:extLst>
            <c:ext xmlns:c16="http://schemas.microsoft.com/office/drawing/2014/chart" uri="{C3380CC4-5D6E-409C-BE32-E72D297353CC}">
              <c16:uniqueId val="{00000001-1770-40A3-9112-8AC0B83CA4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96.18</c:v>
                </c:pt>
                <c:pt idx="1">
                  <c:v>96.47</c:v>
                </c:pt>
                <c:pt idx="2">
                  <c:v>96.64</c:v>
                </c:pt>
                <c:pt idx="3">
                  <c:v>96.76</c:v>
                </c:pt>
                <c:pt idx="4">
                  <c:v>97</c:v>
                </c:pt>
              </c:numCache>
            </c:numRef>
          </c:val>
          <c:extLst>
            <c:ext xmlns:c16="http://schemas.microsoft.com/office/drawing/2014/chart" uri="{C3380CC4-5D6E-409C-BE32-E72D297353CC}">
              <c16:uniqueId val="{00000000-D2A7-4073-8B20-89D5CE14576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c:v>
                </c:pt>
                <c:pt idx="1">
                  <c:v>97.24</c:v>
                </c:pt>
                <c:pt idx="2">
                  <c:v>97.79</c:v>
                </c:pt>
                <c:pt idx="3">
                  <c:v>97.75</c:v>
                </c:pt>
                <c:pt idx="4">
                  <c:v>97.83</c:v>
                </c:pt>
              </c:numCache>
            </c:numRef>
          </c:val>
          <c:smooth val="0"/>
          <c:extLst>
            <c:ext xmlns:c16="http://schemas.microsoft.com/office/drawing/2014/chart" uri="{C3380CC4-5D6E-409C-BE32-E72D297353CC}">
              <c16:uniqueId val="{00000001-D2A7-4073-8B20-89D5CE14576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109.37</c:v>
                </c:pt>
                <c:pt idx="1">
                  <c:v>102.58</c:v>
                </c:pt>
                <c:pt idx="2">
                  <c:v>99.95</c:v>
                </c:pt>
                <c:pt idx="3">
                  <c:v>102.15</c:v>
                </c:pt>
                <c:pt idx="4">
                  <c:v>104.35</c:v>
                </c:pt>
              </c:numCache>
            </c:numRef>
          </c:val>
          <c:extLst>
            <c:ext xmlns:c16="http://schemas.microsoft.com/office/drawing/2014/chart" uri="{C3380CC4-5D6E-409C-BE32-E72D297353CC}">
              <c16:uniqueId val="{00000000-A86B-4745-8226-BE72FE9EC18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106.31</c:v>
                </c:pt>
                <c:pt idx="1">
                  <c:v>107.05</c:v>
                </c:pt>
                <c:pt idx="2">
                  <c:v>106.43</c:v>
                </c:pt>
                <c:pt idx="3">
                  <c:v>106.81</c:v>
                </c:pt>
                <c:pt idx="4">
                  <c:v>106.99</c:v>
                </c:pt>
              </c:numCache>
            </c:numRef>
          </c:val>
          <c:smooth val="0"/>
          <c:extLst>
            <c:ext xmlns:c16="http://schemas.microsoft.com/office/drawing/2014/chart" uri="{C3380CC4-5D6E-409C-BE32-E72D297353CC}">
              <c16:uniqueId val="{00000001-A86B-4745-8226-BE72FE9EC18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38.78</c:v>
                </c:pt>
                <c:pt idx="1">
                  <c:v>40.53</c:v>
                </c:pt>
                <c:pt idx="2">
                  <c:v>42.47</c:v>
                </c:pt>
                <c:pt idx="3">
                  <c:v>44.19</c:v>
                </c:pt>
                <c:pt idx="4">
                  <c:v>45.7</c:v>
                </c:pt>
              </c:numCache>
            </c:numRef>
          </c:val>
          <c:extLst>
            <c:ext xmlns:c16="http://schemas.microsoft.com/office/drawing/2014/chart" uri="{C3380CC4-5D6E-409C-BE32-E72D297353CC}">
              <c16:uniqueId val="{00000000-3798-4A0C-B0AB-BA23B73CA6D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27.39</c:v>
                </c:pt>
                <c:pt idx="2">
                  <c:v>30.42</c:v>
                </c:pt>
                <c:pt idx="3">
                  <c:v>32.96</c:v>
                </c:pt>
                <c:pt idx="4">
                  <c:v>34.909999999999997</c:v>
                </c:pt>
              </c:numCache>
            </c:numRef>
          </c:val>
          <c:smooth val="0"/>
          <c:extLst>
            <c:ext xmlns:c16="http://schemas.microsoft.com/office/drawing/2014/chart" uri="{C3380CC4-5D6E-409C-BE32-E72D297353CC}">
              <c16:uniqueId val="{00000001-3798-4A0C-B0AB-BA23B73CA6D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7.01</c:v>
                </c:pt>
                <c:pt idx="1">
                  <c:v>7.89</c:v>
                </c:pt>
                <c:pt idx="2">
                  <c:v>9.76</c:v>
                </c:pt>
                <c:pt idx="3">
                  <c:v>11.05</c:v>
                </c:pt>
                <c:pt idx="4">
                  <c:v>12.61</c:v>
                </c:pt>
              </c:numCache>
            </c:numRef>
          </c:val>
          <c:extLst>
            <c:ext xmlns:c16="http://schemas.microsoft.com/office/drawing/2014/chart" uri="{C3380CC4-5D6E-409C-BE32-E72D297353CC}">
              <c16:uniqueId val="{00000000-403C-476D-A970-B876FBEA6D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5.0199999999999996</c:v>
                </c:pt>
                <c:pt idx="1">
                  <c:v>5.86</c:v>
                </c:pt>
                <c:pt idx="2">
                  <c:v>6.66</c:v>
                </c:pt>
                <c:pt idx="3">
                  <c:v>8.49</c:v>
                </c:pt>
                <c:pt idx="4">
                  <c:v>10.08</c:v>
                </c:pt>
              </c:numCache>
            </c:numRef>
          </c:val>
          <c:smooth val="0"/>
          <c:extLst>
            <c:ext xmlns:c16="http://schemas.microsoft.com/office/drawing/2014/chart" uri="{C3380CC4-5D6E-409C-BE32-E72D297353CC}">
              <c16:uniqueId val="{00000001-403C-476D-A970-B876FBEA6D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C0-4FEA-9558-DF3460E597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0.05</c:v>
                </c:pt>
                <c:pt idx="1">
                  <c:v>0</c:v>
                </c:pt>
                <c:pt idx="2">
                  <c:v>0</c:v>
                </c:pt>
                <c:pt idx="3">
                  <c:v>0</c:v>
                </c:pt>
                <c:pt idx="4">
                  <c:v>0</c:v>
                </c:pt>
              </c:numCache>
            </c:numRef>
          </c:val>
          <c:smooth val="0"/>
          <c:extLst>
            <c:ext xmlns:c16="http://schemas.microsoft.com/office/drawing/2014/chart" uri="{C3380CC4-5D6E-409C-BE32-E72D297353CC}">
              <c16:uniqueId val="{00000001-74C0-4FEA-9558-DF3460E597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309.45999999999998</c:v>
                </c:pt>
                <c:pt idx="1">
                  <c:v>316.93</c:v>
                </c:pt>
                <c:pt idx="2">
                  <c:v>326.06</c:v>
                </c:pt>
                <c:pt idx="3">
                  <c:v>328.11</c:v>
                </c:pt>
                <c:pt idx="4">
                  <c:v>352.32</c:v>
                </c:pt>
              </c:numCache>
            </c:numRef>
          </c:val>
          <c:extLst>
            <c:ext xmlns:c16="http://schemas.microsoft.com/office/drawing/2014/chart" uri="{C3380CC4-5D6E-409C-BE32-E72D297353CC}">
              <c16:uniqueId val="{00000000-D137-404A-AFC6-8562547BAB2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c:v>
                </c:pt>
                <c:pt idx="1">
                  <c:v>84.84</c:v>
                </c:pt>
                <c:pt idx="2">
                  <c:v>88.42</c:v>
                </c:pt>
                <c:pt idx="3">
                  <c:v>93.63</c:v>
                </c:pt>
                <c:pt idx="4">
                  <c:v>100.41</c:v>
                </c:pt>
              </c:numCache>
            </c:numRef>
          </c:val>
          <c:smooth val="0"/>
          <c:extLst>
            <c:ext xmlns:c16="http://schemas.microsoft.com/office/drawing/2014/chart" uri="{C3380CC4-5D6E-409C-BE32-E72D297353CC}">
              <c16:uniqueId val="{00000001-D137-404A-AFC6-8562547BAB2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166.14</c:v>
                </c:pt>
                <c:pt idx="1">
                  <c:v>177.28</c:v>
                </c:pt>
                <c:pt idx="2">
                  <c:v>169.53</c:v>
                </c:pt>
                <c:pt idx="3">
                  <c:v>149.52000000000001</c:v>
                </c:pt>
                <c:pt idx="4">
                  <c:v>128.58000000000001</c:v>
                </c:pt>
              </c:numCache>
            </c:numRef>
          </c:val>
          <c:extLst>
            <c:ext xmlns:c16="http://schemas.microsoft.com/office/drawing/2014/chart" uri="{C3380CC4-5D6E-409C-BE32-E72D297353CC}">
              <c16:uniqueId val="{00000000-1C9B-4D19-A9D2-06DF4A3C9C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585.55999999999995</c:v>
                </c:pt>
                <c:pt idx="1">
                  <c:v>565.62</c:v>
                </c:pt>
                <c:pt idx="2">
                  <c:v>544.61</c:v>
                </c:pt>
                <c:pt idx="3">
                  <c:v>525.07000000000005</c:v>
                </c:pt>
                <c:pt idx="4">
                  <c:v>499.16</c:v>
                </c:pt>
              </c:numCache>
            </c:numRef>
          </c:val>
          <c:smooth val="0"/>
          <c:extLst>
            <c:ext xmlns:c16="http://schemas.microsoft.com/office/drawing/2014/chart" uri="{C3380CC4-5D6E-409C-BE32-E72D297353CC}">
              <c16:uniqueId val="{00000001-1C9B-4D19-A9D2-06DF4A3C9C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102.48</c:v>
                </c:pt>
                <c:pt idx="1">
                  <c:v>92.82</c:v>
                </c:pt>
                <c:pt idx="2">
                  <c:v>90.49</c:v>
                </c:pt>
                <c:pt idx="3">
                  <c:v>93.15</c:v>
                </c:pt>
                <c:pt idx="4">
                  <c:v>97.5</c:v>
                </c:pt>
              </c:numCache>
            </c:numRef>
          </c:val>
          <c:extLst>
            <c:ext xmlns:c16="http://schemas.microsoft.com/office/drawing/2014/chart" uri="{C3380CC4-5D6E-409C-BE32-E72D297353CC}">
              <c16:uniqueId val="{00000000-DDE0-49FB-921A-C270266E1C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101.62</c:v>
                </c:pt>
                <c:pt idx="1">
                  <c:v>102.36</c:v>
                </c:pt>
                <c:pt idx="2">
                  <c:v>103.76</c:v>
                </c:pt>
                <c:pt idx="3">
                  <c:v>103.57</c:v>
                </c:pt>
                <c:pt idx="4">
                  <c:v>104.04</c:v>
                </c:pt>
              </c:numCache>
            </c:numRef>
          </c:val>
          <c:smooth val="0"/>
          <c:extLst>
            <c:ext xmlns:c16="http://schemas.microsoft.com/office/drawing/2014/chart" uri="{C3380CC4-5D6E-409C-BE32-E72D297353CC}">
              <c16:uniqueId val="{00000001-DDE0-49FB-921A-C270266E1C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93.79</c:v>
                </c:pt>
                <c:pt idx="1">
                  <c:v>97.03</c:v>
                </c:pt>
                <c:pt idx="2">
                  <c:v>99.42</c:v>
                </c:pt>
                <c:pt idx="3">
                  <c:v>99.88</c:v>
                </c:pt>
                <c:pt idx="4">
                  <c:v>102.77</c:v>
                </c:pt>
              </c:numCache>
            </c:numRef>
          </c:val>
          <c:extLst>
            <c:ext xmlns:c16="http://schemas.microsoft.com/office/drawing/2014/chart" uri="{C3380CC4-5D6E-409C-BE32-E72D297353CC}">
              <c16:uniqueId val="{00000000-5711-419D-87B1-CEB532065F3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117.41</c:v>
                </c:pt>
                <c:pt idx="1">
                  <c:v>114.01</c:v>
                </c:pt>
                <c:pt idx="2">
                  <c:v>111.18</c:v>
                </c:pt>
                <c:pt idx="3">
                  <c:v>111.78</c:v>
                </c:pt>
                <c:pt idx="4">
                  <c:v>112.75</c:v>
                </c:pt>
              </c:numCache>
            </c:numRef>
          </c:val>
          <c:smooth val="0"/>
          <c:extLst>
            <c:ext xmlns:c16="http://schemas.microsoft.com/office/drawing/2014/chart" uri="{C3380CC4-5D6E-409C-BE32-E72D297353CC}">
              <c16:uniqueId val="{00000001-5711-419D-87B1-CEB532065F3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沖縄県　那覇市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Ab</v>
      </c>
      <c r="X8" s="65"/>
      <c r="Y8" s="65"/>
      <c r="Z8" s="65"/>
      <c r="AA8" s="65"/>
      <c r="AB8" s="65"/>
      <c r="AC8" s="65"/>
      <c r="AD8" s="66" t="str">
        <f>データ!$M$6</f>
        <v>自治体職員</v>
      </c>
      <c r="AE8" s="66"/>
      <c r="AF8" s="66"/>
      <c r="AG8" s="66"/>
      <c r="AH8" s="66"/>
      <c r="AI8" s="66"/>
      <c r="AJ8" s="66"/>
      <c r="AK8" s="3"/>
      <c r="AL8" s="54">
        <f>データ!S6</f>
        <v>315485</v>
      </c>
      <c r="AM8" s="54"/>
      <c r="AN8" s="54"/>
      <c r="AO8" s="54"/>
      <c r="AP8" s="54"/>
      <c r="AQ8" s="54"/>
      <c r="AR8" s="54"/>
      <c r="AS8" s="54"/>
      <c r="AT8" s="53">
        <f>データ!T6</f>
        <v>41.46</v>
      </c>
      <c r="AU8" s="53"/>
      <c r="AV8" s="53"/>
      <c r="AW8" s="53"/>
      <c r="AX8" s="53"/>
      <c r="AY8" s="53"/>
      <c r="AZ8" s="53"/>
      <c r="BA8" s="53"/>
      <c r="BB8" s="53">
        <f>データ!U6</f>
        <v>7609.38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75.349999999999994</v>
      </c>
      <c r="J10" s="53"/>
      <c r="K10" s="53"/>
      <c r="L10" s="53"/>
      <c r="M10" s="53"/>
      <c r="N10" s="53"/>
      <c r="O10" s="53"/>
      <c r="P10" s="53">
        <f>データ!P6</f>
        <v>98.27</v>
      </c>
      <c r="Q10" s="53"/>
      <c r="R10" s="53"/>
      <c r="S10" s="53"/>
      <c r="T10" s="53"/>
      <c r="U10" s="53"/>
      <c r="V10" s="53"/>
      <c r="W10" s="53">
        <f>データ!Q6</f>
        <v>100</v>
      </c>
      <c r="X10" s="53"/>
      <c r="Y10" s="53"/>
      <c r="Z10" s="53"/>
      <c r="AA10" s="53"/>
      <c r="AB10" s="53"/>
      <c r="AC10" s="53"/>
      <c r="AD10" s="54">
        <f>データ!R6</f>
        <v>1641</v>
      </c>
      <c r="AE10" s="54"/>
      <c r="AF10" s="54"/>
      <c r="AG10" s="54"/>
      <c r="AH10" s="54"/>
      <c r="AI10" s="54"/>
      <c r="AJ10" s="54"/>
      <c r="AK10" s="2"/>
      <c r="AL10" s="54">
        <f>データ!V6</f>
        <v>308049</v>
      </c>
      <c r="AM10" s="54"/>
      <c r="AN10" s="54"/>
      <c r="AO10" s="54"/>
      <c r="AP10" s="54"/>
      <c r="AQ10" s="54"/>
      <c r="AR10" s="54"/>
      <c r="AS10" s="54"/>
      <c r="AT10" s="53">
        <f>データ!W6</f>
        <v>35.22</v>
      </c>
      <c r="AU10" s="53"/>
      <c r="AV10" s="53"/>
      <c r="AW10" s="53"/>
      <c r="AX10" s="53"/>
      <c r="AY10" s="53"/>
      <c r="AZ10" s="53"/>
      <c r="BA10" s="53"/>
      <c r="BB10" s="53">
        <f>データ!X6</f>
        <v>8746.42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2gPKstY329iBYjkzuO1pWas43YZtluEYkkj8lFJMe3EsCQG6jl8MYk6L6/R+lG8hrqd3UA52ZEU/nRyswM/5Ow==" saltValue="APInzNpdr0uN5+qV2796R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472018</v>
      </c>
      <c r="D6" s="19">
        <f t="shared" si="3"/>
        <v>46</v>
      </c>
      <c r="E6" s="19">
        <f t="shared" si="3"/>
        <v>17</v>
      </c>
      <c r="F6" s="19">
        <f t="shared" si="3"/>
        <v>1</v>
      </c>
      <c r="G6" s="19">
        <f t="shared" si="3"/>
        <v>0</v>
      </c>
      <c r="H6" s="19" t="str">
        <f t="shared" si="3"/>
        <v>沖縄県　那覇市</v>
      </c>
      <c r="I6" s="19" t="str">
        <f t="shared" si="3"/>
        <v>法適用</v>
      </c>
      <c r="J6" s="19" t="str">
        <f t="shared" si="3"/>
        <v>下水道事業</v>
      </c>
      <c r="K6" s="19" t="str">
        <f t="shared" si="3"/>
        <v>公共下水道</v>
      </c>
      <c r="L6" s="19" t="str">
        <f t="shared" si="3"/>
        <v>Ab</v>
      </c>
      <c r="M6" s="19" t="str">
        <f t="shared" si="3"/>
        <v>自治体職員</v>
      </c>
      <c r="N6" s="20" t="str">
        <f t="shared" si="3"/>
        <v>-</v>
      </c>
      <c r="O6" s="20">
        <f t="shared" si="3"/>
        <v>75.349999999999994</v>
      </c>
      <c r="P6" s="20">
        <f t="shared" si="3"/>
        <v>98.27</v>
      </c>
      <c r="Q6" s="20">
        <f t="shared" si="3"/>
        <v>100</v>
      </c>
      <c r="R6" s="20">
        <f t="shared" si="3"/>
        <v>1641</v>
      </c>
      <c r="S6" s="20">
        <f t="shared" si="3"/>
        <v>315485</v>
      </c>
      <c r="T6" s="20">
        <f t="shared" si="3"/>
        <v>41.46</v>
      </c>
      <c r="U6" s="20">
        <f t="shared" si="3"/>
        <v>7609.38</v>
      </c>
      <c r="V6" s="20">
        <f t="shared" si="3"/>
        <v>308049</v>
      </c>
      <c r="W6" s="20">
        <f t="shared" si="3"/>
        <v>35.22</v>
      </c>
      <c r="X6" s="20">
        <f t="shared" si="3"/>
        <v>8746.42</v>
      </c>
      <c r="Y6" s="21">
        <f>IF(Y7="",NA(),Y7)</f>
        <v>109.37</v>
      </c>
      <c r="Z6" s="21">
        <f t="shared" ref="Z6:AH6" si="4">IF(Z7="",NA(),Z7)</f>
        <v>102.58</v>
      </c>
      <c r="AA6" s="21">
        <f t="shared" si="4"/>
        <v>99.95</v>
      </c>
      <c r="AB6" s="21">
        <f t="shared" si="4"/>
        <v>102.15</v>
      </c>
      <c r="AC6" s="21">
        <f t="shared" si="4"/>
        <v>104.35</v>
      </c>
      <c r="AD6" s="21">
        <f t="shared" si="4"/>
        <v>106.31</v>
      </c>
      <c r="AE6" s="21">
        <f t="shared" si="4"/>
        <v>107.05</v>
      </c>
      <c r="AF6" s="21">
        <f t="shared" si="4"/>
        <v>106.43</v>
      </c>
      <c r="AG6" s="21">
        <f t="shared" si="4"/>
        <v>106.81</v>
      </c>
      <c r="AH6" s="21">
        <f t="shared" si="4"/>
        <v>106.99</v>
      </c>
      <c r="AI6" s="20" t="str">
        <f>IF(AI7="","",IF(AI7="-","【-】","【"&amp;SUBSTITUTE(TEXT(AI7,"#,##0.00"),"-","△")&amp;"】"))</f>
        <v>【105.91】</v>
      </c>
      <c r="AJ6" s="20">
        <f>IF(AJ7="",NA(),AJ7)</f>
        <v>0</v>
      </c>
      <c r="AK6" s="20">
        <f t="shared" ref="AK6:AS6" si="5">IF(AK7="",NA(),AK7)</f>
        <v>0</v>
      </c>
      <c r="AL6" s="20">
        <f t="shared" si="5"/>
        <v>0</v>
      </c>
      <c r="AM6" s="20">
        <f t="shared" si="5"/>
        <v>0</v>
      </c>
      <c r="AN6" s="20">
        <f t="shared" si="5"/>
        <v>0</v>
      </c>
      <c r="AO6" s="21">
        <f t="shared" si="5"/>
        <v>0.05</v>
      </c>
      <c r="AP6" s="20">
        <f t="shared" si="5"/>
        <v>0</v>
      </c>
      <c r="AQ6" s="20">
        <f t="shared" si="5"/>
        <v>0</v>
      </c>
      <c r="AR6" s="20">
        <f t="shared" si="5"/>
        <v>0</v>
      </c>
      <c r="AS6" s="20">
        <f t="shared" si="5"/>
        <v>0</v>
      </c>
      <c r="AT6" s="20" t="str">
        <f>IF(AT7="","",IF(AT7="-","【-】","【"&amp;SUBSTITUTE(TEXT(AT7,"#,##0.00"),"-","△")&amp;"】"))</f>
        <v>【3.03】</v>
      </c>
      <c r="AU6" s="21">
        <f>IF(AU7="",NA(),AU7)</f>
        <v>309.45999999999998</v>
      </c>
      <c r="AV6" s="21">
        <f t="shared" ref="AV6:BD6" si="6">IF(AV7="",NA(),AV7)</f>
        <v>316.93</v>
      </c>
      <c r="AW6" s="21">
        <f t="shared" si="6"/>
        <v>326.06</v>
      </c>
      <c r="AX6" s="21">
        <f t="shared" si="6"/>
        <v>328.11</v>
      </c>
      <c r="AY6" s="21">
        <f t="shared" si="6"/>
        <v>352.32</v>
      </c>
      <c r="AZ6" s="21">
        <f t="shared" si="6"/>
        <v>88.1</v>
      </c>
      <c r="BA6" s="21">
        <f t="shared" si="6"/>
        <v>84.84</v>
      </c>
      <c r="BB6" s="21">
        <f t="shared" si="6"/>
        <v>88.42</v>
      </c>
      <c r="BC6" s="21">
        <f t="shared" si="6"/>
        <v>93.63</v>
      </c>
      <c r="BD6" s="21">
        <f t="shared" si="6"/>
        <v>100.41</v>
      </c>
      <c r="BE6" s="20" t="str">
        <f>IF(BE7="","",IF(BE7="-","【-】","【"&amp;SUBSTITUTE(TEXT(BE7,"#,##0.00"),"-","△")&amp;"】"))</f>
        <v>【78.43】</v>
      </c>
      <c r="BF6" s="21">
        <f>IF(BF7="",NA(),BF7)</f>
        <v>166.14</v>
      </c>
      <c r="BG6" s="21">
        <f t="shared" ref="BG6:BO6" si="7">IF(BG7="",NA(),BG7)</f>
        <v>177.28</v>
      </c>
      <c r="BH6" s="21">
        <f t="shared" si="7"/>
        <v>169.53</v>
      </c>
      <c r="BI6" s="21">
        <f t="shared" si="7"/>
        <v>149.52000000000001</v>
      </c>
      <c r="BJ6" s="21">
        <f t="shared" si="7"/>
        <v>128.58000000000001</v>
      </c>
      <c r="BK6" s="21">
        <f t="shared" si="7"/>
        <v>585.55999999999995</v>
      </c>
      <c r="BL6" s="21">
        <f t="shared" si="7"/>
        <v>565.62</v>
      </c>
      <c r="BM6" s="21">
        <f t="shared" si="7"/>
        <v>544.61</v>
      </c>
      <c r="BN6" s="21">
        <f t="shared" si="7"/>
        <v>525.07000000000005</v>
      </c>
      <c r="BO6" s="21">
        <f t="shared" si="7"/>
        <v>499.16</v>
      </c>
      <c r="BP6" s="20" t="str">
        <f>IF(BP7="","",IF(BP7="-","【-】","【"&amp;SUBSTITUTE(TEXT(BP7,"#,##0.00"),"-","△")&amp;"】"))</f>
        <v>【630.82】</v>
      </c>
      <c r="BQ6" s="21">
        <f>IF(BQ7="",NA(),BQ7)</f>
        <v>102.48</v>
      </c>
      <c r="BR6" s="21">
        <f t="shared" ref="BR6:BZ6" si="8">IF(BR7="",NA(),BR7)</f>
        <v>92.82</v>
      </c>
      <c r="BS6" s="21">
        <f t="shared" si="8"/>
        <v>90.49</v>
      </c>
      <c r="BT6" s="21">
        <f t="shared" si="8"/>
        <v>93.15</v>
      </c>
      <c r="BU6" s="21">
        <f t="shared" si="8"/>
        <v>97.5</v>
      </c>
      <c r="BV6" s="21">
        <f t="shared" si="8"/>
        <v>101.62</v>
      </c>
      <c r="BW6" s="21">
        <f t="shared" si="8"/>
        <v>102.36</v>
      </c>
      <c r="BX6" s="21">
        <f t="shared" si="8"/>
        <v>103.76</v>
      </c>
      <c r="BY6" s="21">
        <f t="shared" si="8"/>
        <v>103.57</v>
      </c>
      <c r="BZ6" s="21">
        <f t="shared" si="8"/>
        <v>104.04</v>
      </c>
      <c r="CA6" s="20" t="str">
        <f>IF(CA7="","",IF(CA7="-","【-】","【"&amp;SUBSTITUTE(TEXT(CA7,"#,##0.00"),"-","△")&amp;"】"))</f>
        <v>【97.81】</v>
      </c>
      <c r="CB6" s="21">
        <f>IF(CB7="",NA(),CB7)</f>
        <v>93.79</v>
      </c>
      <c r="CC6" s="21">
        <f t="shared" ref="CC6:CK6" si="9">IF(CC7="",NA(),CC7)</f>
        <v>97.03</v>
      </c>
      <c r="CD6" s="21">
        <f t="shared" si="9"/>
        <v>99.42</v>
      </c>
      <c r="CE6" s="21">
        <f t="shared" si="9"/>
        <v>99.88</v>
      </c>
      <c r="CF6" s="21">
        <f t="shared" si="9"/>
        <v>102.77</v>
      </c>
      <c r="CG6" s="21">
        <f t="shared" si="9"/>
        <v>117.41</v>
      </c>
      <c r="CH6" s="21">
        <f t="shared" si="9"/>
        <v>114.01</v>
      </c>
      <c r="CI6" s="21">
        <f t="shared" si="9"/>
        <v>111.18</v>
      </c>
      <c r="CJ6" s="21">
        <f t="shared" si="9"/>
        <v>111.78</v>
      </c>
      <c r="CK6" s="21">
        <f t="shared" si="9"/>
        <v>112.75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67.37</v>
      </c>
      <c r="CS6" s="21">
        <f t="shared" si="10"/>
        <v>67.709999999999994</v>
      </c>
      <c r="CT6" s="21">
        <f t="shared" si="10"/>
        <v>67.13</v>
      </c>
      <c r="CU6" s="21">
        <f t="shared" si="10"/>
        <v>66.819999999999993</v>
      </c>
      <c r="CV6" s="21">
        <f t="shared" si="10"/>
        <v>65.98</v>
      </c>
      <c r="CW6" s="20" t="str">
        <f>IF(CW7="","",IF(CW7="-","【-】","【"&amp;SUBSTITUTE(TEXT(CW7,"#,##0.00"),"-","△")&amp;"】"))</f>
        <v>【58.94】</v>
      </c>
      <c r="CX6" s="21">
        <f>IF(CX7="",NA(),CX7)</f>
        <v>96.18</v>
      </c>
      <c r="CY6" s="21">
        <f t="shared" ref="CY6:DG6" si="11">IF(CY7="",NA(),CY7)</f>
        <v>96.47</v>
      </c>
      <c r="CZ6" s="21">
        <f t="shared" si="11"/>
        <v>96.64</v>
      </c>
      <c r="DA6" s="21">
        <f t="shared" si="11"/>
        <v>96.76</v>
      </c>
      <c r="DB6" s="21">
        <f t="shared" si="11"/>
        <v>97</v>
      </c>
      <c r="DC6" s="21">
        <f t="shared" si="11"/>
        <v>97</v>
      </c>
      <c r="DD6" s="21">
        <f t="shared" si="11"/>
        <v>97.24</v>
      </c>
      <c r="DE6" s="21">
        <f t="shared" si="11"/>
        <v>97.79</v>
      </c>
      <c r="DF6" s="21">
        <f t="shared" si="11"/>
        <v>97.75</v>
      </c>
      <c r="DG6" s="21">
        <f t="shared" si="11"/>
        <v>97.83</v>
      </c>
      <c r="DH6" s="20" t="str">
        <f>IF(DH7="","",IF(DH7="-","【-】","【"&amp;SUBSTITUTE(TEXT(DH7,"#,##0.00"),"-","△")&amp;"】"))</f>
        <v>【95.91】</v>
      </c>
      <c r="DI6" s="21">
        <f>IF(DI7="",NA(),DI7)</f>
        <v>38.78</v>
      </c>
      <c r="DJ6" s="21">
        <f t="shared" ref="DJ6:DR6" si="12">IF(DJ7="",NA(),DJ7)</f>
        <v>40.53</v>
      </c>
      <c r="DK6" s="21">
        <f t="shared" si="12"/>
        <v>42.47</v>
      </c>
      <c r="DL6" s="21">
        <f t="shared" si="12"/>
        <v>44.19</v>
      </c>
      <c r="DM6" s="21">
        <f t="shared" si="12"/>
        <v>45.7</v>
      </c>
      <c r="DN6" s="21">
        <f t="shared" si="12"/>
        <v>30.6</v>
      </c>
      <c r="DO6" s="21">
        <f t="shared" si="12"/>
        <v>27.39</v>
      </c>
      <c r="DP6" s="21">
        <f t="shared" si="12"/>
        <v>30.42</v>
      </c>
      <c r="DQ6" s="21">
        <f t="shared" si="12"/>
        <v>32.96</v>
      </c>
      <c r="DR6" s="21">
        <f t="shared" si="12"/>
        <v>34.909999999999997</v>
      </c>
      <c r="DS6" s="20" t="str">
        <f>IF(DS7="","",IF(DS7="-","【-】","【"&amp;SUBSTITUTE(TEXT(DS7,"#,##0.00"),"-","△")&amp;"】"))</f>
        <v>【41.09】</v>
      </c>
      <c r="DT6" s="21">
        <f>IF(DT7="",NA(),DT7)</f>
        <v>7.01</v>
      </c>
      <c r="DU6" s="21">
        <f t="shared" ref="DU6:EC6" si="13">IF(DU7="",NA(),DU7)</f>
        <v>7.89</v>
      </c>
      <c r="DV6" s="21">
        <f t="shared" si="13"/>
        <v>9.76</v>
      </c>
      <c r="DW6" s="21">
        <f t="shared" si="13"/>
        <v>11.05</v>
      </c>
      <c r="DX6" s="21">
        <f t="shared" si="13"/>
        <v>12.61</v>
      </c>
      <c r="DY6" s="21">
        <f t="shared" si="13"/>
        <v>5.0199999999999996</v>
      </c>
      <c r="DZ6" s="21">
        <f t="shared" si="13"/>
        <v>5.86</v>
      </c>
      <c r="EA6" s="21">
        <f t="shared" si="13"/>
        <v>6.66</v>
      </c>
      <c r="EB6" s="21">
        <f t="shared" si="13"/>
        <v>8.49</v>
      </c>
      <c r="EC6" s="21">
        <f t="shared" si="13"/>
        <v>10.08</v>
      </c>
      <c r="ED6" s="20" t="str">
        <f>IF(ED7="","",IF(ED7="-","【-】","【"&amp;SUBSTITUTE(TEXT(ED7,"#,##0.00"),"-","△")&amp;"】"))</f>
        <v>【8.68】</v>
      </c>
      <c r="EE6" s="21">
        <f>IF(EE7="",NA(),EE7)</f>
        <v>0.05</v>
      </c>
      <c r="EF6" s="21">
        <f t="shared" ref="EF6:EN6" si="14">IF(EF7="",NA(),EF7)</f>
        <v>7.0000000000000007E-2</v>
      </c>
      <c r="EG6" s="21">
        <f t="shared" si="14"/>
        <v>0.03</v>
      </c>
      <c r="EH6" s="21">
        <f t="shared" si="14"/>
        <v>7.0000000000000007E-2</v>
      </c>
      <c r="EI6" s="21">
        <f t="shared" si="14"/>
        <v>7.0000000000000007E-2</v>
      </c>
      <c r="EJ6" s="21">
        <f t="shared" si="14"/>
        <v>0.19</v>
      </c>
      <c r="EK6" s="21">
        <f t="shared" si="14"/>
        <v>0.19</v>
      </c>
      <c r="EL6" s="21">
        <f t="shared" si="14"/>
        <v>0.14000000000000001</v>
      </c>
      <c r="EM6" s="21">
        <f t="shared" si="14"/>
        <v>0.15</v>
      </c>
      <c r="EN6" s="21">
        <f t="shared" si="14"/>
        <v>0.12</v>
      </c>
      <c r="EO6" s="20" t="str">
        <f>IF(EO7="","",IF(EO7="-","【-】","【"&amp;SUBSTITUTE(TEXT(EO7,"#,##0.00"),"-","△")&amp;"】"))</f>
        <v>【0.22】</v>
      </c>
    </row>
    <row r="7" spans="1:148" s="22" customFormat="1" x14ac:dyDescent="0.15">
      <c r="A7" s="14"/>
      <c r="B7" s="23">
        <v>2023</v>
      </c>
      <c r="C7" s="23">
        <v>472018</v>
      </c>
      <c r="D7" s="23">
        <v>46</v>
      </c>
      <c r="E7" s="23">
        <v>17</v>
      </c>
      <c r="F7" s="23">
        <v>1</v>
      </c>
      <c r="G7" s="23">
        <v>0</v>
      </c>
      <c r="H7" s="23" t="s">
        <v>96</v>
      </c>
      <c r="I7" s="23" t="s">
        <v>97</v>
      </c>
      <c r="J7" s="23" t="s">
        <v>98</v>
      </c>
      <c r="K7" s="23" t="s">
        <v>99</v>
      </c>
      <c r="L7" s="23" t="s">
        <v>100</v>
      </c>
      <c r="M7" s="23" t="s">
        <v>101</v>
      </c>
      <c r="N7" s="24" t="s">
        <v>102</v>
      </c>
      <c r="O7" s="24">
        <v>75.349999999999994</v>
      </c>
      <c r="P7" s="24">
        <v>98.27</v>
      </c>
      <c r="Q7" s="24">
        <v>100</v>
      </c>
      <c r="R7" s="24">
        <v>1641</v>
      </c>
      <c r="S7" s="24">
        <v>315485</v>
      </c>
      <c r="T7" s="24">
        <v>41.46</v>
      </c>
      <c r="U7" s="24">
        <v>7609.38</v>
      </c>
      <c r="V7" s="24">
        <v>308049</v>
      </c>
      <c r="W7" s="24">
        <v>35.22</v>
      </c>
      <c r="X7" s="24">
        <v>8746.42</v>
      </c>
      <c r="Y7" s="24">
        <v>109.37</v>
      </c>
      <c r="Z7" s="24">
        <v>102.58</v>
      </c>
      <c r="AA7" s="24">
        <v>99.95</v>
      </c>
      <c r="AB7" s="24">
        <v>102.15</v>
      </c>
      <c r="AC7" s="24">
        <v>104.35</v>
      </c>
      <c r="AD7" s="24">
        <v>106.31</v>
      </c>
      <c r="AE7" s="24">
        <v>107.05</v>
      </c>
      <c r="AF7" s="24">
        <v>106.43</v>
      </c>
      <c r="AG7" s="24">
        <v>106.81</v>
      </c>
      <c r="AH7" s="24">
        <v>106.99</v>
      </c>
      <c r="AI7" s="24">
        <v>105.91</v>
      </c>
      <c r="AJ7" s="24">
        <v>0</v>
      </c>
      <c r="AK7" s="24">
        <v>0</v>
      </c>
      <c r="AL7" s="24">
        <v>0</v>
      </c>
      <c r="AM7" s="24">
        <v>0</v>
      </c>
      <c r="AN7" s="24">
        <v>0</v>
      </c>
      <c r="AO7" s="24">
        <v>0.05</v>
      </c>
      <c r="AP7" s="24">
        <v>0</v>
      </c>
      <c r="AQ7" s="24">
        <v>0</v>
      </c>
      <c r="AR7" s="24">
        <v>0</v>
      </c>
      <c r="AS7" s="24">
        <v>0</v>
      </c>
      <c r="AT7" s="24">
        <v>3.03</v>
      </c>
      <c r="AU7" s="24">
        <v>309.45999999999998</v>
      </c>
      <c r="AV7" s="24">
        <v>316.93</v>
      </c>
      <c r="AW7" s="24">
        <v>326.06</v>
      </c>
      <c r="AX7" s="24">
        <v>328.11</v>
      </c>
      <c r="AY7" s="24">
        <v>352.32</v>
      </c>
      <c r="AZ7" s="24">
        <v>88.1</v>
      </c>
      <c r="BA7" s="24">
        <v>84.84</v>
      </c>
      <c r="BB7" s="24">
        <v>88.42</v>
      </c>
      <c r="BC7" s="24">
        <v>93.63</v>
      </c>
      <c r="BD7" s="24">
        <v>100.41</v>
      </c>
      <c r="BE7" s="24">
        <v>78.430000000000007</v>
      </c>
      <c r="BF7" s="24">
        <v>166.14</v>
      </c>
      <c r="BG7" s="24">
        <v>177.28</v>
      </c>
      <c r="BH7" s="24">
        <v>169.53</v>
      </c>
      <c r="BI7" s="24">
        <v>149.52000000000001</v>
      </c>
      <c r="BJ7" s="24">
        <v>128.58000000000001</v>
      </c>
      <c r="BK7" s="24">
        <v>585.55999999999995</v>
      </c>
      <c r="BL7" s="24">
        <v>565.62</v>
      </c>
      <c r="BM7" s="24">
        <v>544.61</v>
      </c>
      <c r="BN7" s="24">
        <v>525.07000000000005</v>
      </c>
      <c r="BO7" s="24">
        <v>499.16</v>
      </c>
      <c r="BP7" s="24">
        <v>630.82000000000005</v>
      </c>
      <c r="BQ7" s="24">
        <v>102.48</v>
      </c>
      <c r="BR7" s="24">
        <v>92.82</v>
      </c>
      <c r="BS7" s="24">
        <v>90.49</v>
      </c>
      <c r="BT7" s="24">
        <v>93.15</v>
      </c>
      <c r="BU7" s="24">
        <v>97.5</v>
      </c>
      <c r="BV7" s="24">
        <v>101.62</v>
      </c>
      <c r="BW7" s="24">
        <v>102.36</v>
      </c>
      <c r="BX7" s="24">
        <v>103.76</v>
      </c>
      <c r="BY7" s="24">
        <v>103.57</v>
      </c>
      <c r="BZ7" s="24">
        <v>104.04</v>
      </c>
      <c r="CA7" s="24">
        <v>97.81</v>
      </c>
      <c r="CB7" s="24">
        <v>93.79</v>
      </c>
      <c r="CC7" s="24">
        <v>97.03</v>
      </c>
      <c r="CD7" s="24">
        <v>99.42</v>
      </c>
      <c r="CE7" s="24">
        <v>99.88</v>
      </c>
      <c r="CF7" s="24">
        <v>102.77</v>
      </c>
      <c r="CG7" s="24">
        <v>117.41</v>
      </c>
      <c r="CH7" s="24">
        <v>114.01</v>
      </c>
      <c r="CI7" s="24">
        <v>111.18</v>
      </c>
      <c r="CJ7" s="24">
        <v>111.78</v>
      </c>
      <c r="CK7" s="24">
        <v>112.75</v>
      </c>
      <c r="CL7" s="24">
        <v>138.75</v>
      </c>
      <c r="CM7" s="24" t="s">
        <v>102</v>
      </c>
      <c r="CN7" s="24" t="s">
        <v>102</v>
      </c>
      <c r="CO7" s="24" t="s">
        <v>102</v>
      </c>
      <c r="CP7" s="24" t="s">
        <v>102</v>
      </c>
      <c r="CQ7" s="24" t="s">
        <v>102</v>
      </c>
      <c r="CR7" s="24">
        <v>67.37</v>
      </c>
      <c r="CS7" s="24">
        <v>67.709999999999994</v>
      </c>
      <c r="CT7" s="24">
        <v>67.13</v>
      </c>
      <c r="CU7" s="24">
        <v>66.819999999999993</v>
      </c>
      <c r="CV7" s="24">
        <v>65.98</v>
      </c>
      <c r="CW7" s="24">
        <v>58.94</v>
      </c>
      <c r="CX7" s="24">
        <v>96.18</v>
      </c>
      <c r="CY7" s="24">
        <v>96.47</v>
      </c>
      <c r="CZ7" s="24">
        <v>96.64</v>
      </c>
      <c r="DA7" s="24">
        <v>96.76</v>
      </c>
      <c r="DB7" s="24">
        <v>97</v>
      </c>
      <c r="DC7" s="24">
        <v>97</v>
      </c>
      <c r="DD7" s="24">
        <v>97.24</v>
      </c>
      <c r="DE7" s="24">
        <v>97.79</v>
      </c>
      <c r="DF7" s="24">
        <v>97.75</v>
      </c>
      <c r="DG7" s="24">
        <v>97.83</v>
      </c>
      <c r="DH7" s="24">
        <v>95.91</v>
      </c>
      <c r="DI7" s="24">
        <v>38.78</v>
      </c>
      <c r="DJ7" s="24">
        <v>40.53</v>
      </c>
      <c r="DK7" s="24">
        <v>42.47</v>
      </c>
      <c r="DL7" s="24">
        <v>44.19</v>
      </c>
      <c r="DM7" s="24">
        <v>45.7</v>
      </c>
      <c r="DN7" s="24">
        <v>30.6</v>
      </c>
      <c r="DO7" s="24">
        <v>27.39</v>
      </c>
      <c r="DP7" s="24">
        <v>30.42</v>
      </c>
      <c r="DQ7" s="24">
        <v>32.96</v>
      </c>
      <c r="DR7" s="24">
        <v>34.909999999999997</v>
      </c>
      <c r="DS7" s="24">
        <v>41.09</v>
      </c>
      <c r="DT7" s="24">
        <v>7.01</v>
      </c>
      <c r="DU7" s="24">
        <v>7.89</v>
      </c>
      <c r="DV7" s="24">
        <v>9.76</v>
      </c>
      <c r="DW7" s="24">
        <v>11.05</v>
      </c>
      <c r="DX7" s="24">
        <v>12.61</v>
      </c>
      <c r="DY7" s="24">
        <v>5.0199999999999996</v>
      </c>
      <c r="DZ7" s="24">
        <v>5.86</v>
      </c>
      <c r="EA7" s="24">
        <v>6.66</v>
      </c>
      <c r="EB7" s="24">
        <v>8.49</v>
      </c>
      <c r="EC7" s="24">
        <v>10.08</v>
      </c>
      <c r="ED7" s="24">
        <v>8.68</v>
      </c>
      <c r="EE7" s="24">
        <v>0.05</v>
      </c>
      <c r="EF7" s="24">
        <v>7.0000000000000007E-2</v>
      </c>
      <c r="EG7" s="24">
        <v>0.03</v>
      </c>
      <c r="EH7" s="24">
        <v>7.0000000000000007E-2</v>
      </c>
      <c r="EI7" s="24">
        <v>7.0000000000000007E-2</v>
      </c>
      <c r="EJ7" s="24">
        <v>0.19</v>
      </c>
      <c r="EK7" s="24">
        <v>0.19</v>
      </c>
      <c r="EL7" s="24">
        <v>0.14000000000000001</v>
      </c>
      <c r="EM7" s="24">
        <v>0.15</v>
      </c>
      <c r="EN7" s="24">
        <v>0.12</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2025-01-24T07:07:49Z</dcterms:created>
  <dcterms:modified xsi:type="dcterms:W3CDTF">2025-01-28T23:58:04Z</dcterms:modified>
  <cp:category/>
</cp:coreProperties>
</file>