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comments5.xml" ContentType="application/vnd.openxmlformats-officedocument.spreadsheetml.comments+xml"/>
  <Override PartName="/xl/drawings/drawing8.xml" ContentType="application/vnd.openxmlformats-officedocument.drawing+xml"/>
  <Override PartName="/xl/comments6.xml" ContentType="application/vnd.openxmlformats-officedocument.spreadsheetml.comments+xml"/>
  <Override PartName="/xl/drawings/drawing9.xml" ContentType="application/vnd.openxmlformats-officedocument.drawing+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Z:\企財)資産税課\★00_資産税課サーバ新フォルダ\090_償却Ｇ専用フォルダ\★事業所税150330\41_手引き・様式・納付書\2_申告書\1_税申告書\"/>
    </mc:Choice>
  </mc:AlternateContent>
  <xr:revisionPtr revIDLastSave="0" documentId="13_ncr:1_{69D5699F-D021-499B-A9AD-B29FA30AE8F1}" xr6:coauthVersionLast="45" xr6:coauthVersionMax="45" xr10:uidLastSave="{00000000-0000-0000-0000-000000000000}"/>
  <bookViews>
    <workbookView xWindow="-120" yWindow="-120" windowWidth="29040" windowHeight="15270" tabRatio="918" firstSheet="1" activeTab="2" xr2:uid="{00000000-000D-0000-FFFF-FFFF00000000}"/>
  </bookViews>
  <sheets>
    <sheet name="期間算定" sheetId="3" state="hidden" r:id="rId1"/>
    <sheet name="リスト" sheetId="13" r:id="rId2"/>
    <sheet name="入力シート" sheetId="1" r:id="rId3"/>
    <sheet name="44号様式" sheetId="4" r:id="rId4"/>
    <sheet name="別表１" sheetId="5" r:id="rId5"/>
    <sheet name="別表２" sheetId="6" r:id="rId6"/>
    <sheet name="別表３" sheetId="7" r:id="rId7"/>
    <sheet name="別表４" sheetId="8" r:id="rId8"/>
    <sheet name="別表１ (新設・廃止)" sheetId="9" r:id="rId9"/>
    <sheet name="別表２ (新設・廃止)" sheetId="11" r:id="rId10"/>
    <sheet name="別表３ (新設・廃止)" sheetId="12" r:id="rId11"/>
    <sheet name="別表４ (新設・廃止)" sheetId="10" r:id="rId12"/>
    <sheet name="月割り計算" sheetId="14" r:id="rId13"/>
  </sheets>
  <definedNames>
    <definedName name="_xlnm._FilterDatabase" localSheetId="2" hidden="1">入力シート!$AB$59:$AC$59</definedName>
    <definedName name="_xlnm.Print_Area" localSheetId="3">'44号様式'!$A$1:$AS$46</definedName>
    <definedName name="_xlnm.Print_Area" localSheetId="2">入力シート!$A$1:$AX$84</definedName>
    <definedName name="_xlnm.Print_Area" localSheetId="4">別表１!$A$1:$AM$81</definedName>
    <definedName name="_xlnm.Print_Area" localSheetId="8">'別表１ (新設・廃止)'!$A$1:$AL$81</definedName>
    <definedName name="_xlnm.Print_Area" localSheetId="5">別表２!$A$1:$ET$200</definedName>
    <definedName name="_xlnm.Print_Area" localSheetId="9">'別表２ (新設・廃止)'!$A$1:$ET$204</definedName>
    <definedName name="_xlnm.Print_Area" localSheetId="6">別表３!$A$1:$AP$72</definedName>
    <definedName name="_xlnm.Print_Area" localSheetId="10">'別表３ (新設・廃止)'!$A$1:$AP$72</definedName>
    <definedName name="_xlnm.Print_Area" localSheetId="7">別表４!$A$1:$AA$70</definedName>
    <definedName name="_xlnm.Print_Area" localSheetId="11">'別表４ (新設・廃止)'!$A$1:$AA$70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5" i="14" l="1"/>
  <c r="G4" i="14"/>
  <c r="F16" i="8" l="1"/>
  <c r="F10" i="8"/>
  <c r="F8" i="8"/>
  <c r="F20" i="8" l="1"/>
  <c r="A62" i="12"/>
  <c r="A47" i="12"/>
  <c r="A28" i="12"/>
  <c r="A26" i="12"/>
  <c r="A13" i="12"/>
  <c r="A11" i="12"/>
  <c r="A19" i="4" l="1"/>
  <c r="K51" i="9" l="1"/>
  <c r="DR147" i="11"/>
  <c r="DC45" i="11"/>
  <c r="I10" i="7" l="1"/>
  <c r="X63" i="7"/>
  <c r="L56" i="5"/>
  <c r="L47" i="5"/>
  <c r="L65" i="5"/>
  <c r="X19" i="9" l="1"/>
  <c r="X28" i="9"/>
  <c r="D18" i="14"/>
  <c r="D17" i="14"/>
  <c r="D16" i="14"/>
  <c r="D15" i="14"/>
  <c r="BA2" i="1" l="1"/>
  <c r="I25" i="12" l="1"/>
  <c r="B15" i="14" l="1"/>
  <c r="R17" i="9" s="1"/>
  <c r="DC84" i="6"/>
  <c r="BA1" i="1" l="1"/>
  <c r="G37" i="9" l="1"/>
  <c r="G28" i="9"/>
  <c r="AP6" i="4" l="1"/>
  <c r="AN6" i="4"/>
  <c r="AK6" i="4"/>
  <c r="D19" i="4" l="1"/>
  <c r="J4" i="5" l="1"/>
  <c r="J2" i="5"/>
  <c r="K40" i="8"/>
  <c r="K37" i="8"/>
  <c r="K5" i="8"/>
  <c r="K2" i="8"/>
  <c r="R4" i="7"/>
  <c r="R1" i="7"/>
  <c r="R40" i="7"/>
  <c r="R37" i="7"/>
  <c r="BR109" i="6"/>
  <c r="BR104" i="6"/>
  <c r="BR9" i="6"/>
  <c r="BR4" i="6"/>
  <c r="K40" i="10"/>
  <c r="K37" i="10"/>
  <c r="K5" i="10"/>
  <c r="K2" i="10"/>
  <c r="R40" i="12"/>
  <c r="R37" i="12"/>
  <c r="R4" i="12"/>
  <c r="R1" i="12"/>
  <c r="BR9" i="11"/>
  <c r="BR4" i="11"/>
  <c r="BR111" i="11"/>
  <c r="BR106" i="11"/>
  <c r="I4" i="9"/>
  <c r="I2" i="9"/>
  <c r="M19" i="4"/>
  <c r="G33" i="1" l="1"/>
  <c r="P33" i="1"/>
  <c r="AI43" i="4" l="1"/>
  <c r="AF43" i="4"/>
  <c r="C37" i="9" l="1"/>
  <c r="C28" i="9"/>
  <c r="C19" i="9"/>
  <c r="C10" i="9"/>
  <c r="Y5" i="9" l="1"/>
  <c r="AN13" i="4"/>
  <c r="T6" i="10"/>
  <c r="T41" i="10"/>
  <c r="T41" i="8"/>
  <c r="T6" i="8"/>
  <c r="AC5" i="12"/>
  <c r="AC41" i="12"/>
  <c r="AC41" i="7"/>
  <c r="AC5" i="7"/>
  <c r="DE114" i="11"/>
  <c r="DE12" i="11"/>
  <c r="DE112" i="6"/>
  <c r="DE12" i="6"/>
  <c r="Z5" i="5"/>
  <c r="F16" i="4"/>
  <c r="F14" i="4"/>
  <c r="F8" i="4"/>
  <c r="F7" i="4"/>
  <c r="F10" i="4"/>
  <c r="N2" i="4"/>
  <c r="L2" i="4"/>
  <c r="I2" i="4"/>
  <c r="AS13" i="4"/>
  <c r="AM12" i="5"/>
  <c r="AL12" i="9"/>
  <c r="ER127" i="11"/>
  <c r="ER25" i="11"/>
  <c r="AP10" i="7"/>
  <c r="AP46" i="7"/>
  <c r="AP46" i="12"/>
  <c r="AP10" i="12"/>
  <c r="AA10" i="8"/>
  <c r="AA45" i="8"/>
  <c r="AA10" i="10"/>
  <c r="AA45" i="10"/>
  <c r="T5" i="10"/>
  <c r="T40" i="10"/>
  <c r="T40" i="8"/>
  <c r="T5" i="8"/>
  <c r="AC40" i="12"/>
  <c r="AC4" i="12"/>
  <c r="AC40" i="7"/>
  <c r="AC4" i="7"/>
  <c r="Y4" i="9"/>
  <c r="Z4" i="5"/>
  <c r="DE9" i="6"/>
  <c r="DE109" i="6"/>
  <c r="DE111" i="11"/>
  <c r="DE9" i="11"/>
  <c r="AF19" i="4" l="1"/>
  <c r="C18" i="14"/>
  <c r="C17" i="14"/>
  <c r="C16" i="14"/>
  <c r="C15" i="14"/>
  <c r="B18" i="14"/>
  <c r="B17" i="14"/>
  <c r="B16" i="14"/>
  <c r="R26" i="9" s="1"/>
  <c r="DR30" i="6"/>
  <c r="DR25" i="6"/>
  <c r="S14" i="5"/>
  <c r="I61" i="12"/>
  <c r="I46" i="12"/>
  <c r="I10" i="12"/>
  <c r="I61" i="7"/>
  <c r="I46" i="7"/>
  <c r="I25" i="7"/>
  <c r="F5" i="14"/>
  <c r="A9" i="14"/>
  <c r="A8" i="14"/>
  <c r="A7" i="14"/>
  <c r="A6" i="14"/>
  <c r="F4" i="14"/>
  <c r="K69" i="9"/>
  <c r="K60" i="9"/>
  <c r="P48" i="3"/>
  <c r="F120" i="3"/>
  <c r="G120" i="3"/>
  <c r="H120" i="3"/>
  <c r="I120" i="3"/>
  <c r="J120" i="3"/>
  <c r="K120" i="3"/>
  <c r="L120" i="3"/>
  <c r="M120" i="3"/>
  <c r="N120" i="3"/>
  <c r="E120" i="3"/>
  <c r="D120" i="3"/>
  <c r="F118" i="3"/>
  <c r="G118" i="3"/>
  <c r="H118" i="3"/>
  <c r="I118" i="3"/>
  <c r="J118" i="3"/>
  <c r="K118" i="3"/>
  <c r="L118" i="3"/>
  <c r="M118" i="3"/>
  <c r="N118" i="3"/>
  <c r="E118" i="3"/>
  <c r="D118" i="3"/>
  <c r="F113" i="3"/>
  <c r="G113" i="3"/>
  <c r="H113" i="3"/>
  <c r="I113" i="3"/>
  <c r="J113" i="3"/>
  <c r="K113" i="3"/>
  <c r="L113" i="3"/>
  <c r="M113" i="3"/>
  <c r="N113" i="3"/>
  <c r="E113" i="3"/>
  <c r="D113" i="3"/>
  <c r="F111" i="3"/>
  <c r="G111" i="3"/>
  <c r="H111" i="3"/>
  <c r="I111" i="3"/>
  <c r="J111" i="3"/>
  <c r="K111" i="3"/>
  <c r="L111" i="3"/>
  <c r="M111" i="3"/>
  <c r="N111" i="3"/>
  <c r="E111" i="3"/>
  <c r="D111" i="3"/>
  <c r="F106" i="3"/>
  <c r="G106" i="3"/>
  <c r="H106" i="3"/>
  <c r="I106" i="3"/>
  <c r="J106" i="3"/>
  <c r="K106" i="3"/>
  <c r="L106" i="3"/>
  <c r="M106" i="3"/>
  <c r="N106" i="3"/>
  <c r="E106" i="3"/>
  <c r="D106" i="3"/>
  <c r="F104" i="3"/>
  <c r="G104" i="3"/>
  <c r="H104" i="3"/>
  <c r="I104" i="3"/>
  <c r="J104" i="3"/>
  <c r="K104" i="3"/>
  <c r="L104" i="3"/>
  <c r="M104" i="3"/>
  <c r="N104" i="3"/>
  <c r="E104" i="3"/>
  <c r="D104" i="3"/>
  <c r="F99" i="3"/>
  <c r="G99" i="3"/>
  <c r="H99" i="3"/>
  <c r="I99" i="3"/>
  <c r="J99" i="3"/>
  <c r="K99" i="3"/>
  <c r="L99" i="3"/>
  <c r="M99" i="3"/>
  <c r="N99" i="3"/>
  <c r="E99" i="3"/>
  <c r="D99" i="3"/>
  <c r="F97" i="3"/>
  <c r="G97" i="3"/>
  <c r="H97" i="3"/>
  <c r="I97" i="3"/>
  <c r="J97" i="3"/>
  <c r="K97" i="3"/>
  <c r="L97" i="3"/>
  <c r="M97" i="3"/>
  <c r="N97" i="3"/>
  <c r="D97" i="3"/>
  <c r="E97" i="3"/>
  <c r="F92" i="3"/>
  <c r="G92" i="3"/>
  <c r="H92" i="3"/>
  <c r="I92" i="3"/>
  <c r="J92" i="3"/>
  <c r="K92" i="3"/>
  <c r="L92" i="3"/>
  <c r="M92" i="3"/>
  <c r="N92" i="3"/>
  <c r="E92" i="3"/>
  <c r="D92" i="3"/>
  <c r="G90" i="3"/>
  <c r="H90" i="3"/>
  <c r="I90" i="3"/>
  <c r="J90" i="3"/>
  <c r="K90" i="3"/>
  <c r="L90" i="3"/>
  <c r="M90" i="3"/>
  <c r="N90" i="3"/>
  <c r="F90" i="3"/>
  <c r="E90" i="3"/>
  <c r="D90" i="3"/>
  <c r="N85" i="3"/>
  <c r="M85" i="3"/>
  <c r="L85" i="3"/>
  <c r="K85" i="3"/>
  <c r="J85" i="3"/>
  <c r="I85" i="3"/>
  <c r="H85" i="3"/>
  <c r="G85" i="3"/>
  <c r="F85" i="3"/>
  <c r="E85" i="3"/>
  <c r="D85" i="3"/>
  <c r="N83" i="3"/>
  <c r="M83" i="3"/>
  <c r="L83" i="3"/>
  <c r="K83" i="3"/>
  <c r="J83" i="3"/>
  <c r="I83" i="3"/>
  <c r="H83" i="3"/>
  <c r="G83" i="3"/>
  <c r="F83" i="3"/>
  <c r="E83" i="3"/>
  <c r="D83" i="3"/>
  <c r="N78" i="3"/>
  <c r="M78" i="3"/>
  <c r="L78" i="3"/>
  <c r="K78" i="3"/>
  <c r="J78" i="3"/>
  <c r="I78" i="3"/>
  <c r="H78" i="3"/>
  <c r="G78" i="3"/>
  <c r="F78" i="3"/>
  <c r="E78" i="3"/>
  <c r="D78" i="3"/>
  <c r="N76" i="3"/>
  <c r="M76" i="3"/>
  <c r="L76" i="3"/>
  <c r="K76" i="3"/>
  <c r="J76" i="3"/>
  <c r="I76" i="3"/>
  <c r="H76" i="3"/>
  <c r="G76" i="3"/>
  <c r="F76" i="3"/>
  <c r="E76" i="3"/>
  <c r="D76" i="3"/>
  <c r="N71" i="3"/>
  <c r="M71" i="3"/>
  <c r="L71" i="3"/>
  <c r="K71" i="3"/>
  <c r="J71" i="3"/>
  <c r="I71" i="3"/>
  <c r="H71" i="3"/>
  <c r="G71" i="3"/>
  <c r="F71" i="3"/>
  <c r="E71" i="3"/>
  <c r="D71" i="3"/>
  <c r="I69" i="3"/>
  <c r="J69" i="3"/>
  <c r="K69" i="3"/>
  <c r="L69" i="3"/>
  <c r="M69" i="3"/>
  <c r="N69" i="3"/>
  <c r="F69" i="3"/>
  <c r="H69" i="3"/>
  <c r="G69" i="3"/>
  <c r="E69" i="3"/>
  <c r="D69" i="3"/>
  <c r="N64" i="3"/>
  <c r="M64" i="3"/>
  <c r="L64" i="3"/>
  <c r="K64" i="3"/>
  <c r="J64" i="3"/>
  <c r="I64" i="3"/>
  <c r="H64" i="3"/>
  <c r="G64" i="3"/>
  <c r="F64" i="3"/>
  <c r="E64" i="3"/>
  <c r="D64" i="3"/>
  <c r="N62" i="3"/>
  <c r="M62" i="3"/>
  <c r="L62" i="3"/>
  <c r="K62" i="3"/>
  <c r="J62" i="3"/>
  <c r="I62" i="3"/>
  <c r="H62" i="3"/>
  <c r="G62" i="3"/>
  <c r="F62" i="3"/>
  <c r="E62" i="3"/>
  <c r="D62" i="3"/>
  <c r="N57" i="3"/>
  <c r="M57" i="3"/>
  <c r="L57" i="3"/>
  <c r="K57" i="3"/>
  <c r="J57" i="3"/>
  <c r="I57" i="3"/>
  <c r="H57" i="3"/>
  <c r="G57" i="3"/>
  <c r="F57" i="3"/>
  <c r="E57" i="3"/>
  <c r="D57" i="3"/>
  <c r="N55" i="3"/>
  <c r="M55" i="3"/>
  <c r="L55" i="3"/>
  <c r="K55" i="3"/>
  <c r="J55" i="3"/>
  <c r="I55" i="3"/>
  <c r="H55" i="3"/>
  <c r="G55" i="3"/>
  <c r="F55" i="3"/>
  <c r="E55" i="3"/>
  <c r="D55" i="3"/>
  <c r="N50" i="3"/>
  <c r="M50" i="3"/>
  <c r="L50" i="3"/>
  <c r="K50" i="3"/>
  <c r="J50" i="3"/>
  <c r="I50" i="3"/>
  <c r="H50" i="3"/>
  <c r="G50" i="3"/>
  <c r="F50" i="3"/>
  <c r="E50" i="3"/>
  <c r="D50" i="3"/>
  <c r="N48" i="3"/>
  <c r="M48" i="3"/>
  <c r="L48" i="3"/>
  <c r="K48" i="3"/>
  <c r="J48" i="3"/>
  <c r="I48" i="3"/>
  <c r="H48" i="3"/>
  <c r="G48" i="3"/>
  <c r="F48" i="3"/>
  <c r="E48" i="3"/>
  <c r="D48" i="3"/>
  <c r="N43" i="3"/>
  <c r="M43" i="3"/>
  <c r="L43" i="3"/>
  <c r="K43" i="3"/>
  <c r="J43" i="3"/>
  <c r="I43" i="3"/>
  <c r="H43" i="3"/>
  <c r="G43" i="3"/>
  <c r="F43" i="3"/>
  <c r="E43" i="3"/>
  <c r="D43" i="3"/>
  <c r="G41" i="3"/>
  <c r="H41" i="3"/>
  <c r="I41" i="3"/>
  <c r="J41" i="3"/>
  <c r="K41" i="3"/>
  <c r="L41" i="3"/>
  <c r="M41" i="3"/>
  <c r="N41" i="3"/>
  <c r="F41" i="3"/>
  <c r="E41" i="3"/>
  <c r="D41" i="3"/>
  <c r="O36" i="3"/>
  <c r="N36" i="3"/>
  <c r="M36" i="3"/>
  <c r="L36" i="3"/>
  <c r="K36" i="3"/>
  <c r="J36" i="3"/>
  <c r="I36" i="3"/>
  <c r="H36" i="3"/>
  <c r="G36" i="3"/>
  <c r="F36" i="3"/>
  <c r="E36" i="3"/>
  <c r="D36" i="3"/>
  <c r="G33" i="3"/>
  <c r="H33" i="3"/>
  <c r="I33" i="3"/>
  <c r="J33" i="3"/>
  <c r="K33" i="3"/>
  <c r="L33" i="3"/>
  <c r="M33" i="3"/>
  <c r="N33" i="3"/>
  <c r="O33" i="3"/>
  <c r="F33" i="3"/>
  <c r="E33" i="3"/>
  <c r="D33" i="3"/>
  <c r="Y14" i="5"/>
  <c r="Y32" i="5" s="1"/>
  <c r="V14" i="5"/>
  <c r="Y10" i="5"/>
  <c r="Y19" i="5" s="1"/>
  <c r="V10" i="5"/>
  <c r="S10" i="5"/>
  <c r="S28" i="5" s="1"/>
  <c r="H4" i="14" l="1"/>
  <c r="V32" i="5"/>
  <c r="S17" i="5"/>
  <c r="S26" i="5" s="1"/>
  <c r="S32" i="5"/>
  <c r="S23" i="5"/>
  <c r="V19" i="5"/>
  <c r="S41" i="5"/>
  <c r="Y23" i="5"/>
  <c r="V41" i="5"/>
  <c r="Y28" i="5"/>
  <c r="Y41" i="5"/>
  <c r="Y37" i="5"/>
  <c r="B6" i="14"/>
  <c r="V37" i="5"/>
  <c r="V28" i="5"/>
  <c r="S19" i="5"/>
  <c r="S37" i="5"/>
  <c r="B7" i="14"/>
  <c r="V23" i="5"/>
  <c r="R35" i="9"/>
  <c r="B8" i="14" s="1"/>
  <c r="R44" i="9"/>
  <c r="B9" i="14" s="1"/>
  <c r="X67" i="7"/>
  <c r="AH67" i="7" s="1"/>
  <c r="X61" i="7"/>
  <c r="I63" i="7"/>
  <c r="I69" i="7" s="1"/>
  <c r="A64" i="7"/>
  <c r="A62" i="7"/>
  <c r="V57" i="7"/>
  <c r="H57" i="7"/>
  <c r="X52" i="7"/>
  <c r="AH52" i="7" s="1"/>
  <c r="X48" i="7"/>
  <c r="X46" i="7"/>
  <c r="I48" i="7"/>
  <c r="I54" i="7" s="1"/>
  <c r="A49" i="7"/>
  <c r="A47" i="7"/>
  <c r="O46" i="7" s="1"/>
  <c r="V42" i="7"/>
  <c r="H42" i="7"/>
  <c r="AN38" i="7"/>
  <c r="AI38" i="7"/>
  <c r="AA38" i="7"/>
  <c r="W40" i="7"/>
  <c r="U40" i="7"/>
  <c r="S40" i="7"/>
  <c r="W37" i="7"/>
  <c r="U37" i="7"/>
  <c r="S37" i="7"/>
  <c r="ER125" i="6"/>
  <c r="DR184" i="6"/>
  <c r="DR169" i="6"/>
  <c r="DR164" i="6"/>
  <c r="DC184" i="6"/>
  <c r="DC169" i="6"/>
  <c r="DC164" i="6"/>
  <c r="CI169" i="6"/>
  <c r="CI164" i="6"/>
  <c r="CI189" i="6" s="1"/>
  <c r="BO168" i="6"/>
  <c r="BO163" i="6"/>
  <c r="T168" i="6"/>
  <c r="T163" i="6"/>
  <c r="CG154" i="6"/>
  <c r="AE154" i="6"/>
  <c r="DR145" i="6"/>
  <c r="DR130" i="6"/>
  <c r="DR125" i="6"/>
  <c r="DC145" i="6"/>
  <c r="DC130" i="6"/>
  <c r="DC125" i="6"/>
  <c r="CI130" i="6"/>
  <c r="CI125" i="6"/>
  <c r="CI150" i="6" s="1"/>
  <c r="BO129" i="6"/>
  <c r="BO124" i="6"/>
  <c r="T129" i="6"/>
  <c r="T124" i="6"/>
  <c r="CG115" i="6"/>
  <c r="AE115" i="6"/>
  <c r="EK105" i="6"/>
  <c r="DV105" i="6"/>
  <c r="CY105" i="6"/>
  <c r="CJ109" i="6"/>
  <c r="CC109" i="6"/>
  <c r="BV109" i="6"/>
  <c r="CJ104" i="6"/>
  <c r="CC104" i="6"/>
  <c r="BV104" i="6"/>
  <c r="F65" i="8"/>
  <c r="W67" i="8"/>
  <c r="W65" i="8"/>
  <c r="W63" i="8"/>
  <c r="W61" i="8"/>
  <c r="F61" i="8"/>
  <c r="F59" i="8"/>
  <c r="O58" i="8"/>
  <c r="C58" i="8"/>
  <c r="F51" i="8"/>
  <c r="W53" i="8"/>
  <c r="W51" i="8"/>
  <c r="W48" i="8"/>
  <c r="W45" i="8"/>
  <c r="F45" i="8"/>
  <c r="F43" i="8"/>
  <c r="O42" i="8"/>
  <c r="C42" i="8"/>
  <c r="Z38" i="8"/>
  <c r="W38" i="8"/>
  <c r="S38" i="8"/>
  <c r="P40" i="8"/>
  <c r="N40" i="8"/>
  <c r="L40" i="8"/>
  <c r="P37" i="8"/>
  <c r="N37" i="8"/>
  <c r="L37" i="8"/>
  <c r="X67" i="12"/>
  <c r="AH67" i="12" s="1"/>
  <c r="X63" i="12"/>
  <c r="X61" i="12"/>
  <c r="I63" i="12"/>
  <c r="I69" i="12" s="1"/>
  <c r="A64" i="12"/>
  <c r="V57" i="12"/>
  <c r="H57" i="12"/>
  <c r="X52" i="12"/>
  <c r="AH52" i="12" s="1"/>
  <c r="X48" i="12"/>
  <c r="X46" i="12"/>
  <c r="I48" i="12"/>
  <c r="I54" i="12" s="1"/>
  <c r="A49" i="12"/>
  <c r="O46" i="12"/>
  <c r="V42" i="12"/>
  <c r="H42" i="12"/>
  <c r="AN38" i="12"/>
  <c r="AI38" i="12"/>
  <c r="AA38" i="12"/>
  <c r="W40" i="12"/>
  <c r="U40" i="12"/>
  <c r="S40" i="12"/>
  <c r="W37" i="12"/>
  <c r="U37" i="12"/>
  <c r="S37" i="12"/>
  <c r="W67" i="10"/>
  <c r="W65" i="10"/>
  <c r="W63" i="10"/>
  <c r="W61" i="10"/>
  <c r="F65" i="10"/>
  <c r="F61" i="10"/>
  <c r="F59" i="10"/>
  <c r="O58" i="10"/>
  <c r="C58" i="10"/>
  <c r="F51" i="10"/>
  <c r="W53" i="10"/>
  <c r="W51" i="10"/>
  <c r="W48" i="10"/>
  <c r="W45" i="10"/>
  <c r="F45" i="10"/>
  <c r="F43" i="10"/>
  <c r="O42" i="10"/>
  <c r="C42" i="10"/>
  <c r="Z38" i="10"/>
  <c r="W38" i="10"/>
  <c r="S38" i="10"/>
  <c r="P40" i="10"/>
  <c r="N40" i="10"/>
  <c r="L40" i="10"/>
  <c r="P37" i="10"/>
  <c r="N37" i="10"/>
  <c r="L37" i="10"/>
  <c r="DR187" i="11"/>
  <c r="DR172" i="11"/>
  <c r="DR167" i="11"/>
  <c r="DC187" i="11"/>
  <c r="DC172" i="11"/>
  <c r="DC167" i="11"/>
  <c r="CI172" i="11"/>
  <c r="CI167" i="11"/>
  <c r="BO171" i="11"/>
  <c r="BO166" i="11"/>
  <c r="T171" i="11"/>
  <c r="T166" i="11"/>
  <c r="CG157" i="11"/>
  <c r="AE157" i="11"/>
  <c r="DR132" i="11"/>
  <c r="DR127" i="11"/>
  <c r="DC147" i="11"/>
  <c r="DC132" i="11"/>
  <c r="DC127" i="11"/>
  <c r="CI132" i="11"/>
  <c r="CI127" i="11"/>
  <c r="CI152" i="11" s="1"/>
  <c r="BO131" i="11"/>
  <c r="BO126" i="11"/>
  <c r="T131" i="11"/>
  <c r="T126" i="11"/>
  <c r="CG117" i="11"/>
  <c r="AE117" i="11"/>
  <c r="EK107" i="11"/>
  <c r="DV107" i="11"/>
  <c r="CY107" i="11"/>
  <c r="CJ111" i="11"/>
  <c r="CC111" i="11"/>
  <c r="BV111" i="11"/>
  <c r="CJ106" i="11"/>
  <c r="CC106" i="11"/>
  <c r="BV106" i="11"/>
  <c r="BV4" i="11"/>
  <c r="F30" i="10"/>
  <c r="F24" i="10"/>
  <c r="F16" i="10"/>
  <c r="F10" i="10"/>
  <c r="F8" i="10"/>
  <c r="X10" i="12"/>
  <c r="I27" i="12"/>
  <c r="I33" i="12" s="1"/>
  <c r="I12" i="12"/>
  <c r="I18" i="12" s="1"/>
  <c r="AG14" i="4"/>
  <c r="AG7" i="4"/>
  <c r="W32" i="10"/>
  <c r="W30" i="10"/>
  <c r="W28" i="10"/>
  <c r="W26" i="10"/>
  <c r="F26" i="10"/>
  <c r="W18" i="10"/>
  <c r="W16" i="10"/>
  <c r="W13" i="10"/>
  <c r="W10" i="10"/>
  <c r="W32" i="8"/>
  <c r="W30" i="8"/>
  <c r="W28" i="8"/>
  <c r="W26" i="8"/>
  <c r="F30" i="8"/>
  <c r="F26" i="8"/>
  <c r="F24" i="8"/>
  <c r="W18" i="8"/>
  <c r="W16" i="8"/>
  <c r="W13" i="8"/>
  <c r="W10" i="8"/>
  <c r="AN63" i="1"/>
  <c r="AA63" i="1"/>
  <c r="P63" i="1"/>
  <c r="G63" i="1"/>
  <c r="AN33" i="1"/>
  <c r="AA33" i="1"/>
  <c r="H33" i="5" s="1"/>
  <c r="AG46" i="4"/>
  <c r="AN45" i="4"/>
  <c r="AN19" i="4"/>
  <c r="AE3" i="5"/>
  <c r="AD3" i="9"/>
  <c r="W3" i="8"/>
  <c r="W3" i="10"/>
  <c r="AN4" i="4"/>
  <c r="H37" i="5"/>
  <c r="H28" i="5"/>
  <c r="H19" i="5"/>
  <c r="H10" i="5"/>
  <c r="G19" i="9"/>
  <c r="G10" i="9"/>
  <c r="CI69" i="6"/>
  <c r="CI64" i="6"/>
  <c r="CI30" i="6"/>
  <c r="CI25" i="6"/>
  <c r="CI70" i="11"/>
  <c r="CI65" i="11"/>
  <c r="CI30" i="11"/>
  <c r="CI25" i="11"/>
  <c r="I27" i="7"/>
  <c r="I33" i="7" s="1"/>
  <c r="I12" i="7"/>
  <c r="I18" i="7" s="1"/>
  <c r="A27" i="12"/>
  <c r="A10" i="12"/>
  <c r="A28" i="7"/>
  <c r="AF27" i="7" s="1"/>
  <c r="A26" i="7"/>
  <c r="O25" i="7" s="1"/>
  <c r="A11" i="7"/>
  <c r="O10" i="7" s="1"/>
  <c r="A13" i="7"/>
  <c r="G52" i="1"/>
  <c r="G49" i="1"/>
  <c r="AN52" i="1"/>
  <c r="AN49" i="1"/>
  <c r="AA52" i="1"/>
  <c r="AA49" i="1"/>
  <c r="P52" i="1"/>
  <c r="P49" i="1"/>
  <c r="AN81" i="1"/>
  <c r="AN78" i="1"/>
  <c r="AA81" i="1"/>
  <c r="AA78" i="1"/>
  <c r="P81" i="1"/>
  <c r="P78" i="1"/>
  <c r="G81" i="1"/>
  <c r="G78" i="1"/>
  <c r="ER25" i="6"/>
  <c r="R28" i="9"/>
  <c r="O23" i="10"/>
  <c r="C23" i="10"/>
  <c r="O7" i="10"/>
  <c r="C7" i="10"/>
  <c r="P5" i="10"/>
  <c r="N5" i="10"/>
  <c r="L5" i="10"/>
  <c r="Z3" i="10"/>
  <c r="S3" i="10"/>
  <c r="P2" i="10"/>
  <c r="N2" i="10"/>
  <c r="L2" i="10"/>
  <c r="O23" i="8"/>
  <c r="C23" i="8"/>
  <c r="O7" i="8"/>
  <c r="C7" i="8"/>
  <c r="P5" i="8"/>
  <c r="N5" i="8"/>
  <c r="L5" i="8"/>
  <c r="Z3" i="8"/>
  <c r="S3" i="8"/>
  <c r="P2" i="8"/>
  <c r="N2" i="8"/>
  <c r="L2" i="8"/>
  <c r="X31" i="12"/>
  <c r="AH31" i="12" s="1"/>
  <c r="X27" i="12"/>
  <c r="X25" i="12"/>
  <c r="V21" i="12"/>
  <c r="H21" i="12"/>
  <c r="X16" i="12"/>
  <c r="AH16" i="12" s="1"/>
  <c r="X12" i="12"/>
  <c r="V6" i="12"/>
  <c r="H6" i="12"/>
  <c r="W4" i="12"/>
  <c r="U4" i="12"/>
  <c r="S4" i="12"/>
  <c r="AN2" i="12"/>
  <c r="AI2" i="12"/>
  <c r="AA2" i="12"/>
  <c r="W1" i="12"/>
  <c r="U1" i="12"/>
  <c r="S1" i="12"/>
  <c r="X31" i="7"/>
  <c r="AH31" i="7" s="1"/>
  <c r="X27" i="7"/>
  <c r="CI90" i="11" l="1"/>
  <c r="CI89" i="6"/>
  <c r="W34" i="8"/>
  <c r="F28" i="8" s="1"/>
  <c r="W20" i="10"/>
  <c r="F13" i="10" s="1"/>
  <c r="DR152" i="11"/>
  <c r="CI192" i="11"/>
  <c r="W55" i="8"/>
  <c r="F48" i="8" s="1"/>
  <c r="DC150" i="6"/>
  <c r="DC152" i="11"/>
  <c r="DR192" i="11"/>
  <c r="DC189" i="6"/>
  <c r="AF12" i="7"/>
  <c r="O12" i="7"/>
  <c r="R12" i="7" s="1"/>
  <c r="CI50" i="11"/>
  <c r="CI50" i="6"/>
  <c r="W20" i="8"/>
  <c r="F13" i="8" s="1"/>
  <c r="F18" i="8" s="1"/>
  <c r="DC192" i="11"/>
  <c r="X54" i="7"/>
  <c r="X69" i="7"/>
  <c r="DR189" i="6"/>
  <c r="O25" i="12"/>
  <c r="R25" i="12" s="1"/>
  <c r="A25" i="12"/>
  <c r="S44" i="5"/>
  <c r="S35" i="5"/>
  <c r="D9" i="14"/>
  <c r="AF48" i="12"/>
  <c r="AH48" i="12" s="1"/>
  <c r="O48" i="12"/>
  <c r="R48" i="12" s="1"/>
  <c r="AF63" i="12"/>
  <c r="AH63" i="12" s="1"/>
  <c r="O63" i="12"/>
  <c r="R63" i="12" s="1"/>
  <c r="D7" i="14"/>
  <c r="D8" i="14"/>
  <c r="A61" i="7"/>
  <c r="O61" i="7"/>
  <c r="R61" i="7" s="1"/>
  <c r="AF12" i="12"/>
  <c r="AH12" i="12" s="1"/>
  <c r="O12" i="12"/>
  <c r="R12" i="12" s="1"/>
  <c r="AF27" i="12"/>
  <c r="AH27" i="12" s="1"/>
  <c r="O27" i="12"/>
  <c r="R27" i="12" s="1"/>
  <c r="AF61" i="12"/>
  <c r="AH61" i="12" s="1"/>
  <c r="O61" i="12"/>
  <c r="R61" i="12" s="1"/>
  <c r="A48" i="7"/>
  <c r="O48" i="7"/>
  <c r="R48" i="7" s="1"/>
  <c r="A63" i="7"/>
  <c r="O63" i="7"/>
  <c r="R63" i="7" s="1"/>
  <c r="O10" i="12"/>
  <c r="R10" i="12" s="1"/>
  <c r="R46" i="7"/>
  <c r="AF46" i="7"/>
  <c r="AH46" i="7" s="1"/>
  <c r="AH54" i="7" s="1"/>
  <c r="A48" i="12"/>
  <c r="X69" i="12"/>
  <c r="AF10" i="7"/>
  <c r="A10" i="7"/>
  <c r="F55" i="10"/>
  <c r="AF61" i="7"/>
  <c r="AH61" i="7" s="1"/>
  <c r="AF46" i="12"/>
  <c r="AH46" i="12" s="1"/>
  <c r="W55" i="10"/>
  <c r="W69" i="8"/>
  <c r="F69" i="8"/>
  <c r="F53" i="8"/>
  <c r="F55" i="8"/>
  <c r="DR150" i="6"/>
  <c r="AF48" i="7"/>
  <c r="AH48" i="7" s="1"/>
  <c r="AF63" i="7"/>
  <c r="AH63" i="7" s="1"/>
  <c r="A46" i="7"/>
  <c r="A63" i="12"/>
  <c r="A61" i="12"/>
  <c r="A46" i="12"/>
  <c r="X54" i="12"/>
  <c r="R46" i="12"/>
  <c r="W69" i="10"/>
  <c r="F69" i="10"/>
  <c r="AF25" i="7"/>
  <c r="L29" i="5"/>
  <c r="G73" i="9"/>
  <c r="R25" i="7"/>
  <c r="R10" i="7"/>
  <c r="O27" i="7"/>
  <c r="R27" i="7" s="1"/>
  <c r="CI94" i="6"/>
  <c r="CI194" i="6" s="1"/>
  <c r="F34" i="10"/>
  <c r="F20" i="10"/>
  <c r="F34" i="8"/>
  <c r="H73" i="5"/>
  <c r="AH27" i="7"/>
  <c r="A27" i="7"/>
  <c r="A12" i="12"/>
  <c r="A12" i="7"/>
  <c r="A25" i="7"/>
  <c r="AF25" i="12"/>
  <c r="AH25" i="12" s="1"/>
  <c r="AF10" i="12"/>
  <c r="AH10" i="12" s="1"/>
  <c r="W34" i="10"/>
  <c r="F28" i="10" s="1"/>
  <c r="X33" i="12"/>
  <c r="X18" i="12"/>
  <c r="X25" i="7"/>
  <c r="X33" i="7" s="1"/>
  <c r="V21" i="7"/>
  <c r="H21" i="7"/>
  <c r="X16" i="7"/>
  <c r="AH16" i="7" s="1"/>
  <c r="X12" i="7"/>
  <c r="X10" i="7"/>
  <c r="V6" i="7"/>
  <c r="H6" i="7"/>
  <c r="W4" i="7"/>
  <c r="U4" i="7"/>
  <c r="S4" i="7"/>
  <c r="AN2" i="7"/>
  <c r="AI2" i="7"/>
  <c r="AA2" i="7"/>
  <c r="W1" i="7"/>
  <c r="U1" i="7"/>
  <c r="S1" i="7"/>
  <c r="DR85" i="11"/>
  <c r="DC85" i="11"/>
  <c r="DR70" i="11"/>
  <c r="DC70" i="11"/>
  <c r="BO69" i="11"/>
  <c r="T69" i="11"/>
  <c r="DR65" i="11"/>
  <c r="DR90" i="11" s="1"/>
  <c r="DC65" i="11"/>
  <c r="BO64" i="11"/>
  <c r="T64" i="11"/>
  <c r="CG55" i="11"/>
  <c r="AE55" i="11"/>
  <c r="DR45" i="11"/>
  <c r="DR30" i="11"/>
  <c r="DC30" i="11"/>
  <c r="BO29" i="11"/>
  <c r="T29" i="11"/>
  <c r="DR25" i="11"/>
  <c r="DC25" i="11"/>
  <c r="DC50" i="11" s="1"/>
  <c r="BO24" i="11"/>
  <c r="T24" i="11"/>
  <c r="CG15" i="11"/>
  <c r="AE15" i="11"/>
  <c r="CJ9" i="11"/>
  <c r="CC9" i="11"/>
  <c r="BV9" i="11"/>
  <c r="EK5" i="11"/>
  <c r="DV5" i="11"/>
  <c r="CY5" i="11"/>
  <c r="CJ4" i="11"/>
  <c r="CC4" i="11"/>
  <c r="AH10" i="7" l="1"/>
  <c r="AH69" i="7"/>
  <c r="F53" i="10"/>
  <c r="F48" i="10"/>
  <c r="X18" i="7"/>
  <c r="DC90" i="11"/>
  <c r="F67" i="8"/>
  <c r="F63" i="8"/>
  <c r="F67" i="10"/>
  <c r="F63" i="10"/>
  <c r="CI96" i="11"/>
  <c r="R33" i="7"/>
  <c r="R54" i="7"/>
  <c r="R69" i="7"/>
  <c r="R18" i="7"/>
  <c r="R69" i="12"/>
  <c r="E9" i="14" s="1"/>
  <c r="R33" i="12"/>
  <c r="E7" i="14" s="1"/>
  <c r="R54" i="12"/>
  <c r="E8" i="14" s="1"/>
  <c r="R18" i="12"/>
  <c r="E6" i="14" s="1"/>
  <c r="CI198" i="11"/>
  <c r="Z30" i="4" s="1"/>
  <c r="D6" i="14"/>
  <c r="Z28" i="4"/>
  <c r="F32" i="10"/>
  <c r="AH69" i="12"/>
  <c r="AH54" i="12"/>
  <c r="AH25" i="7"/>
  <c r="AH33" i="7" s="1"/>
  <c r="F18" i="10"/>
  <c r="AH12" i="7"/>
  <c r="DR50" i="11"/>
  <c r="F32" i="8"/>
  <c r="AH18" i="12"/>
  <c r="DR84" i="6"/>
  <c r="DR69" i="6"/>
  <c r="DC69" i="6"/>
  <c r="BO68" i="6"/>
  <c r="T68" i="6"/>
  <c r="DR64" i="6"/>
  <c r="DC64" i="6"/>
  <c r="DC89" i="6" s="1"/>
  <c r="BO63" i="6"/>
  <c r="T63" i="6"/>
  <c r="CG54" i="6"/>
  <c r="AE54" i="6"/>
  <c r="DR45" i="6"/>
  <c r="DC45" i="6"/>
  <c r="DC30" i="6"/>
  <c r="BO29" i="6"/>
  <c r="T29" i="6"/>
  <c r="DC25" i="6"/>
  <c r="BO24" i="6"/>
  <c r="T24" i="6"/>
  <c r="CG15" i="6"/>
  <c r="AE15" i="6"/>
  <c r="CJ9" i="6"/>
  <c r="CC9" i="6"/>
  <c r="BV9" i="6"/>
  <c r="EK5" i="6"/>
  <c r="DV5" i="6"/>
  <c r="CY5" i="6"/>
  <c r="CJ4" i="6"/>
  <c r="CC4" i="6"/>
  <c r="BV4" i="6"/>
  <c r="C44" i="9"/>
  <c r="C42" i="9"/>
  <c r="X41" i="9"/>
  <c r="U41" i="9"/>
  <c r="R41" i="9"/>
  <c r="AC38" i="9"/>
  <c r="AA38" i="9"/>
  <c r="X37" i="9"/>
  <c r="U37" i="9"/>
  <c r="R37" i="9"/>
  <c r="D37" i="9"/>
  <c r="A18" i="14"/>
  <c r="C35" i="9"/>
  <c r="C33" i="9"/>
  <c r="X32" i="9"/>
  <c r="U32" i="9"/>
  <c r="R32" i="9"/>
  <c r="AC29" i="9"/>
  <c r="AA29" i="9"/>
  <c r="U28" i="9"/>
  <c r="D28" i="9"/>
  <c r="A17" i="14"/>
  <c r="C26" i="9"/>
  <c r="C24" i="9"/>
  <c r="X23" i="9"/>
  <c r="U23" i="9"/>
  <c r="R23" i="9"/>
  <c r="AC20" i="9"/>
  <c r="AA20" i="9"/>
  <c r="U19" i="9"/>
  <c r="R19" i="9"/>
  <c r="D19" i="9"/>
  <c r="A16" i="14"/>
  <c r="C17" i="9"/>
  <c r="C15" i="9"/>
  <c r="X14" i="9"/>
  <c r="U14" i="9"/>
  <c r="R14" i="9"/>
  <c r="AC11" i="9"/>
  <c r="AC74" i="9" s="1"/>
  <c r="AA11" i="9"/>
  <c r="X10" i="9"/>
  <c r="U10" i="9"/>
  <c r="R10" i="9"/>
  <c r="D10" i="9"/>
  <c r="A15" i="14"/>
  <c r="O4" i="9"/>
  <c r="M4" i="9"/>
  <c r="K4" i="9"/>
  <c r="AJ3" i="9"/>
  <c r="V3" i="9"/>
  <c r="O2" i="9"/>
  <c r="M2" i="9"/>
  <c r="K2" i="9"/>
  <c r="D44" i="5"/>
  <c r="D42" i="5"/>
  <c r="AD38" i="5"/>
  <c r="AB38" i="5"/>
  <c r="E37" i="5"/>
  <c r="D37" i="5"/>
  <c r="D35" i="5"/>
  <c r="D33" i="5"/>
  <c r="AD29" i="5"/>
  <c r="AB29" i="5"/>
  <c r="E28" i="5"/>
  <c r="D28" i="5"/>
  <c r="D26" i="5"/>
  <c r="D24" i="5"/>
  <c r="AD20" i="5"/>
  <c r="AB20" i="5"/>
  <c r="E19" i="5"/>
  <c r="D19" i="5"/>
  <c r="D17" i="5"/>
  <c r="D15" i="5"/>
  <c r="AD11" i="5"/>
  <c r="AB11" i="5"/>
  <c r="E10" i="5"/>
  <c r="D10" i="5"/>
  <c r="P4" i="5"/>
  <c r="N4" i="5"/>
  <c r="L4" i="5"/>
  <c r="AK3" i="5"/>
  <c r="W3" i="5"/>
  <c r="P2" i="5"/>
  <c r="N2" i="5"/>
  <c r="L2" i="5"/>
  <c r="Z46" i="4"/>
  <c r="DC50" i="6" l="1"/>
  <c r="DC94" i="6" s="1"/>
  <c r="DC194" i="6" s="1"/>
  <c r="AB74" i="5"/>
  <c r="AH18" i="7"/>
  <c r="AH35" i="7" s="1"/>
  <c r="AH71" i="7" s="1"/>
  <c r="R35" i="12"/>
  <c r="R71" i="12" s="1"/>
  <c r="Z34" i="4" s="1"/>
  <c r="R35" i="7"/>
  <c r="R71" i="7" s="1"/>
  <c r="DR96" i="11"/>
  <c r="DR198" i="11" s="1"/>
  <c r="DR89" i="6"/>
  <c r="AD74" i="5"/>
  <c r="AA74" i="9"/>
  <c r="DR50" i="6"/>
  <c r="DC96" i="11"/>
  <c r="DC198" i="11" s="1"/>
  <c r="AN34" i="4"/>
  <c r="AN40" i="4" s="1"/>
  <c r="AN24" i="4" l="1"/>
  <c r="AN26" i="4"/>
  <c r="AN28" i="4"/>
  <c r="DR94" i="6"/>
  <c r="DR194" i="6" s="1"/>
  <c r="Z32" i="4"/>
  <c r="V19" i="4"/>
  <c r="R19" i="4"/>
  <c r="O19" i="4"/>
  <c r="J19" i="4"/>
  <c r="G19" i="4"/>
  <c r="AO18" i="4"/>
  <c r="AN16" i="4"/>
  <c r="X16" i="4"/>
  <c r="Y14" i="4"/>
  <c r="X8" i="4"/>
  <c r="AN7" i="4"/>
  <c r="Y7" i="4"/>
  <c r="AQ4" i="4"/>
  <c r="AG4" i="4"/>
  <c r="G42" i="9"/>
  <c r="G33" i="9"/>
  <c r="G24" i="9"/>
  <c r="K24" i="9" s="1"/>
  <c r="G15" i="9"/>
  <c r="H42" i="5"/>
  <c r="L38" i="5" s="1"/>
  <c r="H24" i="5"/>
  <c r="L20" i="5" s="1"/>
  <c r="H15" i="5"/>
  <c r="L11" i="5" s="1"/>
  <c r="L74" i="5" s="1"/>
  <c r="AN30" i="4" l="1"/>
  <c r="K42" i="9"/>
  <c r="C9" i="14" s="1"/>
  <c r="F9" i="14" s="1"/>
  <c r="G9" i="14" s="1"/>
  <c r="K33" i="9"/>
  <c r="C8" i="14" s="1"/>
  <c r="F8" i="14" s="1"/>
  <c r="G8" i="14" s="1"/>
  <c r="C7" i="14"/>
  <c r="F7" i="14" s="1"/>
  <c r="G7" i="14" s="1"/>
  <c r="K15" i="9"/>
  <c r="C6" i="14" s="1"/>
  <c r="F6" i="14" s="1"/>
  <c r="G6" i="14" s="1"/>
  <c r="Z24" i="4"/>
  <c r="G78" i="9"/>
  <c r="H78" i="5"/>
  <c r="AH33" i="12"/>
  <c r="AH35" i="12" s="1"/>
  <c r="AH71" i="12" s="1"/>
  <c r="K78" i="9" l="1"/>
  <c r="Z26" i="4" s="1"/>
  <c r="Z37" i="4" s="1"/>
  <c r="H6" i="14"/>
  <c r="Z40" i="4" l="1"/>
  <c r="Z42" i="4" s="1"/>
  <c r="Z44" i="4" s="1"/>
  <c r="AN32" i="4"/>
  <c r="AN37" i="4" l="1"/>
  <c r="AN42"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C43" authorId="0" shapeId="0" xr:uid="{00000000-0006-0000-0000-000001000000}">
      <text>
        <r>
          <rPr>
            <sz val="11"/>
            <color indexed="81"/>
            <rFont val="ＭＳ Ｐゴシック"/>
            <family val="3"/>
            <charset val="128"/>
          </rPr>
          <t>絶対値+期末の月</t>
        </r>
      </text>
    </comment>
    <comment ref="C50" authorId="0" shapeId="0" xr:uid="{00000000-0006-0000-0000-000002000000}">
      <text>
        <r>
          <rPr>
            <sz val="11"/>
            <color indexed="81"/>
            <rFont val="ＭＳ Ｐゴシック"/>
            <family val="3"/>
            <charset val="128"/>
          </rPr>
          <t>絶対値+期末の月</t>
        </r>
      </text>
    </comment>
    <comment ref="C57" authorId="0" shapeId="0" xr:uid="{00000000-0006-0000-0000-000003000000}">
      <text>
        <r>
          <rPr>
            <sz val="11"/>
            <color indexed="81"/>
            <rFont val="ＭＳ Ｐゴシック"/>
            <family val="3"/>
            <charset val="128"/>
          </rPr>
          <t>絶対値+期末の月</t>
        </r>
      </text>
    </comment>
    <comment ref="C64" authorId="0" shapeId="0" xr:uid="{00000000-0006-0000-0000-000004000000}">
      <text>
        <r>
          <rPr>
            <sz val="11"/>
            <color indexed="81"/>
            <rFont val="ＭＳ Ｐゴシック"/>
            <family val="3"/>
            <charset val="128"/>
          </rPr>
          <t>絶対値+期末の月</t>
        </r>
      </text>
    </comment>
    <comment ref="C71" authorId="0" shapeId="0" xr:uid="{00000000-0006-0000-0000-000005000000}">
      <text>
        <r>
          <rPr>
            <sz val="11"/>
            <color indexed="81"/>
            <rFont val="ＭＳ Ｐゴシック"/>
            <family val="3"/>
            <charset val="128"/>
          </rPr>
          <t>絶対値+期末の月</t>
        </r>
      </text>
    </comment>
    <comment ref="C78" authorId="0" shapeId="0" xr:uid="{00000000-0006-0000-0000-000006000000}">
      <text>
        <r>
          <rPr>
            <sz val="11"/>
            <color indexed="81"/>
            <rFont val="ＭＳ Ｐゴシック"/>
            <family val="3"/>
            <charset val="128"/>
          </rPr>
          <t>絶対値+期末の月</t>
        </r>
      </text>
    </comment>
    <comment ref="C85" authorId="0" shapeId="0" xr:uid="{00000000-0006-0000-0000-000007000000}">
      <text>
        <r>
          <rPr>
            <sz val="11"/>
            <color indexed="81"/>
            <rFont val="ＭＳ Ｐゴシック"/>
            <family val="3"/>
            <charset val="128"/>
          </rPr>
          <t>絶対値+期末の月</t>
        </r>
      </text>
    </comment>
    <comment ref="C92" authorId="0" shapeId="0" xr:uid="{00000000-0006-0000-0000-000008000000}">
      <text>
        <r>
          <rPr>
            <sz val="11"/>
            <color indexed="81"/>
            <rFont val="ＭＳ Ｐゴシック"/>
            <family val="3"/>
            <charset val="128"/>
          </rPr>
          <t>絶対値+期末の月</t>
        </r>
      </text>
    </comment>
    <comment ref="C99" authorId="0" shapeId="0" xr:uid="{00000000-0006-0000-0000-000009000000}">
      <text>
        <r>
          <rPr>
            <sz val="11"/>
            <color indexed="81"/>
            <rFont val="ＭＳ Ｐゴシック"/>
            <family val="3"/>
            <charset val="128"/>
          </rPr>
          <t>絶対値+期末の月</t>
        </r>
      </text>
    </comment>
    <comment ref="C106" authorId="0" shapeId="0" xr:uid="{00000000-0006-0000-0000-00000A000000}">
      <text>
        <r>
          <rPr>
            <sz val="11"/>
            <color indexed="81"/>
            <rFont val="ＭＳ Ｐゴシック"/>
            <family val="3"/>
            <charset val="128"/>
          </rPr>
          <t>絶対値+期末の月</t>
        </r>
      </text>
    </comment>
    <comment ref="C113" authorId="0" shapeId="0" xr:uid="{00000000-0006-0000-0000-00000B000000}">
      <text>
        <r>
          <rPr>
            <sz val="11"/>
            <color indexed="81"/>
            <rFont val="ＭＳ Ｐゴシック"/>
            <family val="3"/>
            <charset val="128"/>
          </rPr>
          <t>絶対値+期末の月</t>
        </r>
      </text>
    </comment>
    <comment ref="C120" authorId="0" shapeId="0" xr:uid="{00000000-0006-0000-0000-00000C000000}">
      <text>
        <r>
          <rPr>
            <sz val="11"/>
            <color indexed="81"/>
            <rFont val="ＭＳ Ｐゴシック"/>
            <family val="3"/>
            <charset val="128"/>
          </rPr>
          <t>絶対値+期末の月</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G7" authorId="0" shapeId="0" xr:uid="{00000000-0006-0000-0200-000001000000}">
      <text>
        <r>
          <rPr>
            <sz val="9"/>
            <color indexed="81"/>
            <rFont val="ＭＳ Ｐゴシック"/>
            <family val="3"/>
            <charset val="128"/>
          </rPr>
          <t xml:space="preserve">元号はプルダウンで
選択してください
「平成／令和」
</t>
        </r>
      </text>
    </comment>
    <comment ref="G9" authorId="0" shapeId="0" xr:uid="{00000000-0006-0000-0200-000002000000}">
      <text>
        <r>
          <rPr>
            <sz val="9"/>
            <color indexed="81"/>
            <rFont val="ＭＳ Ｐゴシック"/>
            <family val="3"/>
            <charset val="128"/>
          </rPr>
          <t xml:space="preserve">元号はプルダウンで
選択してください
「平成／令和」
</t>
        </r>
      </text>
    </comment>
    <comment ref="I12" authorId="0" shapeId="0" xr:uid="{00000000-0006-0000-0200-000003000000}">
      <text>
        <r>
          <rPr>
            <sz val="11"/>
            <color indexed="81"/>
            <rFont val="ＭＳ Ｐゴシック"/>
            <family val="3"/>
            <charset val="128"/>
          </rPr>
          <t>「有」の場合は、特殊関係者名称および必要事項を入力（13行目）してください。</t>
        </r>
      </text>
    </comment>
    <comment ref="G29" authorId="0" shapeId="0" xr:uid="{00000000-0006-0000-0200-000004000000}">
      <text>
        <r>
          <rPr>
            <sz val="10"/>
            <color indexed="81"/>
            <rFont val="ＭＳ Ｐゴシック"/>
            <family val="3"/>
            <charset val="128"/>
          </rPr>
          <t>那覇市以下を入力ください。
那覇市は入力不要です。
住居表示で入力ください。</t>
        </r>
      </text>
    </comment>
    <comment ref="G33" authorId="0" shapeId="0" xr:uid="{00000000-0006-0000-0200-000005000000}">
      <text>
        <r>
          <rPr>
            <sz val="11"/>
            <color indexed="81"/>
            <rFont val="ＭＳ Ｐゴシック"/>
            <family val="3"/>
            <charset val="128"/>
          </rPr>
          <t>別表４部分に入力頂くと表示されます。
詳細不明の場合は、専用部分の延べ床面積を専用床面積と同じ面積を入力し、非課税以外に共用床面積を入力ください。</t>
        </r>
      </text>
    </comment>
    <comment ref="G37" authorId="0" shapeId="0" xr:uid="{00000000-0006-0000-0200-000006000000}">
      <text>
        <r>
          <rPr>
            <sz val="11"/>
            <color indexed="81"/>
            <rFont val="ＭＳ Ｐゴシック"/>
            <family val="3"/>
            <charset val="128"/>
          </rPr>
          <t>中央管理室、廊下等（詳細は「申告の手引」を参照）に係る床面積に</t>
        </r>
        <r>
          <rPr>
            <b/>
            <sz val="11"/>
            <color indexed="81"/>
            <rFont val="ＭＳ Ｐゴシック"/>
            <family val="3"/>
            <charset val="128"/>
          </rPr>
          <t xml:space="preserve">１/２を乗じた床面積を入力
</t>
        </r>
        <r>
          <rPr>
            <sz val="11"/>
            <color indexed="81"/>
            <rFont val="ＭＳ Ｐゴシック"/>
            <family val="3"/>
            <charset val="128"/>
          </rPr>
          <t>してください。</t>
        </r>
      </text>
    </comment>
    <comment ref="K42" authorId="0" shapeId="0" xr:uid="{00000000-0006-0000-0200-000007000000}">
      <text>
        <r>
          <rPr>
            <sz val="10"/>
            <color indexed="81"/>
            <rFont val="ＭＳ Ｐゴシック"/>
            <family val="3"/>
            <charset val="128"/>
          </rPr>
          <t>プルダウンから
適用条項を
選択してください。</t>
        </r>
        <r>
          <rPr>
            <sz val="9"/>
            <color indexed="81"/>
            <rFont val="ＭＳ Ｐゴシック"/>
            <family val="3"/>
            <charset val="128"/>
          </rPr>
          <t xml:space="preserve">
</t>
        </r>
      </text>
    </comment>
    <comment ref="J43" authorId="0" shapeId="0" xr:uid="{00000000-0006-0000-0200-000008000000}">
      <text>
        <r>
          <rPr>
            <sz val="11"/>
            <color indexed="81"/>
            <rFont val="ＭＳ Ｐゴシック"/>
            <family val="3"/>
            <charset val="128"/>
          </rPr>
          <t>休憩室、消防設備など具体的用途を入力してください。４項の場合は、全部か1/2か入力してください。</t>
        </r>
      </text>
    </comment>
    <comment ref="K45" authorId="0" shapeId="0" xr:uid="{00000000-0006-0000-0200-000009000000}">
      <text>
        <r>
          <rPr>
            <sz val="10"/>
            <color indexed="81"/>
            <rFont val="ＭＳ Ｐゴシック"/>
            <family val="3"/>
            <charset val="128"/>
          </rPr>
          <t>プルダウンから
適用条項を
選択してください。</t>
        </r>
        <r>
          <rPr>
            <sz val="9"/>
            <color indexed="81"/>
            <rFont val="ＭＳ Ｐゴシック"/>
            <family val="3"/>
            <charset val="128"/>
          </rPr>
          <t xml:space="preserve">
</t>
        </r>
      </text>
    </comment>
    <comment ref="K49" authorId="0" shapeId="0" xr:uid="{00000000-0006-0000-0200-00000A000000}">
      <text>
        <r>
          <rPr>
            <sz val="10"/>
            <color indexed="81"/>
            <rFont val="ＭＳ Ｐゴシック"/>
            <family val="3"/>
            <charset val="128"/>
          </rPr>
          <t>プルダウンから
適用条項を
選択してください。</t>
        </r>
        <r>
          <rPr>
            <sz val="9"/>
            <color indexed="81"/>
            <rFont val="ＭＳ Ｐゴシック"/>
            <family val="3"/>
            <charset val="128"/>
          </rPr>
          <t xml:space="preserve">
</t>
        </r>
      </text>
    </comment>
    <comment ref="K52" authorId="0" shapeId="0" xr:uid="{00000000-0006-0000-0200-00000B000000}">
      <text>
        <r>
          <rPr>
            <sz val="10"/>
            <color indexed="81"/>
            <rFont val="ＭＳ Ｐゴシック"/>
            <family val="3"/>
            <charset val="128"/>
          </rPr>
          <t>プルダウンから
適用条項を
選択してください。</t>
        </r>
        <r>
          <rPr>
            <sz val="9"/>
            <color indexed="81"/>
            <rFont val="ＭＳ Ｐゴシック"/>
            <family val="3"/>
            <charset val="128"/>
          </rPr>
          <t xml:space="preserve">
</t>
        </r>
      </text>
    </comment>
    <comment ref="G55" authorId="0" shapeId="0" xr:uid="{00000000-0006-0000-0200-00000C000000}">
      <text>
        <r>
          <rPr>
            <sz val="11"/>
            <color indexed="81"/>
            <rFont val="ＭＳ Ｐゴシック"/>
            <family val="3"/>
            <charset val="128"/>
          </rPr>
          <t>対象従業者給与総額を入力してください。</t>
        </r>
      </text>
    </comment>
    <comment ref="G58" authorId="0" shapeId="0" xr:uid="{00000000-0006-0000-0200-00000D000000}">
      <text>
        <r>
          <rPr>
            <sz val="10"/>
            <color indexed="81"/>
            <rFont val="ＭＳ Ｐゴシック"/>
            <family val="3"/>
            <charset val="128"/>
          </rPr>
          <t>那覇市以下を入力ください。
那覇市は入力不要です。
住居表示で入力ください。</t>
        </r>
      </text>
    </comment>
    <comment ref="G59" authorId="0" shapeId="0" xr:uid="{00000000-0006-0000-0200-00000E000000}">
      <text>
        <r>
          <rPr>
            <sz val="9"/>
            <color indexed="81"/>
            <rFont val="ＭＳ Ｐゴシック"/>
            <family val="3"/>
            <charset val="128"/>
          </rPr>
          <t xml:space="preserve">元号はプルダウンで
選択してください
「平成／令和」
</t>
        </r>
      </text>
    </comment>
    <comment ref="O59" authorId="0" shapeId="0" xr:uid="{00000000-0006-0000-0200-00000F000000}">
      <text>
        <r>
          <rPr>
            <sz val="11"/>
            <color indexed="81"/>
            <rFont val="ＭＳ Ｐゴシック"/>
            <family val="3"/>
            <charset val="128"/>
          </rPr>
          <t>新設か廃止を選択してください。</t>
        </r>
      </text>
    </comment>
    <comment ref="P59" authorId="0" shapeId="0" xr:uid="{00000000-0006-0000-0200-000010000000}">
      <text>
        <r>
          <rPr>
            <sz val="9"/>
            <color indexed="81"/>
            <rFont val="ＭＳ Ｐゴシック"/>
            <family val="3"/>
            <charset val="128"/>
          </rPr>
          <t xml:space="preserve">元号はプルダウンで
選択してください
「平成／令和」
</t>
        </r>
      </text>
    </comment>
    <comment ref="Y59" authorId="0" shapeId="0" xr:uid="{00000000-0006-0000-0200-000011000000}">
      <text>
        <r>
          <rPr>
            <sz val="11"/>
            <color indexed="81"/>
            <rFont val="ＭＳ Ｐゴシック"/>
            <family val="3"/>
            <charset val="128"/>
          </rPr>
          <t>新設か廃止を選択してください。</t>
        </r>
      </text>
    </comment>
    <comment ref="AA59" authorId="0" shapeId="0" xr:uid="{00000000-0006-0000-0200-000012000000}">
      <text>
        <r>
          <rPr>
            <sz val="9"/>
            <color indexed="81"/>
            <rFont val="ＭＳ Ｐゴシック"/>
            <family val="3"/>
            <charset val="128"/>
          </rPr>
          <t xml:space="preserve">元号はプルダウンで
選択してください
「平成／令和」
</t>
        </r>
      </text>
    </comment>
    <comment ref="AM59" authorId="0" shapeId="0" xr:uid="{00000000-0006-0000-0200-000013000000}">
      <text>
        <r>
          <rPr>
            <sz val="11"/>
            <color indexed="81"/>
            <rFont val="ＭＳ Ｐゴシック"/>
            <family val="3"/>
            <charset val="128"/>
          </rPr>
          <t>新設か廃止を選択してください。</t>
        </r>
      </text>
    </comment>
    <comment ref="AN59" authorId="0" shapeId="0" xr:uid="{00000000-0006-0000-0200-000014000000}">
      <text>
        <r>
          <rPr>
            <sz val="9"/>
            <color indexed="81"/>
            <rFont val="ＭＳ Ｐゴシック"/>
            <family val="3"/>
            <charset val="128"/>
          </rPr>
          <t xml:space="preserve">元号はプルダウンで
選択してください
「平成／令和」
</t>
        </r>
      </text>
    </comment>
    <comment ref="AX59" authorId="0" shapeId="0" xr:uid="{00000000-0006-0000-0200-000015000000}">
      <text>
        <r>
          <rPr>
            <sz val="11"/>
            <color indexed="81"/>
            <rFont val="ＭＳ Ｐゴシック"/>
            <family val="3"/>
            <charset val="128"/>
          </rPr>
          <t>新設か廃止を選択してください。</t>
        </r>
      </text>
    </comment>
    <comment ref="G63" authorId="0" shapeId="0" xr:uid="{00000000-0006-0000-0200-000016000000}">
      <text>
        <r>
          <rPr>
            <sz val="11"/>
            <color indexed="81"/>
            <rFont val="ＭＳ Ｐゴシック"/>
            <family val="3"/>
            <charset val="128"/>
          </rPr>
          <t>別表４部分に入力頂くと表示されます。詳細不明の場合は、専用部分の延べ床面積に専用床面積と同じ面積を入力し、非課税以外に共用床面積を入力してください。</t>
        </r>
      </text>
    </comment>
    <comment ref="K71" authorId="0" shapeId="0" xr:uid="{00000000-0006-0000-0200-000017000000}">
      <text>
        <r>
          <rPr>
            <sz val="10"/>
            <color indexed="81"/>
            <rFont val="ＭＳ Ｐゴシック"/>
            <family val="3"/>
            <charset val="128"/>
          </rPr>
          <t>プルダウンから
適用条項を
選択してください。</t>
        </r>
        <r>
          <rPr>
            <sz val="9"/>
            <color indexed="81"/>
            <rFont val="ＭＳ Ｐゴシック"/>
            <family val="3"/>
            <charset val="128"/>
          </rPr>
          <t xml:space="preserve">
</t>
        </r>
      </text>
    </comment>
    <comment ref="J72" authorId="0" shapeId="0" xr:uid="{00000000-0006-0000-0200-000018000000}">
      <text>
        <r>
          <rPr>
            <sz val="11"/>
            <color indexed="81"/>
            <rFont val="ＭＳ Ｐゴシック"/>
            <family val="3"/>
            <charset val="128"/>
          </rPr>
          <t>休憩室、消防施設など具体的用途を入力してください。４項の場合は、全部か1/2か入力してください。</t>
        </r>
      </text>
    </comment>
    <comment ref="K74" authorId="0" shapeId="0" xr:uid="{00000000-0006-0000-0200-000019000000}">
      <text>
        <r>
          <rPr>
            <sz val="10"/>
            <color indexed="81"/>
            <rFont val="ＭＳ Ｐゴシック"/>
            <family val="3"/>
            <charset val="128"/>
          </rPr>
          <t>プルダウンから
適用条項を
選択してください。</t>
        </r>
        <r>
          <rPr>
            <sz val="9"/>
            <color indexed="81"/>
            <rFont val="ＭＳ Ｐゴシック"/>
            <family val="3"/>
            <charset val="128"/>
          </rPr>
          <t xml:space="preserve">
</t>
        </r>
      </text>
    </comment>
    <comment ref="K78" authorId="0" shapeId="0" xr:uid="{00000000-0006-0000-0200-00001A000000}">
      <text>
        <r>
          <rPr>
            <sz val="10"/>
            <color indexed="81"/>
            <rFont val="ＭＳ Ｐゴシック"/>
            <family val="3"/>
            <charset val="128"/>
          </rPr>
          <t>プルダウンから
適用条項を
選択してください。</t>
        </r>
        <r>
          <rPr>
            <sz val="9"/>
            <color indexed="81"/>
            <rFont val="ＭＳ Ｐゴシック"/>
            <family val="3"/>
            <charset val="128"/>
          </rPr>
          <t xml:space="preserve">
</t>
        </r>
      </text>
    </comment>
    <comment ref="K81" authorId="0" shapeId="0" xr:uid="{00000000-0006-0000-0200-00001B000000}">
      <text>
        <r>
          <rPr>
            <sz val="10"/>
            <color indexed="81"/>
            <rFont val="ＭＳ Ｐゴシック"/>
            <family val="3"/>
            <charset val="128"/>
          </rPr>
          <t>プルダウンから
適用条項を
選択してください。</t>
        </r>
        <r>
          <rPr>
            <sz val="9"/>
            <color indexed="81"/>
            <rFont val="ＭＳ Ｐゴシック"/>
            <family val="3"/>
            <charset val="128"/>
          </rPr>
          <t xml:space="preserve">
</t>
        </r>
      </text>
    </comment>
    <comment ref="G84" authorId="0" shapeId="0" xr:uid="{00000000-0006-0000-0200-00001C000000}">
      <text>
        <r>
          <rPr>
            <sz val="11"/>
            <color indexed="81"/>
            <rFont val="ＭＳ Ｐゴシック"/>
            <family val="3"/>
            <charset val="128"/>
          </rPr>
          <t>対象従業者給与総額を入力してください。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xml:space="preserve"> </author>
    <author>Administrator</author>
  </authors>
  <commentList>
    <comment ref="AF19" authorId="0" shapeId="0" xr:uid="{00000000-0006-0000-0300-000001000000}">
      <text>
        <r>
          <rPr>
            <b/>
            <sz val="9"/>
            <color indexed="81"/>
            <rFont val="ＭＳ Ｐゴシック"/>
            <family val="3"/>
            <charset val="128"/>
          </rPr>
          <t>この欄が
・空欄の場合：
　　　通常の申告
　　　（申告区分が確定の場合、空欄になります。）
・免税点以下の場合：
　　　課税はないが、申告の必要がある
・修正申告の場合：
　　　一度提出した税額の増額修正がある</t>
        </r>
      </text>
    </comment>
    <comment ref="Z32" authorId="1" shapeId="0" xr:uid="{00000000-0006-0000-0300-000002000000}">
      <text>
        <r>
          <rPr>
            <sz val="11"/>
            <color indexed="81"/>
            <rFont val="ＭＳ Ｐゴシック"/>
            <family val="3"/>
            <charset val="128"/>
          </rPr>
          <t>入力ｴﾗｰの場合
別表３をご参照ください。</t>
        </r>
      </text>
    </comment>
    <comment ref="U36" authorId="1" shapeId="0" xr:uid="{00000000-0006-0000-0300-000003000000}">
      <text>
        <r>
          <rPr>
            <sz val="11"/>
            <color indexed="81"/>
            <rFont val="ＭＳ Ｐゴシック"/>
            <family val="3"/>
            <charset val="128"/>
          </rPr>
          <t>表示されていない場合
算定期間が入力されているかご確認ください。</t>
        </r>
      </text>
    </comment>
    <comment ref="Z37" authorId="1" shapeId="0" xr:uid="{00000000-0006-0000-0300-000004000000}">
      <text>
        <r>
          <rPr>
            <sz val="11"/>
            <color indexed="81"/>
            <rFont val="ＭＳ Ｐゴシック"/>
            <family val="3"/>
            <charset val="128"/>
          </rPr>
          <t xml:space="preserve">
①入力ｴﾗｰの場合
申告書⑤も入力ｴﾗｰですので、別表３をご参照ください。
②＃ＶＡＬＵＥ！の場合
左に表示されている計算式内の算定期間が空欄です。算定期間を入力してください。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I10" authorId="0" shapeId="0" xr:uid="{00000000-0006-0000-0600-000001000000}">
      <text>
        <r>
          <rPr>
            <sz val="11"/>
            <color indexed="81"/>
            <rFont val="ＭＳ Ｐゴシック"/>
            <family val="3"/>
            <charset val="128"/>
          </rPr>
          <t>入力ｴﾗｰ表示の場合
非課税面積と特例対象面積の合計が、専用床面積を超えています。再度、面積の確認をしてください。共用部分の非課税面積は、別表２の非課税面積には含みませんので、ご注意ください。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R17" authorId="0" shapeId="0" xr:uid="{00000000-0006-0000-0800-000001000000}">
      <text>
        <r>
          <rPr>
            <sz val="11"/>
            <color indexed="81"/>
            <rFont val="ＭＳ Ｐゴシック"/>
            <family val="3"/>
            <charset val="128"/>
          </rPr>
          <t>表示されない場合
入力データシートで、新設・廃止の選択をしてください。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I10" authorId="0" shapeId="0" xr:uid="{00000000-0006-0000-0A00-000001000000}">
      <text>
        <r>
          <rPr>
            <sz val="11"/>
            <color indexed="81"/>
            <rFont val="ＭＳ Ｐゴシック"/>
            <family val="3"/>
            <charset val="128"/>
          </rPr>
          <t>入力ｴﾗｰ表示の場合
非課税面積と特例対象面積の合計が、専用床面積を超えています。再度、面積の確認をしてください。共用部分の非課税面積は、別表２の非課税面積には含みませんので、ご注意ください。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H6" authorId="0" shapeId="0" xr:uid="{00000000-0006-0000-0C00-000001000000}">
      <text>
        <r>
          <rPr>
            <sz val="11"/>
            <color indexed="81"/>
            <rFont val="ＭＳ Ｐゴシック"/>
            <family val="3"/>
            <charset val="128"/>
          </rPr>
          <t>月割計算した合計面積の１㎡の１００分の１未満を切り捨てます。</t>
        </r>
      </text>
    </comment>
  </commentList>
</comments>
</file>

<file path=xl/sharedStrings.xml><?xml version="1.0" encoding="utf-8"?>
<sst xmlns="http://schemas.openxmlformats.org/spreadsheetml/2006/main" count="1968" uniqueCount="570">
  <si>
    <t>年</t>
    <rPh sb="0" eb="1">
      <t>ネン</t>
    </rPh>
    <phoneticPr fontId="7"/>
  </si>
  <si>
    <t>月</t>
    <rPh sb="0" eb="1">
      <t>ガツ</t>
    </rPh>
    <phoneticPr fontId="7"/>
  </si>
  <si>
    <t>日</t>
    <rPh sb="0" eb="1">
      <t>ニチ</t>
    </rPh>
    <phoneticPr fontId="7"/>
  </si>
  <si>
    <t>※処理事項</t>
    <rPh sb="1" eb="3">
      <t>ショリ</t>
    </rPh>
    <rPh sb="3" eb="5">
      <t>ジコウ</t>
    </rPh>
    <phoneticPr fontId="7"/>
  </si>
  <si>
    <t>発　信　年　月　日</t>
    <rPh sb="0" eb="3">
      <t>ハッシン</t>
    </rPh>
    <rPh sb="4" eb="9">
      <t>ネンガッピ</t>
    </rPh>
    <phoneticPr fontId="7"/>
  </si>
  <si>
    <t>整　　理　　番　　号</t>
    <rPh sb="0" eb="4">
      <t>セイリ</t>
    </rPh>
    <rPh sb="6" eb="10">
      <t>バンゴウ</t>
    </rPh>
    <phoneticPr fontId="7"/>
  </si>
  <si>
    <t>事務所</t>
  </si>
  <si>
    <t>区分</t>
    <rPh sb="0" eb="2">
      <t>クブン</t>
    </rPh>
    <phoneticPr fontId="7"/>
  </si>
  <si>
    <t>申告区分</t>
    <rPh sb="0" eb="2">
      <t>シンコク</t>
    </rPh>
    <rPh sb="2" eb="4">
      <t>クブン</t>
    </rPh>
    <phoneticPr fontId="7"/>
  </si>
  <si>
    <t>通信日付印</t>
    <rPh sb="0" eb="2">
      <t>ツウシン</t>
    </rPh>
    <rPh sb="2" eb="4">
      <t>ヒヅケ</t>
    </rPh>
    <rPh sb="4" eb="5">
      <t>イン</t>
    </rPh>
    <phoneticPr fontId="7"/>
  </si>
  <si>
    <t>確認印</t>
    <rPh sb="0" eb="3">
      <t>カクニンイン</t>
    </rPh>
    <phoneticPr fontId="7"/>
  </si>
  <si>
    <t>那覇市長殿</t>
    <rPh sb="0" eb="2">
      <t>ナハ</t>
    </rPh>
    <rPh sb="2" eb="4">
      <t>シチョウ</t>
    </rPh>
    <rPh sb="4" eb="5">
      <t>トノ</t>
    </rPh>
    <phoneticPr fontId="7"/>
  </si>
  <si>
    <t>申告年月日</t>
    <rPh sb="0" eb="2">
      <t>シンコク</t>
    </rPh>
    <rPh sb="2" eb="5">
      <t>ネンガッピ</t>
    </rPh>
    <phoneticPr fontId="7"/>
  </si>
  <si>
    <t>（フリガナ）
氏名又は
名　　称</t>
    <rPh sb="7" eb="9">
      <t>シメイ</t>
    </rPh>
    <rPh sb="9" eb="10">
      <t>マタ</t>
    </rPh>
    <rPh sb="12" eb="13">
      <t>ナ</t>
    </rPh>
    <rPh sb="15" eb="16">
      <t>ショウ</t>
    </rPh>
    <phoneticPr fontId="7"/>
  </si>
  <si>
    <r>
      <t xml:space="preserve">住所
又は
</t>
    </r>
    <r>
      <rPr>
        <sz val="6"/>
        <rFont val="ＭＳ Ｐ明朝"/>
        <family val="1"/>
        <charset val="128"/>
      </rPr>
      <t>所在地</t>
    </r>
    <rPh sb="0" eb="2">
      <t>ジュウショ</t>
    </rPh>
    <rPh sb="4" eb="5">
      <t>マタ</t>
    </rPh>
    <rPh sb="8" eb="11">
      <t>ショザイチ</t>
    </rPh>
    <phoneticPr fontId="7"/>
  </si>
  <si>
    <t>本店</t>
    <rPh sb="0" eb="2">
      <t>ホンテン</t>
    </rPh>
    <phoneticPr fontId="7"/>
  </si>
  <si>
    <t>〒</t>
  </si>
  <si>
    <t>（電話</t>
    <rPh sb="1" eb="3">
      <t>デンワ</t>
    </rPh>
    <phoneticPr fontId="7"/>
  </si>
  <si>
    <t>)</t>
    <phoneticPr fontId="7"/>
  </si>
  <si>
    <t>資本金の額又
は出資金の額</t>
    <rPh sb="0" eb="2">
      <t>シホン</t>
    </rPh>
    <rPh sb="4" eb="5">
      <t>ガク</t>
    </rPh>
    <rPh sb="5" eb="6">
      <t>マタ</t>
    </rPh>
    <rPh sb="8" eb="11">
      <t>シュッシキン</t>
    </rPh>
    <rPh sb="12" eb="13">
      <t>ガク</t>
    </rPh>
    <phoneticPr fontId="7"/>
  </si>
  <si>
    <t>兆</t>
    <rPh sb="0" eb="1">
      <t>チョウ</t>
    </rPh>
    <phoneticPr fontId="7"/>
  </si>
  <si>
    <t>十億</t>
    <rPh sb="0" eb="2">
      <t>ジュウオク</t>
    </rPh>
    <phoneticPr fontId="7"/>
  </si>
  <si>
    <t>百万</t>
    <rPh sb="0" eb="2">
      <t>ヒャクマン</t>
    </rPh>
    <phoneticPr fontId="7"/>
  </si>
  <si>
    <t>千円</t>
    <rPh sb="0" eb="2">
      <t>センエン</t>
    </rPh>
    <phoneticPr fontId="7"/>
  </si>
  <si>
    <t>（フリガナ）
法人の代
表者氏名</t>
    <rPh sb="7" eb="9">
      <t>ホウジン</t>
    </rPh>
    <rPh sb="10" eb="11">
      <t>ダイ</t>
    </rPh>
    <rPh sb="12" eb="13">
      <t>オモテ</t>
    </rPh>
    <rPh sb="13" eb="14">
      <t>シャ</t>
    </rPh>
    <rPh sb="14" eb="16">
      <t>シメイ</t>
    </rPh>
    <phoneticPr fontId="7"/>
  </si>
  <si>
    <t>支店</t>
    <rPh sb="0" eb="2">
      <t>シテン</t>
    </rPh>
    <phoneticPr fontId="7"/>
  </si>
  <si>
    <t>所轄税務署名</t>
    <rPh sb="0" eb="2">
      <t>ショカツ</t>
    </rPh>
    <rPh sb="2" eb="5">
      <t>ゼイムショ</t>
    </rPh>
    <rPh sb="5" eb="6">
      <t>メイ</t>
    </rPh>
    <phoneticPr fontId="7"/>
  </si>
  <si>
    <t>税務署</t>
    <rPh sb="0" eb="3">
      <t>ゼイムショ</t>
    </rPh>
    <phoneticPr fontId="7"/>
  </si>
  <si>
    <t>　この申告に
　応答する者
　の氏名</t>
    <rPh sb="3" eb="5">
      <t>シンコク</t>
    </rPh>
    <rPh sb="8" eb="10">
      <t>オウトウ</t>
    </rPh>
    <rPh sb="12" eb="13">
      <t>モノ</t>
    </rPh>
    <rPh sb="16" eb="18">
      <t>シメイ</t>
    </rPh>
    <phoneticPr fontId="7"/>
  </si>
  <si>
    <t>）</t>
    <phoneticPr fontId="7"/>
  </si>
  <si>
    <t>年</t>
    <rPh sb="0" eb="1">
      <t>ネン</t>
    </rPh>
    <phoneticPr fontId="7"/>
  </si>
  <si>
    <t>月</t>
    <rPh sb="0" eb="1">
      <t>ガツ</t>
    </rPh>
    <phoneticPr fontId="7"/>
  </si>
  <si>
    <t>日までの</t>
  </si>
  <si>
    <t>事業年度又
は課税期間</t>
    <rPh sb="0" eb="2">
      <t>ジギョウ</t>
    </rPh>
    <rPh sb="2" eb="4">
      <t>ネンド</t>
    </rPh>
    <rPh sb="4" eb="5">
      <t>マタ</t>
    </rPh>
    <rPh sb="7" eb="11">
      <t>カゼイキカン</t>
    </rPh>
    <phoneticPr fontId="7"/>
  </si>
  <si>
    <t>の事業所税の</t>
    <rPh sb="1" eb="5">
      <t>ジギョウショゼイ</t>
    </rPh>
    <phoneticPr fontId="7"/>
  </si>
  <si>
    <t>申告書</t>
    <rPh sb="0" eb="3">
      <t>シンコクショ</t>
    </rPh>
    <phoneticPr fontId="7"/>
  </si>
  <si>
    <t>　　　　　資　　　　　　産　　　　　　割</t>
    <rPh sb="5" eb="13">
      <t>シサン</t>
    </rPh>
    <rPh sb="19" eb="20">
      <t>ワ</t>
    </rPh>
    <phoneticPr fontId="7"/>
  </si>
  <si>
    <t>　算定期間を通じて使用された事業
　所床面積</t>
    <rPh sb="1" eb="3">
      <t>サンテイ</t>
    </rPh>
    <rPh sb="3" eb="5">
      <t>キカン</t>
    </rPh>
    <rPh sb="6" eb="7">
      <t>ツウ</t>
    </rPh>
    <rPh sb="9" eb="11">
      <t>シヨウ</t>
    </rPh>
    <rPh sb="14" eb="16">
      <t>ジギョウ</t>
    </rPh>
    <phoneticPr fontId="7"/>
  </si>
  <si>
    <t>①</t>
    <phoneticPr fontId="7"/>
  </si>
  <si>
    <t>㎡</t>
    <phoneticPr fontId="7"/>
  </si>
  <si>
    <t>　　　　従　業　者　割</t>
    <rPh sb="4" eb="9">
      <t>ジュウギョウシャ</t>
    </rPh>
    <rPh sb="10" eb="11">
      <t>ワ</t>
    </rPh>
    <phoneticPr fontId="7"/>
  </si>
  <si>
    <t>　従業者給与総額</t>
    <rPh sb="1" eb="4">
      <t>ジュウギョウシャ</t>
    </rPh>
    <rPh sb="4" eb="6">
      <t>キュウヨ</t>
    </rPh>
    <rPh sb="6" eb="8">
      <t>ソウガク</t>
    </rPh>
    <phoneticPr fontId="7"/>
  </si>
  <si>
    <t>千</t>
    <rPh sb="0" eb="1">
      <t>セン</t>
    </rPh>
    <phoneticPr fontId="7"/>
  </si>
  <si>
    <t>円</t>
    <rPh sb="0" eb="1">
      <t>エン</t>
    </rPh>
    <phoneticPr fontId="7"/>
  </si>
  <si>
    <t>　算定期間の中途において新設又は
　廃止された事業所床面積</t>
    <rPh sb="1" eb="3">
      <t>サンテイ</t>
    </rPh>
    <rPh sb="3" eb="5">
      <t>キカン</t>
    </rPh>
    <rPh sb="6" eb="8">
      <t>チュウト</t>
    </rPh>
    <rPh sb="12" eb="14">
      <t>シンセツ</t>
    </rPh>
    <rPh sb="14" eb="15">
      <t>マタ</t>
    </rPh>
    <phoneticPr fontId="7"/>
  </si>
  <si>
    <t>②</t>
    <phoneticPr fontId="7"/>
  </si>
  <si>
    <t>　非課税に係る従業者給与総額</t>
    <rPh sb="1" eb="4">
      <t>ヒカゼイ</t>
    </rPh>
    <rPh sb="5" eb="6">
      <t>カカ</t>
    </rPh>
    <rPh sb="7" eb="10">
      <t>ジュウギョウシャ</t>
    </rPh>
    <rPh sb="10" eb="12">
      <t>キュウヨ</t>
    </rPh>
    <rPh sb="12" eb="14">
      <t>ソウガク</t>
    </rPh>
    <phoneticPr fontId="7"/>
  </si>
  <si>
    <t>非課税に係る
事業所床面積</t>
    <rPh sb="0" eb="3">
      <t>ヒカゼイ</t>
    </rPh>
    <rPh sb="4" eb="5">
      <t>カカ</t>
    </rPh>
    <rPh sb="8" eb="11">
      <t>ジギョウショ</t>
    </rPh>
    <rPh sb="11" eb="14">
      <t>ユカメンセキ</t>
    </rPh>
    <phoneticPr fontId="7"/>
  </si>
  <si>
    <t>　①に係る非課税床面積</t>
    <rPh sb="3" eb="4">
      <t>カカ</t>
    </rPh>
    <rPh sb="5" eb="8">
      <t>ヒカゼイ</t>
    </rPh>
    <rPh sb="8" eb="11">
      <t>ユカメンセキ</t>
    </rPh>
    <phoneticPr fontId="7"/>
  </si>
  <si>
    <t>③</t>
    <phoneticPr fontId="7"/>
  </si>
  <si>
    <t>　控除従業者給与総額</t>
    <rPh sb="1" eb="3">
      <t>コウジョ</t>
    </rPh>
    <rPh sb="3" eb="6">
      <t>ジュウギョウシャ</t>
    </rPh>
    <rPh sb="6" eb="8">
      <t>キュウヨ</t>
    </rPh>
    <rPh sb="8" eb="10">
      <t>ソウガク</t>
    </rPh>
    <phoneticPr fontId="7"/>
  </si>
  <si>
    <t>　②に係る非課税床面積</t>
    <rPh sb="3" eb="4">
      <t>カカ</t>
    </rPh>
    <rPh sb="5" eb="8">
      <t>ヒカゼイ</t>
    </rPh>
    <rPh sb="8" eb="11">
      <t>ユカメンセキ</t>
    </rPh>
    <phoneticPr fontId="7"/>
  </si>
  <si>
    <t>④</t>
    <phoneticPr fontId="7"/>
  </si>
  <si>
    <t>　①に係る控除床面積</t>
    <rPh sb="3" eb="4">
      <t>カカ</t>
    </rPh>
    <rPh sb="5" eb="7">
      <t>コウジョ</t>
    </rPh>
    <rPh sb="7" eb="10">
      <t>ユカメンセキ</t>
    </rPh>
    <phoneticPr fontId="7"/>
  </si>
  <si>
    <t>⑤</t>
    <phoneticPr fontId="7"/>
  </si>
  <si>
    <t>　②に係る控除床面積</t>
    <rPh sb="3" eb="4">
      <t>カカ</t>
    </rPh>
    <rPh sb="5" eb="7">
      <t>コウジョ</t>
    </rPh>
    <rPh sb="7" eb="10">
      <t>ユカメンセキ</t>
    </rPh>
    <phoneticPr fontId="7"/>
  </si>
  <si>
    <t>⑥</t>
    <phoneticPr fontId="7"/>
  </si>
  <si>
    <t>　既に納付の確定した従業者割額</t>
    <rPh sb="1" eb="2">
      <t>スデ</t>
    </rPh>
    <rPh sb="3" eb="5">
      <t>ノウフ</t>
    </rPh>
    <rPh sb="6" eb="8">
      <t>カクテイ</t>
    </rPh>
    <rPh sb="10" eb="13">
      <t>ジュウギョウシャ</t>
    </rPh>
    <rPh sb="13" eb="14">
      <t>ワ</t>
    </rPh>
    <rPh sb="14" eb="15">
      <t>ガク</t>
    </rPh>
    <phoneticPr fontId="7"/>
  </si>
  <si>
    <t>　①に係る課税標準となる　
  床面積　　（①－③－⑤）</t>
    <rPh sb="3" eb="4">
      <t>カカ</t>
    </rPh>
    <rPh sb="5" eb="7">
      <t>カゼイ</t>
    </rPh>
    <rPh sb="7" eb="9">
      <t>ヒョウジュン</t>
    </rPh>
    <phoneticPr fontId="7"/>
  </si>
  <si>
    <t>×</t>
    <phoneticPr fontId="7"/>
  </si>
  <si>
    <t>⑦</t>
    <phoneticPr fontId="7"/>
  </si>
  <si>
    <t>⑲</t>
    <phoneticPr fontId="7"/>
  </si>
  <si>
    <t xml:space="preserve">  ②に係る課税標準となる床面積</t>
    <rPh sb="4" eb="5">
      <t>カカ</t>
    </rPh>
    <rPh sb="6" eb="8">
      <t>カゼイ</t>
    </rPh>
    <rPh sb="8" eb="10">
      <t>ヒョウジュン</t>
    </rPh>
    <rPh sb="13" eb="16">
      <t>ユカメンセキ</t>
    </rPh>
    <phoneticPr fontId="7"/>
  </si>
  <si>
    <t>⑧</t>
    <phoneticPr fontId="7"/>
  </si>
  <si>
    <t>　課税標準となる床面積合計　（⑦＋⑧）</t>
    <rPh sb="1" eb="3">
      <t>カゼイ</t>
    </rPh>
    <rPh sb="3" eb="5">
      <t>ヒョウジュン</t>
    </rPh>
    <rPh sb="8" eb="11">
      <t>ユカメンセキ</t>
    </rPh>
    <rPh sb="11" eb="13">
      <t>ゴウケイ</t>
    </rPh>
    <phoneticPr fontId="7"/>
  </si>
  <si>
    <t>⑨</t>
    <phoneticPr fontId="7"/>
  </si>
  <si>
    <t>㎡</t>
    <phoneticPr fontId="7"/>
  </si>
  <si>
    <t>　 資   産   割   額   （ ⑨  ×　　６００　円 ）</t>
    <rPh sb="2" eb="3">
      <t>シ</t>
    </rPh>
    <rPh sb="6" eb="7">
      <t>サン</t>
    </rPh>
    <rPh sb="10" eb="11">
      <t>ワ</t>
    </rPh>
    <rPh sb="14" eb="15">
      <t>ガク</t>
    </rPh>
    <rPh sb="30" eb="31">
      <t>エン</t>
    </rPh>
    <phoneticPr fontId="7"/>
  </si>
  <si>
    <t>⑩</t>
    <phoneticPr fontId="7"/>
  </si>
  <si>
    <t>　 既に納付の確定した資産割額</t>
    <rPh sb="2" eb="3">
      <t>スデ</t>
    </rPh>
    <rPh sb="4" eb="6">
      <t>ノウフ</t>
    </rPh>
    <rPh sb="7" eb="9">
      <t>カクテイ</t>
    </rPh>
    <rPh sb="11" eb="13">
      <t>シサン</t>
    </rPh>
    <rPh sb="13" eb="14">
      <t>ワ</t>
    </rPh>
    <rPh sb="14" eb="15">
      <t>ガク</t>
    </rPh>
    <phoneticPr fontId="7"/>
  </si>
  <si>
    <t>⑪</t>
    <phoneticPr fontId="7"/>
  </si>
  <si>
    <t>関与税理
士　氏　名</t>
    <rPh sb="0" eb="2">
      <t>カンヨ</t>
    </rPh>
    <rPh sb="2" eb="4">
      <t>ゼイリ</t>
    </rPh>
    <rPh sb="5" eb="6">
      <t>シ</t>
    </rPh>
    <rPh sb="7" eb="8">
      <t>ウジ</t>
    </rPh>
    <rPh sb="9" eb="10">
      <t>メイ</t>
    </rPh>
    <phoneticPr fontId="7"/>
  </si>
  <si>
    <t>（電話　　　　　　　　　　　　　　）</t>
    <rPh sb="1" eb="3">
      <t>デンワ</t>
    </rPh>
    <phoneticPr fontId="7"/>
  </si>
  <si>
    <t>）</t>
    <phoneticPr fontId="7"/>
  </si>
  <si>
    <t>事 業 所 等 明 細 書</t>
    <rPh sb="0" eb="1">
      <t>コト</t>
    </rPh>
    <rPh sb="2" eb="3">
      <t>ギョウ</t>
    </rPh>
    <rPh sb="4" eb="5">
      <t>トコロ</t>
    </rPh>
    <rPh sb="6" eb="7">
      <t>トウ</t>
    </rPh>
    <rPh sb="8" eb="9">
      <t>メイ</t>
    </rPh>
    <rPh sb="10" eb="11">
      <t>ホソ</t>
    </rPh>
    <rPh sb="12" eb="13">
      <t>ショ</t>
    </rPh>
    <phoneticPr fontId="7"/>
  </si>
  <si>
    <t>明　細　区　分　の　別</t>
    <rPh sb="0" eb="1">
      <t>メイ</t>
    </rPh>
    <rPh sb="2" eb="3">
      <t>ホソ</t>
    </rPh>
    <rPh sb="4" eb="5">
      <t>ク</t>
    </rPh>
    <rPh sb="6" eb="7">
      <t>ブン</t>
    </rPh>
    <rPh sb="10" eb="11">
      <t>ベツ</t>
    </rPh>
    <phoneticPr fontId="7"/>
  </si>
  <si>
    <t>算定期間</t>
    <rPh sb="0" eb="2">
      <t>サンテイ</t>
    </rPh>
    <rPh sb="2" eb="4">
      <t>キカン</t>
    </rPh>
    <phoneticPr fontId="7"/>
  </si>
  <si>
    <t>月</t>
    <rPh sb="0" eb="1">
      <t>ツキ</t>
    </rPh>
    <phoneticPr fontId="7"/>
  </si>
  <si>
    <t>日から</t>
    <rPh sb="0" eb="1">
      <t>ヒ</t>
    </rPh>
    <phoneticPr fontId="7"/>
  </si>
  <si>
    <r>
      <t xml:space="preserve"> </t>
    </r>
    <r>
      <rPr>
        <sz val="6"/>
        <rFont val="ＭＳ Ｐ明朝"/>
        <family val="1"/>
        <charset val="128"/>
      </rPr>
      <t>※</t>
    </r>
    <phoneticPr fontId="7"/>
  </si>
  <si>
    <t>整　理　番　号</t>
    <rPh sb="0" eb="1">
      <t>タダシ</t>
    </rPh>
    <rPh sb="2" eb="3">
      <t>リ</t>
    </rPh>
    <rPh sb="4" eb="5">
      <t>バン</t>
    </rPh>
    <rPh sb="6" eb="7">
      <t>ゴウ</t>
    </rPh>
    <phoneticPr fontId="7"/>
  </si>
  <si>
    <t>事務所</t>
    <rPh sb="0" eb="2">
      <t>ジム</t>
    </rPh>
    <rPh sb="2" eb="3">
      <t>ショ</t>
    </rPh>
    <phoneticPr fontId="7"/>
  </si>
  <si>
    <t>算定期間を通じて使用された事業所等</t>
    <rPh sb="0" eb="2">
      <t>サンテイ</t>
    </rPh>
    <rPh sb="2" eb="4">
      <t>キカン</t>
    </rPh>
    <rPh sb="5" eb="6">
      <t>ツウ</t>
    </rPh>
    <rPh sb="8" eb="10">
      <t>シヨウ</t>
    </rPh>
    <rPh sb="13" eb="16">
      <t>ジギョウショ</t>
    </rPh>
    <rPh sb="16" eb="17">
      <t>トウ</t>
    </rPh>
    <phoneticPr fontId="7"/>
  </si>
  <si>
    <t>処理事項</t>
    <rPh sb="0" eb="2">
      <t>ショリ</t>
    </rPh>
    <rPh sb="2" eb="4">
      <t>ジコウ</t>
    </rPh>
    <phoneticPr fontId="7"/>
  </si>
  <si>
    <t>算定期間の中途において新設又は廃止</t>
    <rPh sb="0" eb="2">
      <t>サンテイ</t>
    </rPh>
    <rPh sb="2" eb="4">
      <t>キカン</t>
    </rPh>
    <rPh sb="5" eb="7">
      <t>チュウト</t>
    </rPh>
    <rPh sb="11" eb="13">
      <t>シンセツ</t>
    </rPh>
    <rPh sb="13" eb="14">
      <t>マタ</t>
    </rPh>
    <rPh sb="15" eb="17">
      <t>ハイシ</t>
    </rPh>
    <phoneticPr fontId="7"/>
  </si>
  <si>
    <t>日まで</t>
    <rPh sb="0" eb="1">
      <t>ヒ</t>
    </rPh>
    <phoneticPr fontId="7"/>
  </si>
  <si>
    <t>された事業所等</t>
    <rPh sb="3" eb="6">
      <t>ジギョウショ</t>
    </rPh>
    <rPh sb="6" eb="7">
      <t>トウ</t>
    </rPh>
    <phoneticPr fontId="7"/>
  </si>
  <si>
    <r>
      <t xml:space="preserve"> </t>
    </r>
    <r>
      <rPr>
        <sz val="8"/>
        <rFont val="ＭＳ Ｐ明朝"/>
        <family val="1"/>
        <charset val="128"/>
      </rPr>
      <t xml:space="preserve"> </t>
    </r>
    <r>
      <rPr>
        <sz val="10"/>
        <rFont val="ＭＳ Ｐ明朝"/>
        <family val="1"/>
        <charset val="128"/>
      </rPr>
      <t>※</t>
    </r>
    <phoneticPr fontId="7"/>
  </si>
  <si>
    <t>明細区分</t>
    <rPh sb="0" eb="2">
      <t>メイサイ</t>
    </rPh>
    <rPh sb="2" eb="4">
      <t>クブン</t>
    </rPh>
    <phoneticPr fontId="7"/>
  </si>
  <si>
    <t>　事業所等の名称</t>
    <rPh sb="1" eb="4">
      <t>ジギョウショ</t>
    </rPh>
    <rPh sb="4" eb="5">
      <t>トウ</t>
    </rPh>
    <rPh sb="6" eb="8">
      <t>メイショウ</t>
    </rPh>
    <phoneticPr fontId="7"/>
  </si>
  <si>
    <t>所 在 地 及 び ビ ル 名</t>
    <rPh sb="0" eb="1">
      <t>トコロ</t>
    </rPh>
    <rPh sb="2" eb="3">
      <t>ザイ</t>
    </rPh>
    <rPh sb="4" eb="5">
      <t>チ</t>
    </rPh>
    <rPh sb="6" eb="7">
      <t>オヨ</t>
    </rPh>
    <rPh sb="14" eb="15">
      <t>メイ</t>
    </rPh>
    <phoneticPr fontId="7"/>
  </si>
  <si>
    <t>資　　　　　　　　　産　　　　　　　　　割</t>
    <rPh sb="0" eb="1">
      <t>シ</t>
    </rPh>
    <rPh sb="10" eb="11">
      <t>サン</t>
    </rPh>
    <rPh sb="20" eb="21">
      <t>ワリ</t>
    </rPh>
    <phoneticPr fontId="7"/>
  </si>
  <si>
    <t>従　　 業　 　者　　 割</t>
    <rPh sb="0" eb="1">
      <t>ジュウ</t>
    </rPh>
    <rPh sb="4" eb="5">
      <t>ギョウ</t>
    </rPh>
    <rPh sb="8" eb="9">
      <t>モノ</t>
    </rPh>
    <rPh sb="12" eb="13">
      <t>ワリ</t>
    </rPh>
    <phoneticPr fontId="7"/>
  </si>
  <si>
    <t>　専用床面積</t>
    <rPh sb="1" eb="3">
      <t>センヨウ</t>
    </rPh>
    <rPh sb="3" eb="6">
      <t>ユカメンセキ</t>
    </rPh>
    <phoneticPr fontId="7"/>
  </si>
  <si>
    <t xml:space="preserve">㋐ </t>
    <phoneticPr fontId="7"/>
  </si>
  <si>
    <t xml:space="preserve"> 　事業所床面積</t>
    <rPh sb="2" eb="5">
      <t>ジギョウショ</t>
    </rPh>
    <rPh sb="5" eb="8">
      <t>ユカメンセキ</t>
    </rPh>
    <phoneticPr fontId="7"/>
  </si>
  <si>
    <t xml:space="preserve"> 従業者数</t>
    <rPh sb="1" eb="4">
      <t>ジュウギョウシャ</t>
    </rPh>
    <rPh sb="4" eb="5">
      <t>スウ</t>
    </rPh>
    <phoneticPr fontId="7"/>
  </si>
  <si>
    <t>従 業 者 給 与 総 額</t>
    <rPh sb="0" eb="1">
      <t>ジュウ</t>
    </rPh>
    <rPh sb="2" eb="3">
      <t>ギョウ</t>
    </rPh>
    <rPh sb="4" eb="5">
      <t>モノ</t>
    </rPh>
    <rPh sb="6" eb="7">
      <t>キュウ</t>
    </rPh>
    <rPh sb="8" eb="9">
      <t>クミ</t>
    </rPh>
    <rPh sb="10" eb="11">
      <t>フサ</t>
    </rPh>
    <rPh sb="12" eb="13">
      <t>ガク</t>
    </rPh>
    <phoneticPr fontId="7"/>
  </si>
  <si>
    <t>　事業所用家屋の所有者</t>
    <rPh sb="1" eb="4">
      <t>ジギョウショ</t>
    </rPh>
    <rPh sb="4" eb="5">
      <t>ヨウ</t>
    </rPh>
    <rPh sb="5" eb="7">
      <t>カオク</t>
    </rPh>
    <rPh sb="8" eb="11">
      <t>ショユウシャ</t>
    </rPh>
    <phoneticPr fontId="7"/>
  </si>
  <si>
    <t>住所・氏名</t>
    <phoneticPr fontId="7"/>
  </si>
  <si>
    <t>　共用床面積</t>
    <rPh sb="1" eb="3">
      <t>キョウヨウ</t>
    </rPh>
    <rPh sb="3" eb="6">
      <t>ユカメンセキ</t>
    </rPh>
    <phoneticPr fontId="7"/>
  </si>
  <si>
    <t xml:space="preserve">㋑ </t>
    <phoneticPr fontId="7"/>
  </si>
  <si>
    <t>（㋐＋㋑）㋒　</t>
    <phoneticPr fontId="7"/>
  </si>
  <si>
    <t>同 上 の 月 数</t>
    <rPh sb="0" eb="1">
      <t>ドウ</t>
    </rPh>
    <rPh sb="2" eb="3">
      <t>ウエ</t>
    </rPh>
    <rPh sb="6" eb="7">
      <t>ツキ</t>
    </rPh>
    <rPh sb="8" eb="9">
      <t>カズ</t>
    </rPh>
    <phoneticPr fontId="7"/>
  </si>
  <si>
    <t xml:space="preserve">㋓ </t>
    <phoneticPr fontId="7"/>
  </si>
  <si>
    <t xml:space="preserve">㋔ </t>
    <phoneticPr fontId="7"/>
  </si>
  <si>
    <t>･</t>
    <phoneticPr fontId="7"/>
  </si>
  <si>
    <t>から</t>
    <phoneticPr fontId="7"/>
  </si>
  <si>
    <t>人</t>
    <rPh sb="0" eb="1">
      <t>ニン</t>
    </rPh>
    <phoneticPr fontId="7"/>
  </si>
  <si>
    <t>2</t>
    <phoneticPr fontId="7"/>
  </si>
  <si>
    <t>まで</t>
    <phoneticPr fontId="7"/>
  </si>
  <si>
    <t>計</t>
    <rPh sb="0" eb="1">
      <t>ケイ</t>
    </rPh>
    <phoneticPr fontId="7"/>
  </si>
  <si>
    <t>※
処理
事項</t>
    <rPh sb="2" eb="4">
      <t>ショリ</t>
    </rPh>
    <rPh sb="5" eb="7">
      <t>ジコウ</t>
    </rPh>
    <phoneticPr fontId="7"/>
  </si>
  <si>
    <t>整理番号</t>
    <rPh sb="0" eb="2">
      <t>セイリ</t>
    </rPh>
    <rPh sb="2" eb="4">
      <t>バンゴウ</t>
    </rPh>
    <phoneticPr fontId="7"/>
  </si>
  <si>
    <t>日から</t>
    <rPh sb="0" eb="1">
      <t>ニチ</t>
    </rPh>
    <phoneticPr fontId="7"/>
  </si>
  <si>
    <t>日まで</t>
    <rPh sb="0" eb="1">
      <t>ニチ</t>
    </rPh>
    <phoneticPr fontId="7"/>
  </si>
  <si>
    <t>※</t>
    <phoneticPr fontId="7"/>
  </si>
  <si>
    <t>事業所等の名称</t>
    <rPh sb="0" eb="3">
      <t>ジギョウショ</t>
    </rPh>
    <rPh sb="3" eb="4">
      <t>トウ</t>
    </rPh>
    <rPh sb="5" eb="7">
      <t>メイショウ</t>
    </rPh>
    <phoneticPr fontId="7"/>
  </si>
  <si>
    <t>事業所等の所在地</t>
    <rPh sb="0" eb="3">
      <t>ジギョウショ</t>
    </rPh>
    <rPh sb="3" eb="4">
      <t>トウ</t>
    </rPh>
    <rPh sb="5" eb="8">
      <t>ショザイチ</t>
    </rPh>
    <phoneticPr fontId="7"/>
  </si>
  <si>
    <t>非課税の内訳</t>
    <rPh sb="0" eb="3">
      <t>ヒカゼイ</t>
    </rPh>
    <rPh sb="4" eb="6">
      <t>ウチワケ</t>
    </rPh>
    <phoneticPr fontId="7"/>
  </si>
  <si>
    <t>資産割</t>
    <rPh sb="0" eb="2">
      <t>シサン</t>
    </rPh>
    <rPh sb="2" eb="3">
      <t>ワリ</t>
    </rPh>
    <phoneticPr fontId="7"/>
  </si>
  <si>
    <t>従業者割</t>
    <rPh sb="0" eb="3">
      <t>ジュウギョウシャ</t>
    </rPh>
    <rPh sb="3" eb="4">
      <t>ワリ</t>
    </rPh>
    <phoneticPr fontId="7"/>
  </si>
  <si>
    <t>非課税床面積</t>
    <rPh sb="0" eb="3">
      <t>ヒカゼイ</t>
    </rPh>
    <rPh sb="3" eb="6">
      <t>ユカメンセキ</t>
    </rPh>
    <phoneticPr fontId="7"/>
  </si>
  <si>
    <t>㋐</t>
    <phoneticPr fontId="7"/>
  </si>
  <si>
    <t>非課税従業者数</t>
    <rPh sb="0" eb="3">
      <t>ヒカゼイ</t>
    </rPh>
    <rPh sb="3" eb="6">
      <t>ジュウギョウシャ</t>
    </rPh>
    <rPh sb="6" eb="7">
      <t>スウ</t>
    </rPh>
    <phoneticPr fontId="7"/>
  </si>
  <si>
    <t>㋑</t>
    <phoneticPr fontId="7"/>
  </si>
  <si>
    <t>非課税従業者給与総額</t>
    <rPh sb="0" eb="3">
      <t>ヒカゼイ</t>
    </rPh>
    <rPh sb="3" eb="6">
      <t>ジュウギョウシャ</t>
    </rPh>
    <rPh sb="6" eb="8">
      <t>キュウヨ</t>
    </rPh>
    <rPh sb="8" eb="10">
      <t>ソウガク</t>
    </rPh>
    <phoneticPr fontId="7"/>
  </si>
  <si>
    <t>㋒</t>
    <phoneticPr fontId="7"/>
  </si>
  <si>
    <t>項第</t>
    <rPh sb="0" eb="1">
      <t>コウ</t>
    </rPh>
    <rPh sb="1" eb="2">
      <t>ダイ</t>
    </rPh>
    <phoneticPr fontId="7"/>
  </si>
  <si>
    <t>号該当</t>
    <rPh sb="0" eb="1">
      <t>ゴウ</t>
    </rPh>
    <rPh sb="1" eb="3">
      <t>ガイトウ</t>
    </rPh>
    <phoneticPr fontId="7"/>
  </si>
  <si>
    <t>障害者・</t>
    <phoneticPr fontId="7"/>
  </si>
  <si>
    <t>歳以上の従業者</t>
    <rPh sb="0" eb="1">
      <t>サイ</t>
    </rPh>
    <rPh sb="1" eb="3">
      <t>イジョウ</t>
    </rPh>
    <rPh sb="4" eb="7">
      <t>ジュウギョウシャ</t>
    </rPh>
    <phoneticPr fontId="7"/>
  </si>
  <si>
    <t>合　　　　　　　　　　　　　　　　　　　　　　　計</t>
    <rPh sb="0" eb="1">
      <t>ゴウ</t>
    </rPh>
    <rPh sb="24" eb="25">
      <t>ケイ</t>
    </rPh>
    <phoneticPr fontId="7"/>
  </si>
  <si>
    <t>非課税事業所床面積等の合計</t>
    <rPh sb="0" eb="1">
      <t>ヒ</t>
    </rPh>
    <rPh sb="1" eb="2">
      <t>カ</t>
    </rPh>
    <rPh sb="2" eb="3">
      <t>ゼイ</t>
    </rPh>
    <rPh sb="3" eb="4">
      <t>コト</t>
    </rPh>
    <rPh sb="4" eb="5">
      <t>ギョウ</t>
    </rPh>
    <rPh sb="5" eb="6">
      <t>ショ</t>
    </rPh>
    <rPh sb="6" eb="7">
      <t>ユカ</t>
    </rPh>
    <rPh sb="7" eb="8">
      <t>メン</t>
    </rPh>
    <rPh sb="8" eb="9">
      <t>セキ</t>
    </rPh>
    <rPh sb="9" eb="10">
      <t>トウ</t>
    </rPh>
    <rPh sb="11" eb="12">
      <t>ゴウ</t>
    </rPh>
    <rPh sb="12" eb="13">
      <t>ケイ</t>
    </rPh>
    <phoneticPr fontId="7"/>
  </si>
  <si>
    <t>算定期間</t>
    <rPh sb="0" eb="4">
      <t>サンテイキカン</t>
    </rPh>
    <phoneticPr fontId="7"/>
  </si>
  <si>
    <t>年</t>
    <rPh sb="0" eb="1">
      <t>ネン</t>
    </rPh>
    <phoneticPr fontId="7"/>
  </si>
  <si>
    <t>月</t>
    <rPh sb="0" eb="1">
      <t>ツキ</t>
    </rPh>
    <phoneticPr fontId="7"/>
  </si>
  <si>
    <t>日から</t>
    <rPh sb="0" eb="1">
      <t>ニチ</t>
    </rPh>
    <phoneticPr fontId="7"/>
  </si>
  <si>
    <t>整理番号</t>
    <rPh sb="0" eb="4">
      <t>セイリバンゴウ</t>
    </rPh>
    <phoneticPr fontId="7"/>
  </si>
  <si>
    <t>事務所</t>
    <rPh sb="0" eb="3">
      <t>ジムショ</t>
    </rPh>
    <phoneticPr fontId="7"/>
  </si>
  <si>
    <t>申告区分</t>
    <rPh sb="0" eb="4">
      <t>シンコククブン</t>
    </rPh>
    <phoneticPr fontId="7"/>
  </si>
  <si>
    <t>日まで</t>
    <rPh sb="0" eb="1">
      <t>ニチ</t>
    </rPh>
    <phoneticPr fontId="7"/>
  </si>
  <si>
    <t>氏名又は
名　　　称</t>
    <rPh sb="0" eb="2">
      <t>シメイ</t>
    </rPh>
    <rPh sb="2" eb="3">
      <t>マタ</t>
    </rPh>
    <rPh sb="5" eb="6">
      <t>ナ</t>
    </rPh>
    <rPh sb="9" eb="10">
      <t>ショウ</t>
    </rPh>
    <phoneticPr fontId="7"/>
  </si>
  <si>
    <t>課 　税 　標 　準　 の　 特　 例 　内 　訳</t>
    <rPh sb="0" eb="1">
      <t>カ</t>
    </rPh>
    <rPh sb="3" eb="4">
      <t>ゼイ</t>
    </rPh>
    <rPh sb="6" eb="7">
      <t>ヒョウ</t>
    </rPh>
    <rPh sb="9" eb="10">
      <t>ジュン</t>
    </rPh>
    <rPh sb="15" eb="16">
      <t>トク</t>
    </rPh>
    <rPh sb="18" eb="19">
      <t>レイ</t>
    </rPh>
    <rPh sb="21" eb="22">
      <t>ナイ</t>
    </rPh>
    <rPh sb="24" eb="25">
      <t>ヤク</t>
    </rPh>
    <phoneticPr fontId="7"/>
  </si>
  <si>
    <t>資　　　　　　産　　　　　　割</t>
    <rPh sb="0" eb="8">
      <t>シサン</t>
    </rPh>
    <rPh sb="14" eb="15">
      <t>ワリ</t>
    </rPh>
    <phoneticPr fontId="7"/>
  </si>
  <si>
    <t>従業者割</t>
    <rPh sb="0" eb="4">
      <t>ジュウギョウシャワ</t>
    </rPh>
    <phoneticPr fontId="7"/>
  </si>
  <si>
    <t>課税標準の特例適用
対象床面積　　　　㋐</t>
    <rPh sb="0" eb="2">
      <t>カゼイ</t>
    </rPh>
    <rPh sb="2" eb="4">
      <t>ヒョウジュン</t>
    </rPh>
    <rPh sb="5" eb="7">
      <t>トクレイ</t>
    </rPh>
    <rPh sb="7" eb="9">
      <t>テキヨウ</t>
    </rPh>
    <phoneticPr fontId="7"/>
  </si>
  <si>
    <t>控除割
合　㋑</t>
    <rPh sb="0" eb="2">
      <t>コウジョ</t>
    </rPh>
    <rPh sb="2" eb="3">
      <t>ワリ</t>
    </rPh>
    <rPh sb="4" eb="5">
      <t>ア</t>
    </rPh>
    <phoneticPr fontId="7"/>
  </si>
  <si>
    <t>控除事業所床面積
　（㋐×㋑）　　　　㋒</t>
    <rPh sb="0" eb="2">
      <t>コウジョ</t>
    </rPh>
    <rPh sb="2" eb="5">
      <t>ジギョウショ</t>
    </rPh>
    <rPh sb="5" eb="8">
      <t>ユカメンセキ</t>
    </rPh>
    <phoneticPr fontId="7"/>
  </si>
  <si>
    <t>課税標準の特例適用対象
従業者給与総額　　　　㋓</t>
    <rPh sb="0" eb="2">
      <t>カゼイ</t>
    </rPh>
    <rPh sb="2" eb="4">
      <t>ヒョウジュン</t>
    </rPh>
    <rPh sb="5" eb="7">
      <t>トクレイ</t>
    </rPh>
    <rPh sb="7" eb="9">
      <t>テキヨウ</t>
    </rPh>
    <rPh sb="9" eb="11">
      <t>タイショウ</t>
    </rPh>
    <phoneticPr fontId="7"/>
  </si>
  <si>
    <t>控除割
合　㋔</t>
    <rPh sb="0" eb="2">
      <t>コウジョ</t>
    </rPh>
    <rPh sb="2" eb="3">
      <t>ワリ</t>
    </rPh>
    <rPh sb="4" eb="5">
      <t>ア</t>
    </rPh>
    <phoneticPr fontId="7"/>
  </si>
  <si>
    <t>控除従業者給与総額
　（㋓×㋔）　　　　　　㋕</t>
    <rPh sb="0" eb="2">
      <t>コウジョ</t>
    </rPh>
    <rPh sb="2" eb="5">
      <t>ジュウギョウシャ</t>
    </rPh>
    <rPh sb="5" eb="7">
      <t>キュウヨ</t>
    </rPh>
    <rPh sb="7" eb="9">
      <t>ソウガク</t>
    </rPh>
    <phoneticPr fontId="7"/>
  </si>
  <si>
    <t>雇用改善助成対象者</t>
    <rPh sb="0" eb="2">
      <t>コヨウ</t>
    </rPh>
    <rPh sb="2" eb="4">
      <t>カイゼン</t>
    </rPh>
    <rPh sb="4" eb="6">
      <t>ジョセイ</t>
    </rPh>
    <rPh sb="6" eb="9">
      <t>タイショウシャ</t>
    </rPh>
    <phoneticPr fontId="7"/>
  </si>
  <si>
    <t>合計</t>
    <rPh sb="0" eb="2">
      <t>ゴウケイ</t>
    </rPh>
    <phoneticPr fontId="7"/>
  </si>
  <si>
    <t>控除事業所床面積の合計</t>
    <rPh sb="0" eb="2">
      <t>コウジョ</t>
    </rPh>
    <rPh sb="2" eb="5">
      <t>ジギョウショ</t>
    </rPh>
    <rPh sb="5" eb="8">
      <t>ユカメンセキ</t>
    </rPh>
    <rPh sb="9" eb="11">
      <t>ゴウケイ</t>
    </rPh>
    <phoneticPr fontId="7"/>
  </si>
  <si>
    <t>控除従業者給与総額の合計</t>
    <rPh sb="0" eb="2">
      <t>コウジョ</t>
    </rPh>
    <rPh sb="2" eb="5">
      <t>ジュウギョウシャ</t>
    </rPh>
    <rPh sb="5" eb="7">
      <t>キュウヨ</t>
    </rPh>
    <rPh sb="7" eb="9">
      <t>ソウガク</t>
    </rPh>
    <rPh sb="10" eb="12">
      <t>ゴウケイ</t>
    </rPh>
    <phoneticPr fontId="7"/>
  </si>
  <si>
    <t>共 用 部 分 の 計 算 書</t>
    <rPh sb="0" eb="1">
      <t>トモ</t>
    </rPh>
    <rPh sb="2" eb="3">
      <t>ヨウ</t>
    </rPh>
    <rPh sb="4" eb="5">
      <t>ブ</t>
    </rPh>
    <rPh sb="6" eb="7">
      <t>ブン</t>
    </rPh>
    <rPh sb="10" eb="11">
      <t>ケイ</t>
    </rPh>
    <rPh sb="12" eb="13">
      <t>ザン</t>
    </rPh>
    <rPh sb="14" eb="15">
      <t>ショ</t>
    </rPh>
    <phoneticPr fontId="7"/>
  </si>
  <si>
    <t>日から</t>
    <rPh sb="0" eb="1">
      <t>ニチ</t>
    </rPh>
    <phoneticPr fontId="7"/>
  </si>
  <si>
    <t>処理
事項</t>
    <rPh sb="0" eb="2">
      <t>ショリ</t>
    </rPh>
    <rPh sb="3" eb="5">
      <t>ジコウ</t>
    </rPh>
    <phoneticPr fontId="7"/>
  </si>
  <si>
    <t>日まで</t>
    <rPh sb="0" eb="1">
      <t>ニチ</t>
    </rPh>
    <phoneticPr fontId="7"/>
  </si>
  <si>
    <t>　専用部分の延べ面積</t>
    <rPh sb="1" eb="3">
      <t>センヨウ</t>
    </rPh>
    <rPh sb="3" eb="5">
      <t>ブブン</t>
    </rPh>
    <rPh sb="6" eb="7">
      <t>ノ</t>
    </rPh>
    <rPh sb="8" eb="10">
      <t>メンセキ</t>
    </rPh>
    <phoneticPr fontId="7"/>
  </si>
  <si>
    <t>③　　　の　　　内　　　訳　　　　　　　　　　　　　　　　　　　　　　　　　　　　　　　　⑦</t>
    <rPh sb="8" eb="9">
      <t>ナイ</t>
    </rPh>
    <rPh sb="12" eb="13">
      <t>ヤク</t>
    </rPh>
    <phoneticPr fontId="7"/>
  </si>
  <si>
    <t>　①のうち当該事業所部分の延べ面積</t>
    <rPh sb="5" eb="7">
      <t>トウガイ</t>
    </rPh>
    <rPh sb="7" eb="10">
      <t>ジギョウショ</t>
    </rPh>
    <rPh sb="10" eb="12">
      <t>ブブン</t>
    </rPh>
    <rPh sb="13" eb="14">
      <t>ノ</t>
    </rPh>
    <rPh sb="15" eb="17">
      <t>メンセキ</t>
    </rPh>
    <phoneticPr fontId="7"/>
  </si>
  <si>
    <t>　消 防 設 備 等 に 係 る 共 用 床 面 積</t>
    <rPh sb="1" eb="2">
      <t>ショウ</t>
    </rPh>
    <rPh sb="3" eb="4">
      <t>ボウ</t>
    </rPh>
    <rPh sb="5" eb="6">
      <t>セツ</t>
    </rPh>
    <rPh sb="7" eb="8">
      <t>ソナエ</t>
    </rPh>
    <rPh sb="9" eb="10">
      <t>トウ</t>
    </rPh>
    <rPh sb="13" eb="14">
      <t>カカ</t>
    </rPh>
    <rPh sb="17" eb="18">
      <t>トモ</t>
    </rPh>
    <rPh sb="19" eb="20">
      <t>ヨウ</t>
    </rPh>
    <rPh sb="21" eb="22">
      <t>ユカ</t>
    </rPh>
    <rPh sb="23" eb="24">
      <t>オモテ</t>
    </rPh>
    <rPh sb="25" eb="26">
      <t>セキ</t>
    </rPh>
    <phoneticPr fontId="7"/>
  </si>
  <si>
    <t>　非課税に係る共用床面積</t>
    <rPh sb="1" eb="4">
      <t>ヒカゼイ</t>
    </rPh>
    <rPh sb="5" eb="6">
      <t>カカ</t>
    </rPh>
    <rPh sb="7" eb="9">
      <t>キョウヨウ</t>
    </rPh>
    <rPh sb="9" eb="12">
      <t>ユカメンセキ</t>
    </rPh>
    <phoneticPr fontId="7"/>
  </si>
  <si>
    <t>　防災に関する設備等</t>
    <rPh sb="1" eb="3">
      <t>ボウサイ</t>
    </rPh>
    <rPh sb="4" eb="5">
      <t>カン</t>
    </rPh>
    <rPh sb="7" eb="9">
      <t>セツビ</t>
    </rPh>
    <rPh sb="9" eb="10">
      <t>トウ</t>
    </rPh>
    <phoneticPr fontId="7"/>
  </si>
  <si>
    <t>　全部が非課税となる共用床面積</t>
    <rPh sb="1" eb="3">
      <t>ゼンブ</t>
    </rPh>
    <rPh sb="4" eb="7">
      <t>ヒカゼイ</t>
    </rPh>
    <rPh sb="10" eb="12">
      <t>キョウヨウ</t>
    </rPh>
    <rPh sb="12" eb="14">
      <t>ユカメン</t>
    </rPh>
    <rPh sb="14" eb="15">
      <t>セキ</t>
    </rPh>
    <phoneticPr fontId="7"/>
  </si>
  <si>
    <t>　③以外の共用床面積</t>
    <rPh sb="2" eb="4">
      <t>イガイ</t>
    </rPh>
    <rPh sb="5" eb="7">
      <t>キョウヨウ</t>
    </rPh>
    <rPh sb="7" eb="9">
      <t>ユカメン</t>
    </rPh>
    <rPh sb="9" eb="10">
      <t>セキ</t>
    </rPh>
    <phoneticPr fontId="7"/>
  </si>
  <si>
    <t>　２分の１が非課税となる共用床面積</t>
    <rPh sb="2" eb="3">
      <t>ブン</t>
    </rPh>
    <rPh sb="6" eb="9">
      <t>ヒカゼイ</t>
    </rPh>
    <rPh sb="12" eb="14">
      <t>キョウヨウ</t>
    </rPh>
    <rPh sb="14" eb="17">
      <t>ユカメンセキ</t>
    </rPh>
    <phoneticPr fontId="7"/>
  </si>
  <si>
    <t>　共用床面積の合計（③＋④）</t>
    <rPh sb="1" eb="3">
      <t>キョウヨウ</t>
    </rPh>
    <rPh sb="3" eb="6">
      <t>ユカメンセキ</t>
    </rPh>
    <rPh sb="7" eb="9">
      <t>ゴウケイ</t>
    </rPh>
    <phoneticPr fontId="7"/>
  </si>
  <si>
    <t>　㋐ ～ ㋒ 以 外 の 非 課 税 に 係 る 共 用 床 面 積</t>
    <rPh sb="7" eb="8">
      <t>イ</t>
    </rPh>
    <rPh sb="9" eb="10">
      <t>ガイ</t>
    </rPh>
    <rPh sb="13" eb="14">
      <t>ヒ</t>
    </rPh>
    <rPh sb="15" eb="16">
      <t>カ</t>
    </rPh>
    <rPh sb="17" eb="18">
      <t>ゼイ</t>
    </rPh>
    <rPh sb="21" eb="22">
      <t>カカ</t>
    </rPh>
    <rPh sb="25" eb="26">
      <t>トモ</t>
    </rPh>
    <rPh sb="27" eb="28">
      <t>ヨウ</t>
    </rPh>
    <rPh sb="29" eb="30">
      <t>ユカ</t>
    </rPh>
    <rPh sb="31" eb="32">
      <t>オモテ</t>
    </rPh>
    <rPh sb="33" eb="34">
      <t>セキ</t>
    </rPh>
    <phoneticPr fontId="7"/>
  </si>
  <si>
    <t>㋓</t>
    <phoneticPr fontId="7"/>
  </si>
  <si>
    <t>　事業所床面積となる共用床面積（④×　　　）</t>
    <rPh sb="1" eb="4">
      <t>ジギョウショ</t>
    </rPh>
    <rPh sb="4" eb="6">
      <t>ユカメン</t>
    </rPh>
    <rPh sb="6" eb="7">
      <t>セキ</t>
    </rPh>
    <rPh sb="10" eb="12">
      <t>キョウヨウ</t>
    </rPh>
    <rPh sb="12" eb="15">
      <t>ユカメンセキ</t>
    </rPh>
    <phoneticPr fontId="7"/>
  </si>
  <si>
    <t>　合　　　　　　計　　（㋐～㋓）</t>
    <rPh sb="1" eb="2">
      <t>ゴウ</t>
    </rPh>
    <rPh sb="8" eb="9">
      <t>ケイ</t>
    </rPh>
    <phoneticPr fontId="7"/>
  </si>
  <si>
    <t>㋔</t>
    <phoneticPr fontId="7"/>
  </si>
  <si>
    <t>氏名又は名称</t>
    <rPh sb="0" eb="2">
      <t>シメイ</t>
    </rPh>
    <rPh sb="2" eb="3">
      <t>マタ</t>
    </rPh>
    <rPh sb="4" eb="6">
      <t>メイショウ</t>
    </rPh>
    <phoneticPr fontId="1"/>
  </si>
  <si>
    <t>本店</t>
    <rPh sb="0" eb="2">
      <t>ホンテン</t>
    </rPh>
    <phoneticPr fontId="1"/>
  </si>
  <si>
    <t>支店</t>
    <rPh sb="0" eb="2">
      <t>シテン</t>
    </rPh>
    <phoneticPr fontId="1"/>
  </si>
  <si>
    <t>〒</t>
    <phoneticPr fontId="1"/>
  </si>
  <si>
    <t>電話</t>
    <rPh sb="0" eb="2">
      <t>デンワ</t>
    </rPh>
    <phoneticPr fontId="1"/>
  </si>
  <si>
    <t>整理番号</t>
    <rPh sb="0" eb="2">
      <t>セイリ</t>
    </rPh>
    <rPh sb="2" eb="4">
      <t>バンゴウ</t>
    </rPh>
    <phoneticPr fontId="1"/>
  </si>
  <si>
    <t>事業種目</t>
    <rPh sb="0" eb="2">
      <t>ジギョウ</t>
    </rPh>
    <rPh sb="2" eb="4">
      <t>シュモク</t>
    </rPh>
    <phoneticPr fontId="1"/>
  </si>
  <si>
    <t>税務署</t>
    <rPh sb="0" eb="3">
      <t>ゼイムショ</t>
    </rPh>
    <phoneticPr fontId="1"/>
  </si>
  <si>
    <t>算定期間</t>
    <rPh sb="0" eb="2">
      <t>サンテイ</t>
    </rPh>
    <rPh sb="2" eb="4">
      <t>キカン</t>
    </rPh>
    <phoneticPr fontId="1"/>
  </si>
  <si>
    <t>平成</t>
    <rPh sb="0" eb="2">
      <t>ヘイセイ</t>
    </rPh>
    <phoneticPr fontId="1"/>
  </si>
  <si>
    <t>年</t>
    <rPh sb="0" eb="1">
      <t>ネン</t>
    </rPh>
    <phoneticPr fontId="1"/>
  </si>
  <si>
    <t>月</t>
    <rPh sb="0" eb="1">
      <t>ガツ</t>
    </rPh>
    <phoneticPr fontId="1"/>
  </si>
  <si>
    <t>日</t>
    <rPh sb="0" eb="1">
      <t>ヒ</t>
    </rPh>
    <phoneticPr fontId="1"/>
  </si>
  <si>
    <t>～</t>
    <phoneticPr fontId="1"/>
  </si>
  <si>
    <t>申告区分</t>
    <rPh sb="0" eb="2">
      <t>シンコク</t>
    </rPh>
    <rPh sb="2" eb="4">
      <t>クブン</t>
    </rPh>
    <phoneticPr fontId="1"/>
  </si>
  <si>
    <t>住所
又は
所在地</t>
    <rPh sb="0" eb="2">
      <t>ジュウショ</t>
    </rPh>
    <rPh sb="3" eb="4">
      <t>マタ</t>
    </rPh>
    <rPh sb="6" eb="9">
      <t>ショザイチ</t>
    </rPh>
    <phoneticPr fontId="1"/>
  </si>
  <si>
    <t>電話</t>
    <rPh sb="0" eb="2">
      <t>デンワ</t>
    </rPh>
    <phoneticPr fontId="1"/>
  </si>
  <si>
    <t>法人の
代表者氏名</t>
    <rPh sb="0" eb="2">
      <t>ホウジン</t>
    </rPh>
    <rPh sb="4" eb="7">
      <t>ダイヒョウシャ</t>
    </rPh>
    <rPh sb="7" eb="9">
      <t>シメイ</t>
    </rPh>
    <phoneticPr fontId="1"/>
  </si>
  <si>
    <t>資本金の額又は
出資金額</t>
    <rPh sb="0" eb="3">
      <t>シホンキン</t>
    </rPh>
    <rPh sb="4" eb="5">
      <t>ガク</t>
    </rPh>
    <rPh sb="5" eb="6">
      <t>マタ</t>
    </rPh>
    <rPh sb="8" eb="10">
      <t>シュッシ</t>
    </rPh>
    <rPh sb="10" eb="12">
      <t>キンガク</t>
    </rPh>
    <phoneticPr fontId="1"/>
  </si>
  <si>
    <t>この申告に
応答する者の氏名</t>
    <rPh sb="2" eb="4">
      <t>シンコク</t>
    </rPh>
    <rPh sb="6" eb="8">
      <t>オウトウ</t>
    </rPh>
    <rPh sb="10" eb="11">
      <t>モノ</t>
    </rPh>
    <rPh sb="12" eb="14">
      <t>シメイ</t>
    </rPh>
    <phoneticPr fontId="1"/>
  </si>
  <si>
    <t>確定</t>
    <rPh sb="0" eb="2">
      <t>カクテイ</t>
    </rPh>
    <phoneticPr fontId="1"/>
  </si>
  <si>
    <t>免税点以下</t>
    <rPh sb="0" eb="2">
      <t>メンゼイ</t>
    </rPh>
    <rPh sb="2" eb="3">
      <t>テン</t>
    </rPh>
    <rPh sb="3" eb="5">
      <t>イカ</t>
    </rPh>
    <phoneticPr fontId="1"/>
  </si>
  <si>
    <t>修正</t>
    <rPh sb="0" eb="2">
      <t>シュウセイ</t>
    </rPh>
    <phoneticPr fontId="1"/>
  </si>
  <si>
    <t>（フリガナ）</t>
    <phoneticPr fontId="1"/>
  </si>
  <si>
    <t>①</t>
    <phoneticPr fontId="1"/>
  </si>
  <si>
    <t>②</t>
    <phoneticPr fontId="7"/>
  </si>
  <si>
    <t>事業所等の名称</t>
    <rPh sb="0" eb="3">
      <t>ジギョウショ</t>
    </rPh>
    <rPh sb="3" eb="4">
      <t>ナド</t>
    </rPh>
    <rPh sb="5" eb="7">
      <t>メイショウ</t>
    </rPh>
    <phoneticPr fontId="1"/>
  </si>
  <si>
    <t>住所・氏名</t>
    <phoneticPr fontId="7"/>
  </si>
  <si>
    <t>所有者</t>
    <rPh sb="0" eb="3">
      <t>ショユウシャ</t>
    </rPh>
    <phoneticPr fontId="1"/>
  </si>
  <si>
    <t>所在地及びビル名</t>
    <phoneticPr fontId="1"/>
  </si>
  <si>
    <t>専用床面積</t>
    <rPh sb="0" eb="2">
      <t>センヨウ</t>
    </rPh>
    <rPh sb="2" eb="3">
      <t>ユカ</t>
    </rPh>
    <rPh sb="3" eb="5">
      <t>メンセキ</t>
    </rPh>
    <phoneticPr fontId="1"/>
  </si>
  <si>
    <t>共用床面積</t>
    <rPh sb="0" eb="2">
      <t>キョウヨウ</t>
    </rPh>
    <rPh sb="2" eb="3">
      <t>ユカ</t>
    </rPh>
    <rPh sb="3" eb="5">
      <t>メンセキ</t>
    </rPh>
    <phoneticPr fontId="1"/>
  </si>
  <si>
    <t>別表１</t>
    <rPh sb="0" eb="2">
      <t>ベッピョウ</t>
    </rPh>
    <phoneticPr fontId="1"/>
  </si>
  <si>
    <t>別表４</t>
    <rPh sb="0" eb="2">
      <t>ベッピョウ</t>
    </rPh>
    <phoneticPr fontId="1"/>
  </si>
  <si>
    <t>非課税</t>
    <rPh sb="0" eb="3">
      <t>ヒカゼイ</t>
    </rPh>
    <phoneticPr fontId="1"/>
  </si>
  <si>
    <t>消防設備等</t>
    <rPh sb="0" eb="2">
      <t>ショウボウ</t>
    </rPh>
    <rPh sb="2" eb="4">
      <t>セツビ</t>
    </rPh>
    <rPh sb="4" eb="5">
      <t>ナド</t>
    </rPh>
    <phoneticPr fontId="1"/>
  </si>
  <si>
    <t>１/２非課税</t>
    <rPh sb="3" eb="6">
      <t>ヒカゼイ</t>
    </rPh>
    <phoneticPr fontId="1"/>
  </si>
  <si>
    <t>全部非課税</t>
    <rPh sb="0" eb="2">
      <t>ゼンブ</t>
    </rPh>
    <rPh sb="2" eb="5">
      <t>ヒカゼイ</t>
    </rPh>
    <phoneticPr fontId="1"/>
  </si>
  <si>
    <t>防災施設等</t>
    <rPh sb="0" eb="2">
      <t>ボウサイ</t>
    </rPh>
    <rPh sb="2" eb="4">
      <t>シセツ</t>
    </rPh>
    <rPh sb="4" eb="5">
      <t>ナド</t>
    </rPh>
    <phoneticPr fontId="1"/>
  </si>
  <si>
    <t>上記以外</t>
    <rPh sb="0" eb="2">
      <t>ジョウキ</t>
    </rPh>
    <rPh sb="2" eb="4">
      <t>イガイ</t>
    </rPh>
    <phoneticPr fontId="1"/>
  </si>
  <si>
    <t>従業者数</t>
    <rPh sb="0" eb="3">
      <t>ジュウギョウシャ</t>
    </rPh>
    <rPh sb="3" eb="4">
      <t>スウ</t>
    </rPh>
    <phoneticPr fontId="1"/>
  </si>
  <si>
    <t>従業者給与総額</t>
    <rPh sb="0" eb="3">
      <t>ジュウギョウシャ</t>
    </rPh>
    <rPh sb="3" eb="5">
      <t>キュウヨ</t>
    </rPh>
    <rPh sb="5" eb="7">
      <t>ソウガク</t>
    </rPh>
    <phoneticPr fontId="1"/>
  </si>
  <si>
    <t>非課税以外</t>
    <rPh sb="0" eb="3">
      <t>ヒカゼイ</t>
    </rPh>
    <rPh sb="3" eb="5">
      <t>イガイ</t>
    </rPh>
    <phoneticPr fontId="1"/>
  </si>
  <si>
    <t>別表２</t>
    <rPh sb="0" eb="2">
      <t>ベッピョウ</t>
    </rPh>
    <phoneticPr fontId="1"/>
  </si>
  <si>
    <t>非課税の内訳</t>
    <rPh sb="0" eb="3">
      <t>ヒカゼイ</t>
    </rPh>
    <rPh sb="4" eb="6">
      <t>ウチワケ</t>
    </rPh>
    <phoneticPr fontId="1"/>
  </si>
  <si>
    <t>障害者・６５歳以上の従業員</t>
    <rPh sb="0" eb="2">
      <t>ショウガイ</t>
    </rPh>
    <rPh sb="2" eb="3">
      <t>シャ</t>
    </rPh>
    <rPh sb="6" eb="7">
      <t>サイ</t>
    </rPh>
    <rPh sb="7" eb="9">
      <t>イジョウ</t>
    </rPh>
    <rPh sb="10" eb="13">
      <t>ジュウギョウイン</t>
    </rPh>
    <phoneticPr fontId="1"/>
  </si>
  <si>
    <t>人</t>
    <rPh sb="0" eb="1">
      <t>ヒト</t>
    </rPh>
    <phoneticPr fontId="1"/>
  </si>
  <si>
    <t>円</t>
    <rPh sb="0" eb="1">
      <t>エン</t>
    </rPh>
    <phoneticPr fontId="1"/>
  </si>
  <si>
    <t>別表３</t>
    <rPh sb="0" eb="2">
      <t>ベッピョウ</t>
    </rPh>
    <phoneticPr fontId="1"/>
  </si>
  <si>
    <t>特例の内訳</t>
    <rPh sb="0" eb="2">
      <t>トクレイ</t>
    </rPh>
    <rPh sb="3" eb="5">
      <t>ウチワケ</t>
    </rPh>
    <phoneticPr fontId="1"/>
  </si>
  <si>
    <t>雇用改善助成対象者</t>
    <rPh sb="0" eb="2">
      <t>コヨウ</t>
    </rPh>
    <rPh sb="2" eb="4">
      <t>カイゼン</t>
    </rPh>
    <rPh sb="4" eb="6">
      <t>ジョセイ</t>
    </rPh>
    <rPh sb="6" eb="9">
      <t>タイショウシャ</t>
    </rPh>
    <phoneticPr fontId="1"/>
  </si>
  <si>
    <t>課税標準の特例適用対象</t>
    <rPh sb="0" eb="2">
      <t>カゼイ</t>
    </rPh>
    <rPh sb="2" eb="4">
      <t>ヒョウジュン</t>
    </rPh>
    <rPh sb="5" eb="7">
      <t>トクレイ</t>
    </rPh>
    <rPh sb="7" eb="9">
      <t>テキヨウ</t>
    </rPh>
    <rPh sb="9" eb="11">
      <t>タイショウ</t>
    </rPh>
    <phoneticPr fontId="1"/>
  </si>
  <si>
    <t>床面積</t>
    <rPh sb="0" eb="3">
      <t>ユカメンセキ</t>
    </rPh>
    <phoneticPr fontId="1"/>
  </si>
  <si>
    <t>㎡</t>
    <phoneticPr fontId="1"/>
  </si>
  <si>
    <t>円</t>
    <rPh sb="0" eb="1">
      <t>エン</t>
    </rPh>
    <phoneticPr fontId="1"/>
  </si>
  <si>
    <t>㎡</t>
    <phoneticPr fontId="1"/>
  </si>
  <si>
    <t>人</t>
    <rPh sb="0" eb="1">
      <t>ヒト</t>
    </rPh>
    <phoneticPr fontId="1"/>
  </si>
  <si>
    <t>所管
税務署名</t>
    <rPh sb="0" eb="2">
      <t>ショカン</t>
    </rPh>
    <rPh sb="3" eb="6">
      <t>ゼイムショ</t>
    </rPh>
    <rPh sb="6" eb="7">
      <t>メイ</t>
    </rPh>
    <phoneticPr fontId="1"/>
  </si>
  <si>
    <t>新設又は廃止日</t>
    <rPh sb="0" eb="2">
      <t>シンセツ</t>
    </rPh>
    <rPh sb="2" eb="3">
      <t>マタ</t>
    </rPh>
    <rPh sb="4" eb="6">
      <t>ハイシ</t>
    </rPh>
    <rPh sb="6" eb="7">
      <t>ヒ</t>
    </rPh>
    <phoneticPr fontId="1"/>
  </si>
  <si>
    <t>新設・廃止</t>
    <rPh sb="0" eb="2">
      <t>シンセツ</t>
    </rPh>
    <rPh sb="3" eb="5">
      <t>ハイシ</t>
    </rPh>
    <phoneticPr fontId="1"/>
  </si>
  <si>
    <t>新設</t>
    <rPh sb="0" eb="2">
      <t>シンセツ</t>
    </rPh>
    <phoneticPr fontId="1"/>
  </si>
  <si>
    <t>廃止</t>
    <rPh sb="0" eb="2">
      <t>ハイシ</t>
    </rPh>
    <phoneticPr fontId="1"/>
  </si>
  <si>
    <t>月</t>
    <rPh sb="0" eb="1">
      <t>ツキ</t>
    </rPh>
    <phoneticPr fontId="1"/>
  </si>
  <si>
    <t>人</t>
    <rPh sb="0" eb="1">
      <t>ヒト</t>
    </rPh>
    <phoneticPr fontId="1"/>
  </si>
  <si>
    <t>氏名</t>
    <rPh sb="0" eb="2">
      <t>シメイ</t>
    </rPh>
    <phoneticPr fontId="1"/>
  </si>
  <si>
    <t>住所</t>
    <rPh sb="0" eb="2">
      <t>ジュウショ</t>
    </rPh>
    <phoneticPr fontId="1"/>
  </si>
  <si>
    <t>円</t>
    <rPh sb="0" eb="1">
      <t>エン</t>
    </rPh>
    <phoneticPr fontId="1"/>
  </si>
  <si>
    <t>㎡</t>
    <phoneticPr fontId="1"/>
  </si>
  <si>
    <t>㎡</t>
    <phoneticPr fontId="1"/>
  </si>
  <si>
    <t>資産割</t>
    <rPh sb="0" eb="2">
      <t>シサン</t>
    </rPh>
    <rPh sb="2" eb="3">
      <t>ワリ</t>
    </rPh>
    <phoneticPr fontId="1"/>
  </si>
  <si>
    <t>従業者割</t>
    <rPh sb="0" eb="3">
      <t>ジュウギョウシャ</t>
    </rPh>
    <rPh sb="3" eb="4">
      <t>ワ</t>
    </rPh>
    <phoneticPr fontId="1"/>
  </si>
  <si>
    <t>円</t>
    <rPh sb="0" eb="1">
      <t>エン</t>
    </rPh>
    <phoneticPr fontId="1"/>
  </si>
  <si>
    <t>・・・１円単位まで入力してください。</t>
    <rPh sb="4" eb="5">
      <t>エン</t>
    </rPh>
    <rPh sb="5" eb="7">
      <t>タンイ</t>
    </rPh>
    <rPh sb="9" eb="11">
      <t>ニュウリョク</t>
    </rPh>
    <phoneticPr fontId="1"/>
  </si>
  <si>
    <t>既に納付の確定した　：</t>
    <rPh sb="0" eb="1">
      <t>スデ</t>
    </rPh>
    <rPh sb="2" eb="4">
      <t>ノウフ</t>
    </rPh>
    <rPh sb="5" eb="7">
      <t>カクテイ</t>
    </rPh>
    <phoneticPr fontId="1"/>
  </si>
  <si>
    <t>備考</t>
    <rPh sb="0" eb="2">
      <t>ビコウ</t>
    </rPh>
    <phoneticPr fontId="1"/>
  </si>
  <si>
    <t>みなし共同事業の有無</t>
    <rPh sb="3" eb="5">
      <t>キョウドウ</t>
    </rPh>
    <rPh sb="5" eb="7">
      <t>ジギョウ</t>
    </rPh>
    <rPh sb="8" eb="10">
      <t>ウム</t>
    </rPh>
    <phoneticPr fontId="1"/>
  </si>
  <si>
    <t>有　）</t>
    <rPh sb="0" eb="1">
      <t>アリ</t>
    </rPh>
    <phoneticPr fontId="1"/>
  </si>
  <si>
    <t>無　）</t>
    <rPh sb="0" eb="1">
      <t>ナシ</t>
    </rPh>
    <phoneticPr fontId="1"/>
  </si>
  <si>
    <t>法第701条の34</t>
    <phoneticPr fontId="1"/>
  </si>
  <si>
    <t>(</t>
    <phoneticPr fontId="1"/>
  </si>
  <si>
    <t>)</t>
    <phoneticPr fontId="1"/>
  </si>
  <si>
    <t>第</t>
    <rPh sb="0" eb="1">
      <t>ダイ</t>
    </rPh>
    <phoneticPr fontId="1"/>
  </si>
  <si>
    <t>床面積</t>
    <rPh sb="0" eb="3">
      <t>ユカメンセキ</t>
    </rPh>
    <phoneticPr fontId="1"/>
  </si>
  <si>
    <t>用途</t>
    <rPh sb="0" eb="2">
      <t>ヨウト</t>
    </rPh>
    <phoneticPr fontId="1"/>
  </si>
  <si>
    <t>従業者数・給与総額</t>
    <rPh sb="0" eb="1">
      <t>ジュウ</t>
    </rPh>
    <rPh sb="1" eb="4">
      <t>ギョウシャスウ</t>
    </rPh>
    <rPh sb="5" eb="7">
      <t>キュウヨ</t>
    </rPh>
    <rPh sb="7" eb="9">
      <t>ソウガク</t>
    </rPh>
    <phoneticPr fontId="1"/>
  </si>
  <si>
    <t>㎡</t>
    <phoneticPr fontId="1"/>
  </si>
  <si>
    <t>法第701条の34</t>
    <rPh sb="0" eb="1">
      <t>ホウ</t>
    </rPh>
    <rPh sb="1" eb="2">
      <t>ダイ</t>
    </rPh>
    <rPh sb="5" eb="6">
      <t>ジョウ</t>
    </rPh>
    <phoneticPr fontId="1"/>
  </si>
  <si>
    <t>人</t>
    <rPh sb="0" eb="1">
      <t>ヒト</t>
    </rPh>
    <phoneticPr fontId="1"/>
  </si>
  <si>
    <t>法第701条の34</t>
    <rPh sb="5" eb="6">
      <t>ジョウ</t>
    </rPh>
    <phoneticPr fontId="1"/>
  </si>
  <si>
    <t>㎡</t>
    <phoneticPr fontId="1"/>
  </si>
  <si>
    <t>専用部分の
延べ床面積</t>
    <phoneticPr fontId="1"/>
  </si>
  <si>
    <t>全部：</t>
    <rPh sb="0" eb="2">
      <t>ゼンブ</t>
    </rPh>
    <phoneticPr fontId="1"/>
  </si>
  <si>
    <t>1/2：</t>
    <phoneticPr fontId="1"/>
  </si>
  <si>
    <t>専用部分の
延べ床面積</t>
    <phoneticPr fontId="1"/>
  </si>
  <si>
    <t>和</t>
    <rPh sb="0" eb="1">
      <t>ワ</t>
    </rPh>
    <phoneticPr fontId="1"/>
  </si>
  <si>
    <t>期首</t>
    <rPh sb="0" eb="2">
      <t>キシュ</t>
    </rPh>
    <phoneticPr fontId="1"/>
  </si>
  <si>
    <t>期末</t>
    <rPh sb="0" eb="2">
      <t>キマツ</t>
    </rPh>
    <phoneticPr fontId="1"/>
  </si>
  <si>
    <t>・・・和/２の商（以下Ｘとする）</t>
    <rPh sb="3" eb="4">
      <t>ワ</t>
    </rPh>
    <rPh sb="7" eb="8">
      <t>ショウ</t>
    </rPh>
    <rPh sb="9" eb="11">
      <t>イカ</t>
    </rPh>
    <phoneticPr fontId="1"/>
  </si>
  <si>
    <t>・・・Ｘ+１</t>
    <phoneticPr fontId="1"/>
  </si>
  <si>
    <t>例外</t>
    <rPh sb="0" eb="2">
      <t>レイガイ</t>
    </rPh>
    <phoneticPr fontId="1"/>
  </si>
  <si>
    <t>廃止</t>
    <rPh sb="0" eb="2">
      <t>ハイシ</t>
    </rPh>
    <phoneticPr fontId="1"/>
  </si>
  <si>
    <t>-</t>
    <phoneticPr fontId="1"/>
  </si>
  <si>
    <t>-</t>
    <phoneticPr fontId="1"/>
  </si>
  <si>
    <t>（みなし共同事業の有無　：</t>
    <rPh sb="4" eb="6">
      <t>キョウドウ</t>
    </rPh>
    <rPh sb="6" eb="8">
      <t>ジギョウ</t>
    </rPh>
    <rPh sb="9" eb="11">
      <t>ウム</t>
    </rPh>
    <phoneticPr fontId="1"/>
  </si>
  <si>
    <t>期首１日新設は含まず（通年使用に該当のため）</t>
    <rPh sb="0" eb="2">
      <t>キシュ</t>
    </rPh>
    <rPh sb="3" eb="4">
      <t>ヒ</t>
    </rPh>
    <rPh sb="4" eb="6">
      <t>シンセツ</t>
    </rPh>
    <rPh sb="7" eb="8">
      <t>フク</t>
    </rPh>
    <rPh sb="11" eb="13">
      <t>ツウネン</t>
    </rPh>
    <rPh sb="13" eb="15">
      <t>シヨウ</t>
    </rPh>
    <rPh sb="16" eb="18">
      <t>ガイトウ</t>
    </rPh>
    <phoneticPr fontId="1"/>
  </si>
  <si>
    <t>期首１日含む（廃止月含んでカウントのため）</t>
    <rPh sb="0" eb="2">
      <t>キシュ</t>
    </rPh>
    <rPh sb="3" eb="4">
      <t>ヒ</t>
    </rPh>
    <rPh sb="4" eb="5">
      <t>フク</t>
    </rPh>
    <rPh sb="7" eb="9">
      <t>ハイシ</t>
    </rPh>
    <rPh sb="9" eb="10">
      <t>ツキ</t>
    </rPh>
    <rPh sb="10" eb="11">
      <t>フク</t>
    </rPh>
    <phoneticPr fontId="1"/>
  </si>
  <si>
    <t>新設月＞期末月なら、新設月-期末月</t>
    <rPh sb="0" eb="2">
      <t>シンセツ</t>
    </rPh>
    <rPh sb="2" eb="3">
      <t>ツキ</t>
    </rPh>
    <rPh sb="4" eb="6">
      <t>キマツ</t>
    </rPh>
    <rPh sb="6" eb="7">
      <t>ツキ</t>
    </rPh>
    <rPh sb="10" eb="12">
      <t>シンセツ</t>
    </rPh>
    <rPh sb="12" eb="13">
      <t>ツキ</t>
    </rPh>
    <rPh sb="14" eb="16">
      <t>キマツ</t>
    </rPh>
    <rPh sb="16" eb="17">
      <t>ツキ</t>
    </rPh>
    <phoneticPr fontId="1"/>
  </si>
  <si>
    <t>新設月＞期末月、新設月-期末月＝</t>
    <rPh sb="0" eb="2">
      <t>シンセツ</t>
    </rPh>
    <rPh sb="2" eb="3">
      <t>ツキ</t>
    </rPh>
    <rPh sb="4" eb="6">
      <t>キマツ</t>
    </rPh>
    <rPh sb="6" eb="7">
      <t>ツキ</t>
    </rPh>
    <rPh sb="8" eb="10">
      <t>シンセツ</t>
    </rPh>
    <rPh sb="10" eb="11">
      <t>ツキ</t>
    </rPh>
    <rPh sb="12" eb="14">
      <t>キマツ</t>
    </rPh>
    <rPh sb="14" eb="15">
      <t>ツキ</t>
    </rPh>
    <phoneticPr fontId="1"/>
  </si>
  <si>
    <t>使用期間</t>
    <rPh sb="0" eb="2">
      <t>シヨウ</t>
    </rPh>
    <rPh sb="2" eb="4">
      <t>キカン</t>
    </rPh>
    <phoneticPr fontId="1"/>
  </si>
  <si>
    <t>新設月＜期末月、期末月-新設月＝</t>
    <rPh sb="0" eb="2">
      <t>シンセツ</t>
    </rPh>
    <rPh sb="2" eb="3">
      <t>ツキ</t>
    </rPh>
    <rPh sb="4" eb="6">
      <t>キマツ</t>
    </rPh>
    <rPh sb="6" eb="7">
      <t>ツキ</t>
    </rPh>
    <rPh sb="8" eb="10">
      <t>キマツ</t>
    </rPh>
    <rPh sb="10" eb="11">
      <t>ツキ</t>
    </rPh>
    <rPh sb="12" eb="14">
      <t>シンセツ</t>
    </rPh>
    <rPh sb="14" eb="15">
      <t>ツキ</t>
    </rPh>
    <phoneticPr fontId="1"/>
  </si>
  <si>
    <t>廃止月＞期末月、廃止月-期末月＝</t>
    <rPh sb="0" eb="2">
      <t>ハイシ</t>
    </rPh>
    <rPh sb="2" eb="3">
      <t>ツキ</t>
    </rPh>
    <rPh sb="4" eb="6">
      <t>キマツ</t>
    </rPh>
    <rPh sb="6" eb="7">
      <t>ツキ</t>
    </rPh>
    <rPh sb="8" eb="10">
      <t>ハイシ</t>
    </rPh>
    <rPh sb="10" eb="11">
      <t>ツキ</t>
    </rPh>
    <rPh sb="12" eb="14">
      <t>キマツ</t>
    </rPh>
    <rPh sb="14" eb="15">
      <t>ツキ</t>
    </rPh>
    <phoneticPr fontId="1"/>
  </si>
  <si>
    <t>廃止月＜期末月、期末月-廃止月＝</t>
    <rPh sb="0" eb="2">
      <t>ハイシ</t>
    </rPh>
    <rPh sb="2" eb="3">
      <t>ツキ</t>
    </rPh>
    <rPh sb="4" eb="6">
      <t>キマツ</t>
    </rPh>
    <rPh sb="6" eb="7">
      <t>ツキ</t>
    </rPh>
    <rPh sb="8" eb="10">
      <t>キマツ</t>
    </rPh>
    <rPh sb="10" eb="11">
      <t>ツキ</t>
    </rPh>
    <rPh sb="12" eb="14">
      <t>ハイシ</t>
    </rPh>
    <rPh sb="14" eb="15">
      <t>ツキ</t>
    </rPh>
    <phoneticPr fontId="1"/>
  </si>
  <si>
    <t>廃止月＜期末月、廃止月-期末月＝</t>
    <rPh sb="0" eb="2">
      <t>ハイシ</t>
    </rPh>
    <rPh sb="2" eb="3">
      <t>ツキ</t>
    </rPh>
    <rPh sb="4" eb="6">
      <t>キマツ</t>
    </rPh>
    <rPh sb="6" eb="7">
      <t>ツキ</t>
    </rPh>
    <rPh sb="8" eb="10">
      <t>ハイシ</t>
    </rPh>
    <rPh sb="10" eb="11">
      <t>ツキ</t>
    </rPh>
    <rPh sb="12" eb="14">
      <t>キマツ</t>
    </rPh>
    <rPh sb="14" eb="15">
      <t>ツキ</t>
    </rPh>
    <phoneticPr fontId="1"/>
  </si>
  <si>
    <t>提出用</t>
    <rPh sb="0" eb="3">
      <t>テイシュツヨウ</t>
    </rPh>
    <phoneticPr fontId="1"/>
  </si>
  <si>
    <t>控　用</t>
    <rPh sb="0" eb="1">
      <t>ヒカ</t>
    </rPh>
    <rPh sb="2" eb="3">
      <t>ヨウ</t>
    </rPh>
    <phoneticPr fontId="1"/>
  </si>
  <si>
    <t>）</t>
    <phoneticPr fontId="1"/>
  </si>
  <si>
    <t>第四十四号様式別表二（</t>
    <rPh sb="0" eb="1">
      <t>ダイ</t>
    </rPh>
    <rPh sb="1" eb="5">
      <t>４４ゴウ</t>
    </rPh>
    <rPh sb="5" eb="7">
      <t>ヨウシキ</t>
    </rPh>
    <rPh sb="7" eb="8">
      <t>ベツ</t>
    </rPh>
    <rPh sb="8" eb="9">
      <t>ヒョウ</t>
    </rPh>
    <rPh sb="9" eb="10">
      <t>２</t>
    </rPh>
    <phoneticPr fontId="7"/>
  </si>
  <si>
    <t>第四十四号様式別表三(</t>
    <rPh sb="0" eb="1">
      <t>ダイ</t>
    </rPh>
    <rPh sb="1" eb="4">
      <t>ヨンジュウヨン</t>
    </rPh>
    <rPh sb="4" eb="5">
      <t>ゴウ</t>
    </rPh>
    <rPh sb="5" eb="7">
      <t>ヨウシキ</t>
    </rPh>
    <rPh sb="7" eb="9">
      <t>ベッピョウ</t>
    </rPh>
    <rPh sb="9" eb="10">
      <t>サン</t>
    </rPh>
    <phoneticPr fontId="7"/>
  </si>
  <si>
    <t>第四十四号様式別表四（</t>
    <rPh sb="0" eb="1">
      <t>ダイ</t>
    </rPh>
    <rPh sb="1" eb="3">
      <t>ヨンジュウ</t>
    </rPh>
    <rPh sb="3" eb="4">
      <t>ヨン</t>
    </rPh>
    <rPh sb="4" eb="5">
      <t>ゴウ</t>
    </rPh>
    <rPh sb="5" eb="7">
      <t>ヨウシキ</t>
    </rPh>
    <rPh sb="7" eb="9">
      <t>ベッピョウ</t>
    </rPh>
    <rPh sb="9" eb="10">
      <t>ヨン</t>
    </rPh>
    <phoneticPr fontId="7"/>
  </si>
  <si>
    <t>該当</t>
    <rPh sb="0" eb="2">
      <t>ガイトウ</t>
    </rPh>
    <phoneticPr fontId="1"/>
  </si>
  <si>
    <t>第1項</t>
    <rPh sb="0" eb="1">
      <t>ダイ</t>
    </rPh>
    <rPh sb="2" eb="3">
      <t>コウ</t>
    </rPh>
    <phoneticPr fontId="1"/>
  </si>
  <si>
    <t>第2項</t>
    <rPh sb="0" eb="1">
      <t>ダイ</t>
    </rPh>
    <rPh sb="2" eb="3">
      <t>コウ</t>
    </rPh>
    <phoneticPr fontId="1"/>
  </si>
  <si>
    <t>第3項第3号</t>
    <rPh sb="0" eb="1">
      <t>ダイ</t>
    </rPh>
    <rPh sb="2" eb="3">
      <t>コウ</t>
    </rPh>
    <rPh sb="3" eb="4">
      <t>ダイ</t>
    </rPh>
    <rPh sb="5" eb="6">
      <t>ゴウ</t>
    </rPh>
    <phoneticPr fontId="1"/>
  </si>
  <si>
    <t>第3項第4号</t>
    <rPh sb="0" eb="1">
      <t>ダイ</t>
    </rPh>
    <rPh sb="2" eb="3">
      <t>コウ</t>
    </rPh>
    <rPh sb="3" eb="4">
      <t>ダイ</t>
    </rPh>
    <rPh sb="5" eb="6">
      <t>ゴウ</t>
    </rPh>
    <phoneticPr fontId="1"/>
  </si>
  <si>
    <t>第3項第5号</t>
    <rPh sb="0" eb="1">
      <t>ダイ</t>
    </rPh>
    <rPh sb="2" eb="3">
      <t>コウ</t>
    </rPh>
    <rPh sb="3" eb="4">
      <t>ダイ</t>
    </rPh>
    <rPh sb="5" eb="6">
      <t>ゴウ</t>
    </rPh>
    <phoneticPr fontId="1"/>
  </si>
  <si>
    <t>第3項第6号</t>
    <rPh sb="0" eb="1">
      <t>ダイ</t>
    </rPh>
    <rPh sb="2" eb="3">
      <t>コウ</t>
    </rPh>
    <rPh sb="3" eb="4">
      <t>ダイ</t>
    </rPh>
    <rPh sb="5" eb="6">
      <t>ゴウ</t>
    </rPh>
    <phoneticPr fontId="1"/>
  </si>
  <si>
    <t>第3項第7号</t>
    <rPh sb="0" eb="1">
      <t>ダイ</t>
    </rPh>
    <rPh sb="2" eb="3">
      <t>コウ</t>
    </rPh>
    <rPh sb="3" eb="4">
      <t>ダイ</t>
    </rPh>
    <rPh sb="5" eb="6">
      <t>ゴウ</t>
    </rPh>
    <phoneticPr fontId="1"/>
  </si>
  <si>
    <t>第3項第8号</t>
    <rPh sb="0" eb="1">
      <t>ダイ</t>
    </rPh>
    <rPh sb="2" eb="3">
      <t>コウ</t>
    </rPh>
    <rPh sb="3" eb="4">
      <t>ダイ</t>
    </rPh>
    <rPh sb="5" eb="6">
      <t>ゴウ</t>
    </rPh>
    <phoneticPr fontId="1"/>
  </si>
  <si>
    <t>第3項第9号</t>
    <rPh sb="0" eb="1">
      <t>ダイ</t>
    </rPh>
    <rPh sb="2" eb="3">
      <t>コウ</t>
    </rPh>
    <rPh sb="3" eb="4">
      <t>ダイ</t>
    </rPh>
    <rPh sb="5" eb="6">
      <t>ゴウ</t>
    </rPh>
    <phoneticPr fontId="1"/>
  </si>
  <si>
    <t>第3項第10号</t>
    <rPh sb="0" eb="1">
      <t>ダイ</t>
    </rPh>
    <rPh sb="2" eb="3">
      <t>コウ</t>
    </rPh>
    <rPh sb="3" eb="4">
      <t>ダイ</t>
    </rPh>
    <rPh sb="6" eb="7">
      <t>ゴウ</t>
    </rPh>
    <phoneticPr fontId="1"/>
  </si>
  <si>
    <t>第3項第11号</t>
    <rPh sb="0" eb="1">
      <t>ダイ</t>
    </rPh>
    <rPh sb="2" eb="3">
      <t>コウ</t>
    </rPh>
    <rPh sb="3" eb="4">
      <t>ダイ</t>
    </rPh>
    <rPh sb="6" eb="7">
      <t>ゴウ</t>
    </rPh>
    <phoneticPr fontId="1"/>
  </si>
  <si>
    <t>第3項第12号</t>
    <rPh sb="0" eb="1">
      <t>ダイ</t>
    </rPh>
    <rPh sb="2" eb="3">
      <t>コウ</t>
    </rPh>
    <rPh sb="3" eb="4">
      <t>ダイ</t>
    </rPh>
    <rPh sb="6" eb="7">
      <t>ゴウ</t>
    </rPh>
    <phoneticPr fontId="1"/>
  </si>
  <si>
    <t>第3項第14号</t>
    <rPh sb="0" eb="1">
      <t>ダイ</t>
    </rPh>
    <rPh sb="2" eb="3">
      <t>コウ</t>
    </rPh>
    <rPh sb="3" eb="4">
      <t>ダイ</t>
    </rPh>
    <rPh sb="6" eb="7">
      <t>ゴウ</t>
    </rPh>
    <phoneticPr fontId="1"/>
  </si>
  <si>
    <t>第3項第15号</t>
    <rPh sb="0" eb="1">
      <t>ダイ</t>
    </rPh>
    <rPh sb="2" eb="3">
      <t>コウ</t>
    </rPh>
    <rPh sb="3" eb="4">
      <t>ダイ</t>
    </rPh>
    <rPh sb="6" eb="7">
      <t>ゴウ</t>
    </rPh>
    <phoneticPr fontId="1"/>
  </si>
  <si>
    <t>第3項第16号</t>
    <rPh sb="0" eb="1">
      <t>ダイ</t>
    </rPh>
    <rPh sb="2" eb="3">
      <t>コウ</t>
    </rPh>
    <rPh sb="3" eb="4">
      <t>ダイ</t>
    </rPh>
    <rPh sb="6" eb="7">
      <t>ゴウ</t>
    </rPh>
    <phoneticPr fontId="1"/>
  </si>
  <si>
    <t>第3項第17号</t>
    <rPh sb="0" eb="1">
      <t>ダイ</t>
    </rPh>
    <rPh sb="2" eb="3">
      <t>コウ</t>
    </rPh>
    <rPh sb="3" eb="4">
      <t>ダイ</t>
    </rPh>
    <rPh sb="6" eb="7">
      <t>ゴウ</t>
    </rPh>
    <phoneticPr fontId="1"/>
  </si>
  <si>
    <t>第3項第18号</t>
    <rPh sb="0" eb="1">
      <t>ダイ</t>
    </rPh>
    <rPh sb="2" eb="3">
      <t>コウ</t>
    </rPh>
    <rPh sb="3" eb="4">
      <t>ダイ</t>
    </rPh>
    <rPh sb="6" eb="7">
      <t>ゴウ</t>
    </rPh>
    <phoneticPr fontId="1"/>
  </si>
  <si>
    <t>第3項第19号</t>
    <rPh sb="0" eb="1">
      <t>ダイ</t>
    </rPh>
    <rPh sb="2" eb="3">
      <t>コウ</t>
    </rPh>
    <rPh sb="3" eb="4">
      <t>ダイ</t>
    </rPh>
    <rPh sb="6" eb="7">
      <t>ゴウ</t>
    </rPh>
    <phoneticPr fontId="1"/>
  </si>
  <si>
    <t>第3項第20号</t>
    <rPh sb="0" eb="1">
      <t>ダイ</t>
    </rPh>
    <rPh sb="2" eb="3">
      <t>コウ</t>
    </rPh>
    <rPh sb="3" eb="4">
      <t>ダイ</t>
    </rPh>
    <rPh sb="6" eb="7">
      <t>ゴウ</t>
    </rPh>
    <phoneticPr fontId="1"/>
  </si>
  <si>
    <t>第3項第21号</t>
    <rPh sb="0" eb="1">
      <t>ダイ</t>
    </rPh>
    <rPh sb="2" eb="3">
      <t>コウ</t>
    </rPh>
    <rPh sb="3" eb="4">
      <t>ダイ</t>
    </rPh>
    <rPh sb="6" eb="7">
      <t>ゴウ</t>
    </rPh>
    <phoneticPr fontId="1"/>
  </si>
  <si>
    <t>第3項第22号</t>
    <rPh sb="0" eb="1">
      <t>ダイ</t>
    </rPh>
    <rPh sb="2" eb="3">
      <t>コウ</t>
    </rPh>
    <rPh sb="3" eb="4">
      <t>ダイ</t>
    </rPh>
    <rPh sb="6" eb="7">
      <t>ゴウ</t>
    </rPh>
    <phoneticPr fontId="1"/>
  </si>
  <si>
    <t>第3項第23号</t>
    <rPh sb="0" eb="1">
      <t>ダイ</t>
    </rPh>
    <rPh sb="2" eb="3">
      <t>コウ</t>
    </rPh>
    <rPh sb="3" eb="4">
      <t>ダイ</t>
    </rPh>
    <rPh sb="6" eb="7">
      <t>ゴウ</t>
    </rPh>
    <phoneticPr fontId="1"/>
  </si>
  <si>
    <t>第3項第24号</t>
    <rPh sb="0" eb="1">
      <t>ダイ</t>
    </rPh>
    <rPh sb="2" eb="3">
      <t>コウ</t>
    </rPh>
    <rPh sb="3" eb="4">
      <t>ダイ</t>
    </rPh>
    <rPh sb="6" eb="7">
      <t>ゴウ</t>
    </rPh>
    <phoneticPr fontId="1"/>
  </si>
  <si>
    <t>第3項第25号</t>
    <rPh sb="0" eb="1">
      <t>ダイ</t>
    </rPh>
    <rPh sb="2" eb="3">
      <t>コウ</t>
    </rPh>
    <rPh sb="3" eb="4">
      <t>ダイ</t>
    </rPh>
    <rPh sb="6" eb="7">
      <t>ゴウ</t>
    </rPh>
    <phoneticPr fontId="1"/>
  </si>
  <si>
    <t>第3項第26号</t>
    <rPh sb="0" eb="1">
      <t>ダイ</t>
    </rPh>
    <rPh sb="2" eb="3">
      <t>コウ</t>
    </rPh>
    <rPh sb="3" eb="4">
      <t>ダイ</t>
    </rPh>
    <rPh sb="6" eb="7">
      <t>ゴウ</t>
    </rPh>
    <phoneticPr fontId="1"/>
  </si>
  <si>
    <t>第3項第27号</t>
    <rPh sb="0" eb="1">
      <t>ダイ</t>
    </rPh>
    <rPh sb="2" eb="3">
      <t>コウ</t>
    </rPh>
    <rPh sb="3" eb="4">
      <t>ダイ</t>
    </rPh>
    <rPh sb="6" eb="7">
      <t>ゴウ</t>
    </rPh>
    <phoneticPr fontId="1"/>
  </si>
  <si>
    <t>第3項第28号</t>
    <rPh sb="0" eb="1">
      <t>ダイ</t>
    </rPh>
    <rPh sb="2" eb="3">
      <t>コウ</t>
    </rPh>
    <rPh sb="3" eb="4">
      <t>ダイ</t>
    </rPh>
    <rPh sb="6" eb="7">
      <t>ゴウ</t>
    </rPh>
    <phoneticPr fontId="1"/>
  </si>
  <si>
    <t>第3項第29号</t>
    <rPh sb="0" eb="1">
      <t>ダイ</t>
    </rPh>
    <rPh sb="2" eb="3">
      <t>コウ</t>
    </rPh>
    <rPh sb="3" eb="4">
      <t>ダイ</t>
    </rPh>
    <rPh sb="6" eb="7">
      <t>ゴウ</t>
    </rPh>
    <phoneticPr fontId="1"/>
  </si>
  <si>
    <t>第4項</t>
    <rPh sb="0" eb="1">
      <t>ダイ</t>
    </rPh>
    <rPh sb="2" eb="3">
      <t>コウ</t>
    </rPh>
    <phoneticPr fontId="1"/>
  </si>
  <si>
    <t>第5項</t>
    <rPh sb="0" eb="1">
      <t>ダイ</t>
    </rPh>
    <rPh sb="2" eb="3">
      <t>コウ</t>
    </rPh>
    <phoneticPr fontId="1"/>
  </si>
  <si>
    <t>資産割に係る割合</t>
    <rPh sb="0" eb="2">
      <t>シサン</t>
    </rPh>
    <rPh sb="2" eb="3">
      <t>ワリ</t>
    </rPh>
    <rPh sb="4" eb="5">
      <t>カカ</t>
    </rPh>
    <rPh sb="6" eb="8">
      <t>ワリアイ</t>
    </rPh>
    <phoneticPr fontId="1"/>
  </si>
  <si>
    <t>従業者割に係る割合</t>
    <rPh sb="0" eb="3">
      <t>ジュウギョウシャ</t>
    </rPh>
    <rPh sb="3" eb="4">
      <t>ワ</t>
    </rPh>
    <rPh sb="5" eb="6">
      <t>カカ</t>
    </rPh>
    <rPh sb="7" eb="9">
      <t>ワリアイ</t>
    </rPh>
    <phoneticPr fontId="1"/>
  </si>
  <si>
    <t>第1項第1号</t>
    <rPh sb="0" eb="1">
      <t>ダイ</t>
    </rPh>
    <rPh sb="2" eb="3">
      <t>コウ</t>
    </rPh>
    <rPh sb="3" eb="4">
      <t>ダイ</t>
    </rPh>
    <rPh sb="5" eb="6">
      <t>ゴウ</t>
    </rPh>
    <phoneticPr fontId="1"/>
  </si>
  <si>
    <t>第1項第2号</t>
    <rPh sb="0" eb="1">
      <t>ダイ</t>
    </rPh>
    <rPh sb="2" eb="3">
      <t>コウ</t>
    </rPh>
    <rPh sb="3" eb="4">
      <t>ダイ</t>
    </rPh>
    <rPh sb="5" eb="6">
      <t>ゴウ</t>
    </rPh>
    <phoneticPr fontId="1"/>
  </si>
  <si>
    <t>第1項第3号</t>
    <rPh sb="0" eb="1">
      <t>ダイ</t>
    </rPh>
    <rPh sb="2" eb="3">
      <t>コウ</t>
    </rPh>
    <rPh sb="3" eb="4">
      <t>ダイ</t>
    </rPh>
    <rPh sb="5" eb="6">
      <t>ゴウ</t>
    </rPh>
    <phoneticPr fontId="1"/>
  </si>
  <si>
    <t>第1項第4号</t>
    <rPh sb="0" eb="1">
      <t>ダイ</t>
    </rPh>
    <rPh sb="2" eb="3">
      <t>コウ</t>
    </rPh>
    <rPh sb="3" eb="4">
      <t>ダイ</t>
    </rPh>
    <rPh sb="5" eb="6">
      <t>ゴウ</t>
    </rPh>
    <phoneticPr fontId="1"/>
  </si>
  <si>
    <t>第1項第5号</t>
    <rPh sb="0" eb="1">
      <t>ダイ</t>
    </rPh>
    <rPh sb="2" eb="3">
      <t>コウ</t>
    </rPh>
    <rPh sb="3" eb="4">
      <t>ダイ</t>
    </rPh>
    <rPh sb="5" eb="6">
      <t>ゴウ</t>
    </rPh>
    <phoneticPr fontId="1"/>
  </si>
  <si>
    <t>第1項第6号</t>
    <rPh sb="0" eb="1">
      <t>ダイ</t>
    </rPh>
    <rPh sb="2" eb="3">
      <t>コウ</t>
    </rPh>
    <rPh sb="3" eb="4">
      <t>ダイ</t>
    </rPh>
    <rPh sb="5" eb="6">
      <t>ゴウ</t>
    </rPh>
    <phoneticPr fontId="1"/>
  </si>
  <si>
    <t>第1項第7号</t>
    <rPh sb="0" eb="1">
      <t>ダイ</t>
    </rPh>
    <rPh sb="2" eb="3">
      <t>コウ</t>
    </rPh>
    <rPh sb="3" eb="4">
      <t>ダイ</t>
    </rPh>
    <rPh sb="5" eb="6">
      <t>ゴウ</t>
    </rPh>
    <phoneticPr fontId="1"/>
  </si>
  <si>
    <t>第1項第8号</t>
    <rPh sb="0" eb="1">
      <t>ダイ</t>
    </rPh>
    <rPh sb="2" eb="3">
      <t>コウ</t>
    </rPh>
    <rPh sb="3" eb="4">
      <t>ダイ</t>
    </rPh>
    <rPh sb="5" eb="6">
      <t>ゴウ</t>
    </rPh>
    <phoneticPr fontId="1"/>
  </si>
  <si>
    <t>第1項第9号</t>
    <rPh sb="0" eb="1">
      <t>ダイ</t>
    </rPh>
    <rPh sb="2" eb="3">
      <t>コウ</t>
    </rPh>
    <rPh sb="3" eb="4">
      <t>ダイ</t>
    </rPh>
    <rPh sb="5" eb="6">
      <t>ゴウ</t>
    </rPh>
    <phoneticPr fontId="1"/>
  </si>
  <si>
    <t>第1項第10号</t>
    <rPh sb="0" eb="1">
      <t>ダイ</t>
    </rPh>
    <rPh sb="2" eb="3">
      <t>コウ</t>
    </rPh>
    <rPh sb="3" eb="4">
      <t>ダイ</t>
    </rPh>
    <rPh sb="6" eb="7">
      <t>ゴウ</t>
    </rPh>
    <phoneticPr fontId="1"/>
  </si>
  <si>
    <t>第1項第11号</t>
    <rPh sb="0" eb="1">
      <t>ダイ</t>
    </rPh>
    <rPh sb="2" eb="3">
      <t>コウ</t>
    </rPh>
    <rPh sb="3" eb="4">
      <t>ダイ</t>
    </rPh>
    <rPh sb="6" eb="7">
      <t>ゴウ</t>
    </rPh>
    <phoneticPr fontId="1"/>
  </si>
  <si>
    <t>第1項第12号</t>
    <rPh sb="0" eb="1">
      <t>ダイ</t>
    </rPh>
    <rPh sb="2" eb="3">
      <t>コウ</t>
    </rPh>
    <rPh sb="3" eb="4">
      <t>ダイ</t>
    </rPh>
    <rPh sb="6" eb="7">
      <t>ゴウ</t>
    </rPh>
    <phoneticPr fontId="1"/>
  </si>
  <si>
    <t>第1項第13号</t>
    <rPh sb="0" eb="1">
      <t>ダイ</t>
    </rPh>
    <rPh sb="2" eb="3">
      <t>コウ</t>
    </rPh>
    <rPh sb="3" eb="4">
      <t>ダイ</t>
    </rPh>
    <rPh sb="6" eb="7">
      <t>ゴウ</t>
    </rPh>
    <phoneticPr fontId="1"/>
  </si>
  <si>
    <t>第1項第14号</t>
    <rPh sb="0" eb="1">
      <t>ダイ</t>
    </rPh>
    <rPh sb="2" eb="3">
      <t>コウ</t>
    </rPh>
    <rPh sb="3" eb="4">
      <t>ダイ</t>
    </rPh>
    <rPh sb="6" eb="7">
      <t>ゴウ</t>
    </rPh>
    <phoneticPr fontId="1"/>
  </si>
  <si>
    <t>第1項第15号</t>
    <rPh sb="0" eb="1">
      <t>ダイ</t>
    </rPh>
    <rPh sb="2" eb="3">
      <t>コウ</t>
    </rPh>
    <rPh sb="3" eb="4">
      <t>ダイ</t>
    </rPh>
    <rPh sb="6" eb="7">
      <t>ゴウ</t>
    </rPh>
    <phoneticPr fontId="1"/>
  </si>
  <si>
    <t>第1項第16号</t>
    <rPh sb="0" eb="1">
      <t>ダイ</t>
    </rPh>
    <rPh sb="2" eb="3">
      <t>コウ</t>
    </rPh>
    <rPh sb="3" eb="4">
      <t>ダイ</t>
    </rPh>
    <rPh sb="6" eb="7">
      <t>ゴウ</t>
    </rPh>
    <phoneticPr fontId="1"/>
  </si>
  <si>
    <t>第1項第17号</t>
    <rPh sb="0" eb="1">
      <t>ダイ</t>
    </rPh>
    <rPh sb="2" eb="3">
      <t>コウ</t>
    </rPh>
    <rPh sb="3" eb="4">
      <t>ダイ</t>
    </rPh>
    <rPh sb="6" eb="7">
      <t>ゴウ</t>
    </rPh>
    <phoneticPr fontId="1"/>
  </si>
  <si>
    <t>第1項第18号</t>
    <rPh sb="0" eb="1">
      <t>ダイ</t>
    </rPh>
    <rPh sb="2" eb="3">
      <t>コウ</t>
    </rPh>
    <rPh sb="3" eb="4">
      <t>ダイ</t>
    </rPh>
    <rPh sb="6" eb="7">
      <t>ゴウ</t>
    </rPh>
    <phoneticPr fontId="1"/>
  </si>
  <si>
    <t>第1項第19号</t>
    <rPh sb="0" eb="1">
      <t>ダイ</t>
    </rPh>
    <rPh sb="2" eb="3">
      <t>コウ</t>
    </rPh>
    <rPh sb="3" eb="4">
      <t>ダイ</t>
    </rPh>
    <rPh sb="6" eb="7">
      <t>ゴウ</t>
    </rPh>
    <phoneticPr fontId="1"/>
  </si>
  <si>
    <t xml:space="preserve"> 特 例 </t>
    <rPh sb="1" eb="2">
      <t>トク</t>
    </rPh>
    <rPh sb="3" eb="4">
      <t>レイ</t>
    </rPh>
    <phoneticPr fontId="1"/>
  </si>
  <si>
    <t>　非　課　税</t>
    <rPh sb="1" eb="2">
      <t>ヒ</t>
    </rPh>
    <rPh sb="3" eb="4">
      <t>カ</t>
    </rPh>
    <rPh sb="5" eb="6">
      <t>ゼイ</t>
    </rPh>
    <phoneticPr fontId="1"/>
  </si>
  <si>
    <t>法人税法に規定する協同組合等がその本来の事業の用に供する施設</t>
    <rPh sb="9" eb="11">
      <t>キョウドウ</t>
    </rPh>
    <rPh sb="25" eb="26">
      <t>キョウ</t>
    </rPh>
    <phoneticPr fontId="1"/>
  </si>
  <si>
    <t>事業活動に伴って生ずるばい煙、汚水、廃棄物等の処理その他公害の防止又は資源の有効な利用のための施設</t>
    <rPh sb="35" eb="37">
      <t>シゲン</t>
    </rPh>
    <phoneticPr fontId="1"/>
  </si>
  <si>
    <t>家畜取引法に規定する家畜市場</t>
    <rPh sb="10" eb="11">
      <t>イエ</t>
    </rPh>
    <phoneticPr fontId="1"/>
  </si>
  <si>
    <t>みそ、しょうゆ、食用酢又は酒類の製造業者が直接製造の用に供する施設で、包装びん詰、たる詰等以外の施設</t>
    <rPh sb="35" eb="37">
      <t>ホウソウ</t>
    </rPh>
    <rPh sb="39" eb="40">
      <t>ツ</t>
    </rPh>
    <rPh sb="43" eb="44">
      <t>ツ</t>
    </rPh>
    <rPh sb="44" eb="45">
      <t>ナド</t>
    </rPh>
    <rPh sb="45" eb="47">
      <t>イガイ</t>
    </rPh>
    <rPh sb="48" eb="50">
      <t>シセツ</t>
    </rPh>
    <phoneticPr fontId="1"/>
  </si>
  <si>
    <t>木材取引のために開設される市場で政令で定めるもの又は製材、合板の製造その他の木材の加工を業とする者で政令で定めるもの若しくは木材の販売を業とする者がその事業の用に供する木材の保管施設で政令で定めるもの</t>
    <rPh sb="81" eb="82">
      <t>キョウ</t>
    </rPh>
    <phoneticPr fontId="1"/>
  </si>
  <si>
    <t>港湾法に規定する港湾施設のうち港湾通信施設、旅客乗降用固定施設、手荷物取扱所、待合所及び宿泊所、船舶役務用施設等</t>
    <rPh sb="15" eb="17">
      <t>コウワン</t>
    </rPh>
    <rPh sb="17" eb="19">
      <t>ツウシン</t>
    </rPh>
    <rPh sb="19" eb="21">
      <t>シセツ</t>
    </rPh>
    <rPh sb="22" eb="24">
      <t>リョキャク</t>
    </rPh>
    <rPh sb="24" eb="27">
      <t>ジョウコウヨウ</t>
    </rPh>
    <rPh sb="27" eb="29">
      <t>コテイ</t>
    </rPh>
    <rPh sb="29" eb="31">
      <t>シセツ</t>
    </rPh>
    <rPh sb="32" eb="35">
      <t>テニモツ</t>
    </rPh>
    <rPh sb="35" eb="37">
      <t>トリアツカイ</t>
    </rPh>
    <rPh sb="37" eb="38">
      <t>ジョ</t>
    </rPh>
    <rPh sb="39" eb="41">
      <t>マチアイ</t>
    </rPh>
    <rPh sb="41" eb="42">
      <t>ジョ</t>
    </rPh>
    <rPh sb="42" eb="43">
      <t>オヨ</t>
    </rPh>
    <rPh sb="44" eb="46">
      <t>シュクハク</t>
    </rPh>
    <rPh sb="46" eb="47">
      <t>ジョ</t>
    </rPh>
    <rPh sb="48" eb="50">
      <t>センパク</t>
    </rPh>
    <rPh sb="50" eb="52">
      <t>エキム</t>
    </rPh>
    <rPh sb="52" eb="53">
      <t>ヨウ</t>
    </rPh>
    <rPh sb="53" eb="55">
      <t>シセツ</t>
    </rPh>
    <rPh sb="55" eb="56">
      <t>ナド</t>
    </rPh>
    <phoneticPr fontId="1"/>
  </si>
  <si>
    <t>/</t>
    <phoneticPr fontId="1"/>
  </si>
  <si>
    <t>外国貿易のため外国航路に就航する船舶により運送されるコンテナー貨物に係る荷さばき用施設</t>
    <rPh sb="8" eb="9">
      <t>コク</t>
    </rPh>
    <phoneticPr fontId="1"/>
  </si>
  <si>
    <t>タクシー事業者がその本来の事業の用に供する施設で、事務所以外の施設</t>
    <rPh sb="4" eb="7">
      <t>ジギョウシャ</t>
    </rPh>
    <rPh sb="10" eb="12">
      <t>ホンライ</t>
    </rPh>
    <rPh sb="13" eb="15">
      <t>ジギョウ</t>
    </rPh>
    <rPh sb="16" eb="17">
      <t>ヨウ</t>
    </rPh>
    <rPh sb="18" eb="19">
      <t>キョウ</t>
    </rPh>
    <rPh sb="21" eb="23">
      <t>シセツ</t>
    </rPh>
    <rPh sb="25" eb="27">
      <t>ジム</t>
    </rPh>
    <rPh sb="27" eb="28">
      <t>ショ</t>
    </rPh>
    <rPh sb="28" eb="30">
      <t>イガイ</t>
    </rPh>
    <rPh sb="31" eb="33">
      <t>シセツ</t>
    </rPh>
    <phoneticPr fontId="1"/>
  </si>
  <si>
    <t>公共の飛行場に設置される施設で格納庫、運航管理施設、航空機整備施設、貨物取扱施設、旅客カウンター、待合室、ロビー等</t>
    <rPh sb="15" eb="18">
      <t>カクノウコ</t>
    </rPh>
    <rPh sb="19" eb="21">
      <t>ウンコウ</t>
    </rPh>
    <rPh sb="21" eb="23">
      <t>カンリ</t>
    </rPh>
    <rPh sb="23" eb="25">
      <t>シセツ</t>
    </rPh>
    <rPh sb="26" eb="29">
      <t>コウクウキ</t>
    </rPh>
    <rPh sb="29" eb="31">
      <t>セイビ</t>
    </rPh>
    <rPh sb="31" eb="33">
      <t>シセツ</t>
    </rPh>
    <rPh sb="34" eb="36">
      <t>カモツ</t>
    </rPh>
    <rPh sb="36" eb="38">
      <t>トリアツカイ</t>
    </rPh>
    <rPh sb="38" eb="40">
      <t>シセツ</t>
    </rPh>
    <rPh sb="41" eb="43">
      <t>リョキャク</t>
    </rPh>
    <rPh sb="49" eb="51">
      <t>マチアイ</t>
    </rPh>
    <rPh sb="51" eb="52">
      <t>シツ</t>
    </rPh>
    <rPh sb="56" eb="57">
      <t>ナド</t>
    </rPh>
    <phoneticPr fontId="1"/>
  </si>
  <si>
    <t>流通業務地区内に設置される貨物積卸施設、倉庫、上屋、卸売業等の用に供する店舗等</t>
    <rPh sb="13" eb="15">
      <t>カモツ</t>
    </rPh>
    <rPh sb="15" eb="16">
      <t>セキ</t>
    </rPh>
    <rPh sb="16" eb="17">
      <t>オロシ</t>
    </rPh>
    <rPh sb="17" eb="19">
      <t>シセツ</t>
    </rPh>
    <rPh sb="20" eb="22">
      <t>ソウコ</t>
    </rPh>
    <rPh sb="23" eb="25">
      <t>ウワヤ</t>
    </rPh>
    <rPh sb="26" eb="29">
      <t>オロシウリギョウ</t>
    </rPh>
    <rPh sb="29" eb="30">
      <t>ナド</t>
    </rPh>
    <rPh sb="31" eb="32">
      <t>ヨウ</t>
    </rPh>
    <rPh sb="33" eb="34">
      <t>キョウ</t>
    </rPh>
    <rPh sb="36" eb="38">
      <t>テンポ</t>
    </rPh>
    <rPh sb="38" eb="39">
      <t>ナド</t>
    </rPh>
    <phoneticPr fontId="1"/>
  </si>
  <si>
    <t>心身障害者を多数雇用する一定の事業所等で障害者の雇用の促進等に関する法律第49条第1項第6号の助成金の支給を受けている事業所</t>
    <rPh sb="12" eb="14">
      <t>イッテイ</t>
    </rPh>
    <rPh sb="15" eb="18">
      <t>ジギョウショ</t>
    </rPh>
    <rPh sb="18" eb="19">
      <t>ナド</t>
    </rPh>
    <rPh sb="20" eb="23">
      <t>ショウガイシャ</t>
    </rPh>
    <rPh sb="24" eb="26">
      <t>コヨウ</t>
    </rPh>
    <rPh sb="27" eb="29">
      <t>ソクシン</t>
    </rPh>
    <rPh sb="29" eb="30">
      <t>ナド</t>
    </rPh>
    <rPh sb="31" eb="32">
      <t>カン</t>
    </rPh>
    <rPh sb="34" eb="36">
      <t>ホウリツ</t>
    </rPh>
    <rPh sb="36" eb="37">
      <t>ダイ</t>
    </rPh>
    <rPh sb="39" eb="40">
      <t>ジョウ</t>
    </rPh>
    <rPh sb="40" eb="41">
      <t>ダイ</t>
    </rPh>
    <rPh sb="42" eb="43">
      <t>コウ</t>
    </rPh>
    <rPh sb="43" eb="44">
      <t>ダイ</t>
    </rPh>
    <rPh sb="45" eb="46">
      <t>ゴウ</t>
    </rPh>
    <rPh sb="47" eb="50">
      <t>ジョセイキン</t>
    </rPh>
    <rPh sb="51" eb="53">
      <t>シキュウ</t>
    </rPh>
    <rPh sb="54" eb="55">
      <t>ウ</t>
    </rPh>
    <rPh sb="59" eb="62">
      <t>ジギョウショ</t>
    </rPh>
    <phoneticPr fontId="1"/>
  </si>
  <si>
    <t>港湾運送事業のうち一般港湾運送事業又は港湾荷役事業の用に供する上屋</t>
    <rPh sb="0" eb="2">
      <t>コウワン</t>
    </rPh>
    <rPh sb="28" eb="29">
      <t>キョウ</t>
    </rPh>
    <phoneticPr fontId="1"/>
  </si>
  <si>
    <t>国、非課税独立行政法人並びに法人税法に規定する公共法人</t>
    <rPh sb="19" eb="21">
      <t>キテイ</t>
    </rPh>
    <phoneticPr fontId="1"/>
  </si>
  <si>
    <t>法人税法に規定する公益法人等又は人格のない社団等が行う収益事業以外の事業</t>
    <rPh sb="5" eb="7">
      <t>キテイ</t>
    </rPh>
    <rPh sb="34" eb="36">
      <t>ジギョウ</t>
    </rPh>
    <phoneticPr fontId="1"/>
  </si>
  <si>
    <t>博物館、図書館、幼稚園</t>
    <rPh sb="4" eb="7">
      <t>トショカン</t>
    </rPh>
    <rPh sb="8" eb="11">
      <t>ヨウチエン</t>
    </rPh>
    <phoneticPr fontId="1"/>
  </si>
  <si>
    <t>都道府県知事が入浴料金を定める公衆浴場</t>
    <rPh sb="0" eb="4">
      <t>トドウフケン</t>
    </rPh>
    <rPh sb="4" eb="6">
      <t>チジ</t>
    </rPh>
    <rPh sb="7" eb="9">
      <t>ニュウヨク</t>
    </rPh>
    <rPh sb="9" eb="11">
      <t>リョウキン</t>
    </rPh>
    <rPh sb="12" eb="13">
      <t>サダ</t>
    </rPh>
    <rPh sb="15" eb="17">
      <t>コウシュウ</t>
    </rPh>
    <rPh sb="17" eb="19">
      <t>ヨクジョウ</t>
    </rPh>
    <phoneticPr fontId="1"/>
  </si>
  <si>
    <t>廃棄物の処理及び清掃に関する法律の規定による許可、認可、又は市町村の委託を受けて行う一般廃棄物の収集、運搬又は処分の事業の用に供する施設</t>
    <rPh sb="22" eb="24">
      <t>キョカ</t>
    </rPh>
    <rPh sb="25" eb="27">
      <t>ニンカ</t>
    </rPh>
    <rPh sb="28" eb="29">
      <t>マタ</t>
    </rPh>
    <rPh sb="30" eb="33">
      <t>シチョウソン</t>
    </rPh>
    <rPh sb="34" eb="36">
      <t>イタク</t>
    </rPh>
    <rPh sb="37" eb="38">
      <t>ウ</t>
    </rPh>
    <rPh sb="40" eb="41">
      <t>オコナ</t>
    </rPh>
    <phoneticPr fontId="1"/>
  </si>
  <si>
    <t>就学前の子どもに関する教育、保育等の総合的な提供の推進に関する法律に規定する認定こども園</t>
    <rPh sb="38" eb="40">
      <t>ニンテイ</t>
    </rPh>
    <phoneticPr fontId="1"/>
  </si>
  <si>
    <t>農業・水産業協同組合、森林組合等が農林水産業者の共同利用に供する施設</t>
    <rPh sb="15" eb="16">
      <t>ナド</t>
    </rPh>
    <rPh sb="29" eb="30">
      <t>キョウ</t>
    </rPh>
    <phoneticPr fontId="1"/>
  </si>
  <si>
    <t>卸売市場、付設集団売場等、指定保管施設</t>
    <rPh sb="5" eb="7">
      <t>フセツ</t>
    </rPh>
    <rPh sb="7" eb="9">
      <t>シュウダン</t>
    </rPh>
    <rPh sb="9" eb="11">
      <t>ウリバ</t>
    </rPh>
    <rPh sb="11" eb="12">
      <t>ナド</t>
    </rPh>
    <rPh sb="13" eb="15">
      <t>シテイ</t>
    </rPh>
    <rPh sb="15" eb="17">
      <t>ホカン</t>
    </rPh>
    <rPh sb="17" eb="19">
      <t>シセツ</t>
    </rPh>
    <phoneticPr fontId="1"/>
  </si>
  <si>
    <t>熱供給事業法に規定する熱供給事業の用に供する施設</t>
    <rPh sb="17" eb="18">
      <t>ヨウ</t>
    </rPh>
    <rPh sb="19" eb="20">
      <t>キョウ</t>
    </rPh>
    <phoneticPr fontId="1"/>
  </si>
  <si>
    <t>電気事業法に規定する一般電気事業又は卸電気事業の用に供する施設</t>
    <rPh sb="12" eb="14">
      <t>デンキ</t>
    </rPh>
    <rPh sb="16" eb="17">
      <t>マタ</t>
    </rPh>
    <rPh sb="18" eb="19">
      <t>オロシ</t>
    </rPh>
    <rPh sb="19" eb="21">
      <t>デンキ</t>
    </rPh>
    <rPh sb="21" eb="23">
      <t>ジギョウ</t>
    </rPh>
    <rPh sb="24" eb="25">
      <t>ヨウ</t>
    </rPh>
    <rPh sb="26" eb="27">
      <t>キョウ</t>
    </rPh>
    <rPh sb="29" eb="31">
      <t>シセツ</t>
    </rPh>
    <phoneticPr fontId="1"/>
  </si>
  <si>
    <t>ガス事業法に規定する一般ガス事業又は簡易ガス事業の用に供する施設</t>
    <rPh sb="27" eb="28">
      <t>キョウ</t>
    </rPh>
    <phoneticPr fontId="1"/>
  </si>
  <si>
    <t>鉄道事業者又は軌道経営者がその本来の事業の用に供する施設で、事務所及び発電施設以外の施設</t>
    <rPh sb="23" eb="24">
      <t>キョウ</t>
    </rPh>
    <rPh sb="30" eb="32">
      <t>ジム</t>
    </rPh>
    <rPh sb="32" eb="33">
      <t>ショ</t>
    </rPh>
    <rPh sb="33" eb="34">
      <t>オヨ</t>
    </rPh>
    <rPh sb="35" eb="37">
      <t>ハツデン</t>
    </rPh>
    <rPh sb="37" eb="39">
      <t>シセツ</t>
    </rPh>
    <rPh sb="39" eb="41">
      <t>イガイ</t>
    </rPh>
    <rPh sb="42" eb="44">
      <t>シセツ</t>
    </rPh>
    <phoneticPr fontId="1"/>
  </si>
  <si>
    <t>道路運送法に規定する一般乗合旅客自動車運送事業、貨物自動車運送事業法に規定する一般貨物自動車運送事業、貨物利用運送事業法に規定する鉄道運送事業者の行う貨物の運送取扱事業及び同法に規定する航空運送事業者の行う第二種貨物利用運送事業を経営する者がその本来の事業の用に供する施設で事務所以外の施設</t>
    <rPh sb="80" eb="82">
      <t>トリアツカイ</t>
    </rPh>
    <rPh sb="82" eb="84">
      <t>ジギョウ</t>
    </rPh>
    <rPh sb="84" eb="85">
      <t>オヨ</t>
    </rPh>
    <rPh sb="86" eb="88">
      <t>ドウホウ</t>
    </rPh>
    <rPh sb="89" eb="91">
      <t>キテイ</t>
    </rPh>
    <rPh sb="103" eb="105">
      <t>ダイニ</t>
    </rPh>
    <rPh sb="105" eb="106">
      <t>シュ</t>
    </rPh>
    <rPh sb="106" eb="108">
      <t>カモツ</t>
    </rPh>
    <rPh sb="108" eb="110">
      <t>リヨウ</t>
    </rPh>
    <rPh sb="110" eb="112">
      <t>ウンソウ</t>
    </rPh>
    <rPh sb="112" eb="114">
      <t>ジギョウ</t>
    </rPh>
    <rPh sb="115" eb="117">
      <t>ケイエイ</t>
    </rPh>
    <rPh sb="119" eb="120">
      <t>モノ</t>
    </rPh>
    <rPh sb="123" eb="125">
      <t>ホンライ</t>
    </rPh>
    <rPh sb="126" eb="128">
      <t>ジギョウ</t>
    </rPh>
    <rPh sb="129" eb="130">
      <t>ヨウ</t>
    </rPh>
    <rPh sb="131" eb="132">
      <t>キョウ</t>
    </rPh>
    <rPh sb="134" eb="136">
      <t>シセツ</t>
    </rPh>
    <rPh sb="137" eb="139">
      <t>ジム</t>
    </rPh>
    <rPh sb="139" eb="140">
      <t>ショ</t>
    </rPh>
    <rPh sb="140" eb="142">
      <t>イガイ</t>
    </rPh>
    <rPh sb="143" eb="145">
      <t>シセツ</t>
    </rPh>
    <phoneticPr fontId="1"/>
  </si>
  <si>
    <t>自動車ターミナル法に規定するバスターミナル又はトラックターミナルの用に供する施設で事務所以外の施設</t>
    <rPh sb="35" eb="36">
      <t>キョウ</t>
    </rPh>
    <rPh sb="41" eb="43">
      <t>ジム</t>
    </rPh>
    <rPh sb="43" eb="44">
      <t>ショ</t>
    </rPh>
    <rPh sb="44" eb="46">
      <t>イガイ</t>
    </rPh>
    <rPh sb="47" eb="49">
      <t>シセツ</t>
    </rPh>
    <phoneticPr fontId="1"/>
  </si>
  <si>
    <t>民間事業者による信書の送達に関する法律に規定する一般信書便事業者がその本来の事業の用に供する施設</t>
    <rPh sb="43" eb="44">
      <t>キョウ</t>
    </rPh>
    <phoneticPr fontId="1"/>
  </si>
  <si>
    <t>日本郵便株式会社が日本郵便株式会社法に掲げる業務並びにこれらに附帯する業務の用に供する施設</t>
    <rPh sb="40" eb="41">
      <t>キョウ</t>
    </rPh>
    <phoneticPr fontId="1"/>
  </si>
  <si>
    <t>事業を行うものが設置する専ら勤労者の利用に供する福利厚生施設</t>
    <rPh sb="0" eb="2">
      <t>ジギョウ</t>
    </rPh>
    <rPh sb="3" eb="4">
      <t>オコナ</t>
    </rPh>
    <rPh sb="8" eb="10">
      <t>セッチ</t>
    </rPh>
    <rPh sb="12" eb="13">
      <t>モッパ</t>
    </rPh>
    <rPh sb="14" eb="17">
      <t>キンロウシャ</t>
    </rPh>
    <rPh sb="18" eb="20">
      <t>リヨウ</t>
    </rPh>
    <rPh sb="21" eb="22">
      <t>キョウ</t>
    </rPh>
    <rPh sb="24" eb="26">
      <t>フクリ</t>
    </rPh>
    <rPh sb="26" eb="28">
      <t>コウセイ</t>
    </rPh>
    <rPh sb="28" eb="30">
      <t>シセツ</t>
    </rPh>
    <phoneticPr fontId="1"/>
  </si>
  <si>
    <t>駐車場法に規定する道路の路面外に設置される一般公共の用に供する路外駐車場</t>
    <rPh sb="9" eb="11">
      <t>ドウロ</t>
    </rPh>
    <rPh sb="12" eb="14">
      <t>ロメン</t>
    </rPh>
    <rPh sb="14" eb="15">
      <t>ガイ</t>
    </rPh>
    <rPh sb="16" eb="18">
      <t>セッチ</t>
    </rPh>
    <rPh sb="21" eb="23">
      <t>イッパン</t>
    </rPh>
    <rPh sb="23" eb="25">
      <t>コウキョウ</t>
    </rPh>
    <rPh sb="26" eb="27">
      <t>ヨウ</t>
    </rPh>
    <rPh sb="28" eb="29">
      <t>キョウ</t>
    </rPh>
    <rPh sb="31" eb="32">
      <t>ロ</t>
    </rPh>
    <rPh sb="32" eb="33">
      <t>ガイ</t>
    </rPh>
    <rPh sb="33" eb="36">
      <t>チュウシャジョウ</t>
    </rPh>
    <phoneticPr fontId="1"/>
  </si>
  <si>
    <t>道路交通法に規定する原動機付自転車又は自転車の駐車場で都市計画法第11条第1項第1号に掲げる駐車場と定められたもの</t>
    <rPh sb="23" eb="26">
      <t>チュウシャジョウ</t>
    </rPh>
    <rPh sb="27" eb="29">
      <t>トシ</t>
    </rPh>
    <rPh sb="29" eb="31">
      <t>ケイカク</t>
    </rPh>
    <rPh sb="31" eb="32">
      <t>ホウ</t>
    </rPh>
    <rPh sb="32" eb="33">
      <t>ダイ</t>
    </rPh>
    <rPh sb="35" eb="36">
      <t>ジョウ</t>
    </rPh>
    <rPh sb="36" eb="37">
      <t>ダイ</t>
    </rPh>
    <rPh sb="38" eb="39">
      <t>コウ</t>
    </rPh>
    <rPh sb="39" eb="40">
      <t>ダイ</t>
    </rPh>
    <rPh sb="41" eb="42">
      <t>ゴウ</t>
    </rPh>
    <rPh sb="43" eb="44">
      <t>カカ</t>
    </rPh>
    <rPh sb="46" eb="48">
      <t>チュウシャ</t>
    </rPh>
    <rPh sb="48" eb="49">
      <t>バ</t>
    </rPh>
    <rPh sb="50" eb="51">
      <t>サダ</t>
    </rPh>
    <phoneticPr fontId="1"/>
  </si>
  <si>
    <t>東日本高速道路株式会社、首都高速道路株式会社、中日本高速道路株式会社、西日本高速道路株式会社、阪神高速道路株式会社又は本州四国連絡高速道路株式会社が高速道路株式会社法に規定する事業の用に供する施設</t>
    <rPh sb="0" eb="1">
      <t>ヒガシ</t>
    </rPh>
    <rPh sb="1" eb="3">
      <t>ニホン</t>
    </rPh>
    <rPh sb="3" eb="5">
      <t>コウソク</t>
    </rPh>
    <rPh sb="5" eb="7">
      <t>ドウロ</t>
    </rPh>
    <rPh sb="7" eb="9">
      <t>カブシキ</t>
    </rPh>
    <rPh sb="9" eb="11">
      <t>カイシャ</t>
    </rPh>
    <rPh sb="12" eb="14">
      <t>シュト</t>
    </rPh>
    <rPh sb="14" eb="16">
      <t>コウソク</t>
    </rPh>
    <rPh sb="16" eb="18">
      <t>ドウロ</t>
    </rPh>
    <rPh sb="18" eb="20">
      <t>カブシキ</t>
    </rPh>
    <rPh sb="20" eb="22">
      <t>カイシャ</t>
    </rPh>
    <rPh sb="23" eb="24">
      <t>ナカ</t>
    </rPh>
    <rPh sb="24" eb="26">
      <t>ニホン</t>
    </rPh>
    <rPh sb="26" eb="28">
      <t>コウソク</t>
    </rPh>
    <rPh sb="28" eb="30">
      <t>ドウロ</t>
    </rPh>
    <rPh sb="30" eb="32">
      <t>カブシキ</t>
    </rPh>
    <rPh sb="32" eb="34">
      <t>カイシャ</t>
    </rPh>
    <rPh sb="35" eb="36">
      <t>ニシ</t>
    </rPh>
    <rPh sb="36" eb="38">
      <t>ニホン</t>
    </rPh>
    <rPh sb="38" eb="41">
      <t>コウソクドウ</t>
    </rPh>
    <rPh sb="41" eb="42">
      <t>ロ</t>
    </rPh>
    <rPh sb="42" eb="44">
      <t>カブシキ</t>
    </rPh>
    <rPh sb="44" eb="46">
      <t>カイシャ</t>
    </rPh>
    <rPh sb="47" eb="49">
      <t>ハンシン</t>
    </rPh>
    <rPh sb="49" eb="51">
      <t>コウソク</t>
    </rPh>
    <rPh sb="51" eb="53">
      <t>ドウロ</t>
    </rPh>
    <rPh sb="53" eb="55">
      <t>カブシキ</t>
    </rPh>
    <rPh sb="55" eb="57">
      <t>カイシャ</t>
    </rPh>
    <rPh sb="57" eb="58">
      <t>マタ</t>
    </rPh>
    <rPh sb="59" eb="61">
      <t>ホンシュウ</t>
    </rPh>
    <rPh sb="61" eb="63">
      <t>シコク</t>
    </rPh>
    <rPh sb="63" eb="65">
      <t>レンラク</t>
    </rPh>
    <rPh sb="65" eb="67">
      <t>コウソク</t>
    </rPh>
    <rPh sb="67" eb="69">
      <t>ドウロ</t>
    </rPh>
    <rPh sb="69" eb="71">
      <t>カブシキ</t>
    </rPh>
    <rPh sb="71" eb="73">
      <t>カイシャ</t>
    </rPh>
    <rPh sb="74" eb="77">
      <t>コウソクドウ</t>
    </rPh>
    <rPh sb="77" eb="78">
      <t>ロ</t>
    </rPh>
    <rPh sb="78" eb="80">
      <t>カブシキ</t>
    </rPh>
    <rPh sb="80" eb="82">
      <t>カイシャ</t>
    </rPh>
    <rPh sb="82" eb="83">
      <t>ホウ</t>
    </rPh>
    <rPh sb="84" eb="86">
      <t>キテイ</t>
    </rPh>
    <rPh sb="88" eb="90">
      <t>ジギョウ</t>
    </rPh>
    <rPh sb="91" eb="92">
      <t>ヨウ</t>
    </rPh>
    <rPh sb="93" eb="94">
      <t>キョウ</t>
    </rPh>
    <rPh sb="96" eb="98">
      <t>シセツ</t>
    </rPh>
    <phoneticPr fontId="1"/>
  </si>
  <si>
    <t>特定防火対象物に設置される消防用設備等又は防災施設等</t>
    <rPh sb="0" eb="2">
      <t>トクテイ</t>
    </rPh>
    <rPh sb="2" eb="4">
      <t>ボウカ</t>
    </rPh>
    <rPh sb="4" eb="7">
      <t>タイショウブツ</t>
    </rPh>
    <rPh sb="8" eb="10">
      <t>セッチ</t>
    </rPh>
    <rPh sb="13" eb="16">
      <t>ショウボウヨウ</t>
    </rPh>
    <rPh sb="16" eb="18">
      <t>セツビ</t>
    </rPh>
    <rPh sb="18" eb="19">
      <t>ナド</t>
    </rPh>
    <rPh sb="19" eb="20">
      <t>マタ</t>
    </rPh>
    <rPh sb="21" eb="23">
      <t>ボウサイ</t>
    </rPh>
    <rPh sb="23" eb="25">
      <t>シセツ</t>
    </rPh>
    <rPh sb="25" eb="26">
      <t>ナド</t>
    </rPh>
    <phoneticPr fontId="1"/>
  </si>
  <si>
    <t>港湾運送事業者がその本来の事業の用に供する施設で、労働者詰所及び現場事務所に係る従業者給与総額</t>
    <rPh sb="18" eb="19">
      <t>キョウ</t>
    </rPh>
    <rPh sb="25" eb="28">
      <t>ロウドウシャ</t>
    </rPh>
    <rPh sb="28" eb="30">
      <t>ツメショ</t>
    </rPh>
    <rPh sb="30" eb="31">
      <t>オヨ</t>
    </rPh>
    <rPh sb="32" eb="34">
      <t>ゲンバ</t>
    </rPh>
    <rPh sb="34" eb="36">
      <t>ジム</t>
    </rPh>
    <rPh sb="36" eb="37">
      <t>ショ</t>
    </rPh>
    <phoneticPr fontId="1"/>
  </si>
  <si>
    <t>総合特別区域法に規定する事業を行う者が区市町村から資金の貸付を受けて設置する施設で一定のもの</t>
    <rPh sb="19" eb="20">
      <t>ク</t>
    </rPh>
    <rPh sb="41" eb="43">
      <t>イッテイ</t>
    </rPh>
    <phoneticPr fontId="1"/>
  </si>
  <si>
    <t>/</t>
    <phoneticPr fontId="1"/>
  </si>
  <si>
    <t>/</t>
    <phoneticPr fontId="1"/>
  </si>
  <si>
    <t>沖縄振興特別措置法　他</t>
    <rPh sb="0" eb="2">
      <t>オキナワ</t>
    </rPh>
    <rPh sb="2" eb="4">
      <t>シンコウ</t>
    </rPh>
    <rPh sb="4" eb="6">
      <t>トクベツ</t>
    </rPh>
    <rPh sb="6" eb="9">
      <t>ソチホウ</t>
    </rPh>
    <rPh sb="10" eb="11">
      <t>ホカ</t>
    </rPh>
    <phoneticPr fontId="1"/>
  </si>
  <si>
    <t>項</t>
    <rPh sb="0" eb="1">
      <t>コウ</t>
    </rPh>
    <phoneticPr fontId="1"/>
  </si>
  <si>
    <t>条項</t>
    <rPh sb="0" eb="1">
      <t>ジョウ</t>
    </rPh>
    <rPh sb="1" eb="2">
      <t>コウ</t>
    </rPh>
    <phoneticPr fontId="1"/>
  </si>
  <si>
    <t>千円</t>
    <rPh sb="0" eb="2">
      <t>センエン</t>
    </rPh>
    <phoneticPr fontId="1"/>
  </si>
  <si>
    <t>関与
税理士
氏名</t>
    <rPh sb="0" eb="2">
      <t>カンヨ</t>
    </rPh>
    <rPh sb="3" eb="6">
      <t>ゼイリシ</t>
    </rPh>
    <rPh sb="7" eb="9">
      <t>シメイ</t>
    </rPh>
    <phoneticPr fontId="1"/>
  </si>
  <si>
    <t>電話</t>
    <rPh sb="0" eb="2">
      <t>デンワ</t>
    </rPh>
    <phoneticPr fontId="1"/>
  </si>
  <si>
    <t>/</t>
    <phoneticPr fontId="1"/>
  </si>
  <si>
    <t>資産割（事業所床面積）</t>
    <rPh sb="0" eb="2">
      <t>シサン</t>
    </rPh>
    <rPh sb="2" eb="3">
      <t>ワリ</t>
    </rPh>
    <rPh sb="4" eb="7">
      <t>ジギョウショ</t>
    </rPh>
    <rPh sb="7" eb="8">
      <t>ユカ</t>
    </rPh>
    <rPh sb="8" eb="10">
      <t>メンセキ</t>
    </rPh>
    <phoneticPr fontId="1"/>
  </si>
  <si>
    <t>㎡</t>
    <phoneticPr fontId="1"/>
  </si>
  <si>
    <t>従業者割（従業者数）</t>
    <rPh sb="0" eb="3">
      <t>ジュウギョウシャ</t>
    </rPh>
    <rPh sb="3" eb="4">
      <t>ワ</t>
    </rPh>
    <rPh sb="5" eb="6">
      <t>ジュウ</t>
    </rPh>
    <rPh sb="6" eb="9">
      <t>ギョウシャスウ</t>
    </rPh>
    <phoneticPr fontId="1"/>
  </si>
  <si>
    <t>人</t>
    <rPh sb="0" eb="1">
      <t>ヒト</t>
    </rPh>
    <phoneticPr fontId="1"/>
  </si>
  <si>
    <t>みなし共同事業の場合の免税点判定：</t>
    <rPh sb="3" eb="5">
      <t>キョウドウ</t>
    </rPh>
    <rPh sb="5" eb="7">
      <t>ジギョウ</t>
    </rPh>
    <rPh sb="8" eb="10">
      <t>バアイ</t>
    </rPh>
    <rPh sb="11" eb="13">
      <t>メンゼイ</t>
    </rPh>
    <rPh sb="13" eb="14">
      <t>テン</t>
    </rPh>
    <rPh sb="14" eb="16">
      <t>ハンテイ</t>
    </rPh>
    <phoneticPr fontId="1"/>
  </si>
  <si>
    <t>期首-12</t>
    <rPh sb="0" eb="2">
      <t>キシュ</t>
    </rPh>
    <phoneticPr fontId="1"/>
  </si>
  <si>
    <t>上記絶対値</t>
    <rPh sb="0" eb="2">
      <t>ジョウキ</t>
    </rPh>
    <rPh sb="2" eb="5">
      <t>ゼッタイチ</t>
    </rPh>
    <phoneticPr fontId="1"/>
  </si>
  <si>
    <t>期末</t>
    <rPh sb="0" eb="2">
      <t>キマツ</t>
    </rPh>
    <phoneticPr fontId="1"/>
  </si>
  <si>
    <t>期末１月</t>
    <rPh sb="0" eb="2">
      <t>キマツ</t>
    </rPh>
    <rPh sb="3" eb="4">
      <t>ガツ</t>
    </rPh>
    <phoneticPr fontId="1"/>
  </si>
  <si>
    <t>期首</t>
    <rPh sb="0" eb="2">
      <t>キシュ</t>
    </rPh>
    <phoneticPr fontId="1"/>
  </si>
  <si>
    <t>算定期間</t>
    <rPh sb="0" eb="2">
      <t>サンテイ</t>
    </rPh>
    <rPh sb="2" eb="4">
      <t>キカン</t>
    </rPh>
    <phoneticPr fontId="1"/>
  </si>
  <si>
    <t>①</t>
    <phoneticPr fontId="1"/>
  </si>
  <si>
    <t>②</t>
    <phoneticPr fontId="1"/>
  </si>
  <si>
    <t>③</t>
    <phoneticPr fontId="1"/>
  </si>
  <si>
    <t>④</t>
    <phoneticPr fontId="1"/>
  </si>
  <si>
    <t>和　②+③</t>
    <rPh sb="0" eb="1">
      <t>ワ</t>
    </rPh>
    <phoneticPr fontId="1"/>
  </si>
  <si>
    <t>和</t>
    <rPh sb="0" eb="1">
      <t>ワ</t>
    </rPh>
    <phoneticPr fontId="1"/>
  </si>
  <si>
    <t>・・・+1で算定期間の月数</t>
    <rPh sb="6" eb="8">
      <t>サンテイ</t>
    </rPh>
    <rPh sb="8" eb="10">
      <t>キカン</t>
    </rPh>
    <rPh sb="11" eb="13">
      <t>ツキスウ</t>
    </rPh>
    <phoneticPr fontId="1"/>
  </si>
  <si>
    <t>期末２月</t>
    <rPh sb="0" eb="2">
      <t>キマツ</t>
    </rPh>
    <rPh sb="3" eb="4">
      <t>ガツ</t>
    </rPh>
    <phoneticPr fontId="1"/>
  </si>
  <si>
    <t>期末３月</t>
    <rPh sb="0" eb="2">
      <t>キマツ</t>
    </rPh>
    <rPh sb="3" eb="4">
      <t>ガツ</t>
    </rPh>
    <phoneticPr fontId="1"/>
  </si>
  <si>
    <t>期末４月</t>
    <rPh sb="0" eb="2">
      <t>キマツ</t>
    </rPh>
    <rPh sb="3" eb="4">
      <t>ガツ</t>
    </rPh>
    <phoneticPr fontId="1"/>
  </si>
  <si>
    <r>
      <t>算定期間が</t>
    </r>
    <r>
      <rPr>
        <u/>
        <sz val="11"/>
        <color theme="1"/>
        <rFont val="ＭＳ Ｐゴシック"/>
        <family val="3"/>
        <charset val="128"/>
        <scheme val="minor"/>
      </rPr>
      <t>１２ヶ月</t>
    </r>
    <r>
      <rPr>
        <sz val="11"/>
        <color theme="1"/>
        <rFont val="ＭＳ Ｐゴシック"/>
        <family val="2"/>
        <charset val="128"/>
        <scheme val="minor"/>
      </rPr>
      <t>の時　：　期首・期末は、４・５行目参照。</t>
    </r>
    <rPh sb="0" eb="2">
      <t>サンテイ</t>
    </rPh>
    <rPh sb="2" eb="4">
      <t>キカン</t>
    </rPh>
    <rPh sb="8" eb="9">
      <t>ゲツ</t>
    </rPh>
    <rPh sb="10" eb="11">
      <t>トキ</t>
    </rPh>
    <rPh sb="14" eb="16">
      <t>キシュ</t>
    </rPh>
    <rPh sb="17" eb="19">
      <t>キマツ</t>
    </rPh>
    <rPh sb="24" eb="26">
      <t>ギョウメ</t>
    </rPh>
    <rPh sb="26" eb="28">
      <t>サンショウ</t>
    </rPh>
    <phoneticPr fontId="1"/>
  </si>
  <si>
    <t>期末５月</t>
    <rPh sb="0" eb="2">
      <t>キマツ</t>
    </rPh>
    <rPh sb="3" eb="4">
      <t>ガツ</t>
    </rPh>
    <phoneticPr fontId="1"/>
  </si>
  <si>
    <t>期末６月</t>
    <rPh sb="0" eb="2">
      <t>キマツ</t>
    </rPh>
    <rPh sb="3" eb="4">
      <t>ガツ</t>
    </rPh>
    <phoneticPr fontId="1"/>
  </si>
  <si>
    <t>期末７月</t>
    <rPh sb="0" eb="2">
      <t>キマツ</t>
    </rPh>
    <rPh sb="3" eb="4">
      <t>ガツ</t>
    </rPh>
    <phoneticPr fontId="1"/>
  </si>
  <si>
    <t>期末８月</t>
    <rPh sb="0" eb="2">
      <t>キマツ</t>
    </rPh>
    <rPh sb="3" eb="4">
      <t>ガツ</t>
    </rPh>
    <phoneticPr fontId="1"/>
  </si>
  <si>
    <t>期末９月</t>
    <rPh sb="0" eb="2">
      <t>キマツ</t>
    </rPh>
    <rPh sb="3" eb="4">
      <t>ガツ</t>
    </rPh>
    <phoneticPr fontId="1"/>
  </si>
  <si>
    <t>期末１０月</t>
    <rPh sb="0" eb="2">
      <t>キマツ</t>
    </rPh>
    <rPh sb="4" eb="5">
      <t>ガツ</t>
    </rPh>
    <phoneticPr fontId="1"/>
  </si>
  <si>
    <t>期末１１月</t>
    <rPh sb="0" eb="2">
      <t>キマツ</t>
    </rPh>
    <rPh sb="4" eb="5">
      <t>ガツ</t>
    </rPh>
    <phoneticPr fontId="1"/>
  </si>
  <si>
    <t>期末１２月</t>
    <rPh sb="0" eb="2">
      <t>キマツ</t>
    </rPh>
    <rPh sb="4" eb="5">
      <t>ガツ</t>
    </rPh>
    <phoneticPr fontId="1"/>
  </si>
  <si>
    <t>・・・-11（+1-12）で算定期間の月数</t>
    <rPh sb="14" eb="16">
      <t>サンテイ</t>
    </rPh>
    <rPh sb="16" eb="18">
      <t>キカン</t>
    </rPh>
    <rPh sb="19" eb="21">
      <t>ツキスウ</t>
    </rPh>
    <phoneticPr fontId="1"/>
  </si>
  <si>
    <t>・・・-11（+1-12）で算定期間の月数　以下同じ</t>
    <rPh sb="14" eb="16">
      <t>サンテイ</t>
    </rPh>
    <rPh sb="16" eb="18">
      <t>キカン</t>
    </rPh>
    <rPh sb="19" eb="21">
      <t>ツキスウ</t>
    </rPh>
    <rPh sb="22" eb="24">
      <t>イカ</t>
    </rPh>
    <rPh sb="24" eb="25">
      <t>オナ</t>
    </rPh>
    <phoneticPr fontId="1"/>
  </si>
  <si>
    <t>別表１の算定期間の計算</t>
    <rPh sb="0" eb="2">
      <t>ベッピョウ</t>
    </rPh>
    <rPh sb="4" eb="6">
      <t>サンテイ</t>
    </rPh>
    <rPh sb="6" eb="8">
      <t>キカン</t>
    </rPh>
    <rPh sb="9" eb="11">
      <t>ケイサン</t>
    </rPh>
    <phoneticPr fontId="1"/>
  </si>
  <si>
    <t>と畜場法に規定すると畜場</t>
    <phoneticPr fontId="1"/>
  </si>
  <si>
    <t>化製場等に関する法律に規定する死亡獣畜取扱場</t>
    <rPh sb="3" eb="4">
      <t>ナド</t>
    </rPh>
    <phoneticPr fontId="1"/>
  </si>
  <si>
    <t>水道法に規定する水道事業者の管理に属する水道施設</t>
    <rPh sb="10" eb="12">
      <t>ジギョウ</t>
    </rPh>
    <rPh sb="12" eb="13">
      <t>シャ</t>
    </rPh>
    <rPh sb="14" eb="16">
      <t>カンリ</t>
    </rPh>
    <rPh sb="17" eb="18">
      <t>ゾク</t>
    </rPh>
    <rPh sb="20" eb="22">
      <t>スイドウ</t>
    </rPh>
    <phoneticPr fontId="1"/>
  </si>
  <si>
    <t>生活保護法に規定する保護施設で政令で定めるもの</t>
    <phoneticPr fontId="1"/>
  </si>
  <si>
    <t>第3項第10号の2</t>
    <rPh sb="0" eb="1">
      <t>ダイ</t>
    </rPh>
    <rPh sb="2" eb="3">
      <t>コウ</t>
    </rPh>
    <rPh sb="3" eb="4">
      <t>ダイ</t>
    </rPh>
    <rPh sb="6" eb="7">
      <t>ゴウ</t>
    </rPh>
    <phoneticPr fontId="1"/>
  </si>
  <si>
    <t>児童福祉法に規定する小規模保育事業の用に供する施設</t>
    <rPh sb="20" eb="21">
      <t>キョウ</t>
    </rPh>
    <phoneticPr fontId="1"/>
  </si>
  <si>
    <t>第3項第10号の3</t>
    <rPh sb="0" eb="1">
      <t>ダイ</t>
    </rPh>
    <rPh sb="2" eb="3">
      <t>コウ</t>
    </rPh>
    <rPh sb="3" eb="4">
      <t>ダイ</t>
    </rPh>
    <rPh sb="6" eb="7">
      <t>ゴウ</t>
    </rPh>
    <phoneticPr fontId="1"/>
  </si>
  <si>
    <t>児童福祉法に規定する児童福祉施設で政令で定めるもの（次号除く）</t>
    <phoneticPr fontId="1"/>
  </si>
  <si>
    <t>第3項第10号の4</t>
    <rPh sb="0" eb="1">
      <t>ダイ</t>
    </rPh>
    <rPh sb="2" eb="3">
      <t>コウ</t>
    </rPh>
    <rPh sb="3" eb="4">
      <t>ダイ</t>
    </rPh>
    <rPh sb="6" eb="7">
      <t>ゴウ</t>
    </rPh>
    <phoneticPr fontId="1"/>
  </si>
  <si>
    <t>第3項第10号の5</t>
    <rPh sb="0" eb="1">
      <t>ダイ</t>
    </rPh>
    <rPh sb="2" eb="3">
      <t>コウ</t>
    </rPh>
    <rPh sb="3" eb="4">
      <t>ダイ</t>
    </rPh>
    <rPh sb="6" eb="7">
      <t>ゴウ</t>
    </rPh>
    <phoneticPr fontId="1"/>
  </si>
  <si>
    <t>老人福祉法に規定する老人福祉施設で政令で定めるもの</t>
    <phoneticPr fontId="1"/>
  </si>
  <si>
    <t>第3項第10号の6</t>
    <rPh sb="0" eb="1">
      <t>ダイ</t>
    </rPh>
    <rPh sb="2" eb="3">
      <t>コウ</t>
    </rPh>
    <rPh sb="3" eb="4">
      <t>ダイ</t>
    </rPh>
    <rPh sb="6" eb="7">
      <t>ゴウ</t>
    </rPh>
    <phoneticPr fontId="1"/>
  </si>
  <si>
    <t>障害者の日常生活及び社会生活を総合的に支援するための法律に規定する障害者支援施設</t>
    <phoneticPr fontId="1"/>
  </si>
  <si>
    <t>第3項第10号の7</t>
    <rPh sb="0" eb="1">
      <t>ダイ</t>
    </rPh>
    <rPh sb="2" eb="3">
      <t>コウ</t>
    </rPh>
    <rPh sb="3" eb="4">
      <t>ダイ</t>
    </rPh>
    <rPh sb="6" eb="7">
      <t>ゴウ</t>
    </rPh>
    <phoneticPr fontId="1"/>
  </si>
  <si>
    <t>第3項第10号の8</t>
    <rPh sb="0" eb="1">
      <t>ダイ</t>
    </rPh>
    <rPh sb="2" eb="3">
      <t>コウ</t>
    </rPh>
    <rPh sb="3" eb="4">
      <t>ダイ</t>
    </rPh>
    <rPh sb="6" eb="7">
      <t>ゴウ</t>
    </rPh>
    <phoneticPr fontId="1"/>
  </si>
  <si>
    <t>介護保険法に規定する包括的支援事業の用に供する施設</t>
    <rPh sb="20" eb="21">
      <t>キョウ</t>
    </rPh>
    <phoneticPr fontId="1"/>
  </si>
  <si>
    <t>第3項第10号の9</t>
    <rPh sb="0" eb="1">
      <t>ダイ</t>
    </rPh>
    <rPh sb="2" eb="3">
      <t>コウ</t>
    </rPh>
    <rPh sb="3" eb="4">
      <t>ダイ</t>
    </rPh>
    <rPh sb="6" eb="7">
      <t>ゴウ</t>
    </rPh>
    <phoneticPr fontId="1"/>
  </si>
  <si>
    <t>児童福祉法に規定する家庭的保育事業・居宅訪問型保育事業・事業所内保育事業の用に供する施設</t>
    <rPh sb="10" eb="11">
      <t>イエ</t>
    </rPh>
    <rPh sb="37" eb="38">
      <t>ヨウ</t>
    </rPh>
    <rPh sb="39" eb="40">
      <t>キョウ</t>
    </rPh>
    <phoneticPr fontId="1"/>
  </si>
  <si>
    <t>農・林・漁業を営む者が直接その生産の用に供する施設</t>
    <phoneticPr fontId="1"/>
  </si>
  <si>
    <t>独立行政法人中小企業基盤整備機構法に規定する連携等又は中小企業の集積の活性化に寄与する事業で政令で定めるものを行う者が都道府県又は独立行政法人中小企業基盤整備機構から資金の貸付を受けて設置する施設で一定のもの</t>
    <rPh sb="22" eb="24">
      <t>レンケイ</t>
    </rPh>
    <rPh sb="73" eb="75">
      <t>キギョウ</t>
    </rPh>
    <rPh sb="99" eb="101">
      <t>イッテイ</t>
    </rPh>
    <phoneticPr fontId="1"/>
  </si>
  <si>
    <t>国際路線に就航する航空機が使用する公共飛行場に設置される施設で、当該国際路線に係るもの</t>
    <phoneticPr fontId="1"/>
  </si>
  <si>
    <t>電気通信事業法第2条第3号に規定する電気通信事業者が、同条4号に規定する当該電気通信事業の用に供する施設で事務所、研究施設及び研修施設以外の施設</t>
    <rPh sb="0" eb="2">
      <t>デンキ</t>
    </rPh>
    <rPh sb="2" eb="4">
      <t>ツウシン</t>
    </rPh>
    <rPh sb="4" eb="7">
      <t>ジギョウホウ</t>
    </rPh>
    <rPh sb="7" eb="8">
      <t>ダイ</t>
    </rPh>
    <rPh sb="9" eb="10">
      <t>ジョウ</t>
    </rPh>
    <rPh sb="10" eb="11">
      <t>ダイ</t>
    </rPh>
    <rPh sb="12" eb="13">
      <t>ゴウ</t>
    </rPh>
    <rPh sb="14" eb="16">
      <t>キテイ</t>
    </rPh>
    <rPh sb="18" eb="20">
      <t>デンキ</t>
    </rPh>
    <rPh sb="20" eb="22">
      <t>ツウシン</t>
    </rPh>
    <rPh sb="22" eb="25">
      <t>ジギョウシャ</t>
    </rPh>
    <rPh sb="27" eb="28">
      <t>ドウ</t>
    </rPh>
    <rPh sb="28" eb="29">
      <t>ジョウ</t>
    </rPh>
    <rPh sb="30" eb="31">
      <t>ゴウ</t>
    </rPh>
    <rPh sb="32" eb="34">
      <t>キテイ</t>
    </rPh>
    <rPh sb="36" eb="38">
      <t>トウガイ</t>
    </rPh>
    <rPh sb="38" eb="40">
      <t>デンキ</t>
    </rPh>
    <rPh sb="40" eb="42">
      <t>ツウシン</t>
    </rPh>
    <rPh sb="42" eb="44">
      <t>ジギョウ</t>
    </rPh>
    <rPh sb="45" eb="46">
      <t>ヨウ</t>
    </rPh>
    <rPh sb="47" eb="48">
      <t>キョウ</t>
    </rPh>
    <rPh sb="50" eb="52">
      <t>シセツ</t>
    </rPh>
    <rPh sb="53" eb="55">
      <t>ジム</t>
    </rPh>
    <rPh sb="55" eb="56">
      <t>ショ</t>
    </rPh>
    <rPh sb="57" eb="59">
      <t>ケンキュウ</t>
    </rPh>
    <rPh sb="59" eb="61">
      <t>シセツ</t>
    </rPh>
    <rPh sb="61" eb="62">
      <t>オヨ</t>
    </rPh>
    <rPh sb="63" eb="65">
      <t>ケンシュウ</t>
    </rPh>
    <rPh sb="65" eb="67">
      <t>シセツ</t>
    </rPh>
    <rPh sb="67" eb="69">
      <t>イガイ</t>
    </rPh>
    <rPh sb="70" eb="72">
      <t>シセツ</t>
    </rPh>
    <phoneticPr fontId="1"/>
  </si>
  <si>
    <t>第3項第25号の2</t>
    <rPh sb="0" eb="1">
      <t>ダイ</t>
    </rPh>
    <rPh sb="2" eb="3">
      <t>コウ</t>
    </rPh>
    <rPh sb="3" eb="4">
      <t>ダイ</t>
    </rPh>
    <rPh sb="6" eb="7">
      <t>ゴウ</t>
    </rPh>
    <phoneticPr fontId="1"/>
  </si>
  <si>
    <t>特例要件等</t>
    <rPh sb="0" eb="2">
      <t>トクレイ</t>
    </rPh>
    <rPh sb="2" eb="4">
      <t>ヨウケン</t>
    </rPh>
    <rPh sb="4" eb="5">
      <t>ナド</t>
    </rPh>
    <phoneticPr fontId="1"/>
  </si>
  <si>
    <t>非課税要件等</t>
    <rPh sb="0" eb="3">
      <t>ヒカゼイ</t>
    </rPh>
    <rPh sb="3" eb="5">
      <t>ヨウケン</t>
    </rPh>
    <rPh sb="5" eb="6">
      <t>ナド</t>
    </rPh>
    <phoneticPr fontId="1"/>
  </si>
  <si>
    <t>学校教育法に規定する専修学校又は各種学校において直接教育の用に供する施設</t>
    <phoneticPr fontId="1"/>
  </si>
  <si>
    <t>廃棄物の処理及び清掃に関する法律の規定による許可又は認定を受けて行う産業廃棄物の収集、運搬又は処分の事業その他公害の防止又は資源の有効な利用のための事業の用に供する施設で、事務所以外の施設</t>
    <rPh sb="26" eb="28">
      <t>ニンテイ</t>
    </rPh>
    <rPh sb="77" eb="78">
      <t>ヨウ</t>
    </rPh>
    <rPh sb="79" eb="80">
      <t>キョウ</t>
    </rPh>
    <rPh sb="82" eb="84">
      <t>シセツ</t>
    </rPh>
    <rPh sb="86" eb="88">
      <t>ジム</t>
    </rPh>
    <rPh sb="88" eb="89">
      <t>ショ</t>
    </rPh>
    <rPh sb="89" eb="91">
      <t>イガイ</t>
    </rPh>
    <rPh sb="92" eb="94">
      <t>シセツ</t>
    </rPh>
    <phoneticPr fontId="1"/>
  </si>
  <si>
    <t>国又は地方公共団体の補助又は公的金融機関の貸付を受けて生鮮食料品の価格安定に資することを目的として設置される消費地食肉冷蔵施設</t>
    <rPh sb="0" eb="1">
      <t>クニ</t>
    </rPh>
    <rPh sb="1" eb="2">
      <t>マタ</t>
    </rPh>
    <rPh sb="3" eb="5">
      <t>チホウ</t>
    </rPh>
    <rPh sb="5" eb="7">
      <t>コウキョウ</t>
    </rPh>
    <rPh sb="7" eb="9">
      <t>ダンタイ</t>
    </rPh>
    <rPh sb="10" eb="12">
      <t>ホジョ</t>
    </rPh>
    <rPh sb="12" eb="13">
      <t>マタ</t>
    </rPh>
    <rPh sb="14" eb="16">
      <t>コウテキ</t>
    </rPh>
    <rPh sb="16" eb="18">
      <t>キンユウ</t>
    </rPh>
    <rPh sb="18" eb="20">
      <t>キカン</t>
    </rPh>
    <rPh sb="21" eb="23">
      <t>カシツケ</t>
    </rPh>
    <rPh sb="24" eb="25">
      <t>ウ</t>
    </rPh>
    <rPh sb="54" eb="57">
      <t>ショウヒチ</t>
    </rPh>
    <rPh sb="57" eb="59">
      <t>ショクニク</t>
    </rPh>
    <rPh sb="59" eb="61">
      <t>レイゾウ</t>
    </rPh>
    <rPh sb="61" eb="63">
      <t>シセツ</t>
    </rPh>
    <phoneticPr fontId="1"/>
  </si>
  <si>
    <t>旅館業法に規定するホテル・旅館営業用施設で客室、食堂、広間、ロビー、浴室、厨房、機械室等宿泊に係る施設（風俗関連営業用施設を除く）</t>
    <rPh sb="21" eb="23">
      <t>キャクシツ</t>
    </rPh>
    <rPh sb="24" eb="26">
      <t>ショクドウ</t>
    </rPh>
    <rPh sb="27" eb="29">
      <t>ヒロマ</t>
    </rPh>
    <rPh sb="34" eb="36">
      <t>ヨクシツ</t>
    </rPh>
    <rPh sb="37" eb="39">
      <t>チュウボウ</t>
    </rPh>
    <rPh sb="40" eb="43">
      <t>キカイシツ</t>
    </rPh>
    <rPh sb="43" eb="44">
      <t>ナド</t>
    </rPh>
    <rPh sb="44" eb="46">
      <t>シュクハク</t>
    </rPh>
    <rPh sb="47" eb="48">
      <t>カカ</t>
    </rPh>
    <rPh sb="49" eb="51">
      <t>シセツ</t>
    </rPh>
    <rPh sb="52" eb="54">
      <t>フウゾク</t>
    </rPh>
    <rPh sb="54" eb="56">
      <t>カンレン</t>
    </rPh>
    <rPh sb="56" eb="59">
      <t>エイギョウヨウ</t>
    </rPh>
    <rPh sb="59" eb="61">
      <t>シセツ</t>
    </rPh>
    <rPh sb="62" eb="63">
      <t>ノゾ</t>
    </rPh>
    <phoneticPr fontId="1"/>
  </si>
  <si>
    <t>港湾法に規定する港湾施設のうち上屋及び倉庫業者がその本来の事業の用に供する倉庫で臨港地区内に設置されるもの</t>
    <rPh sb="15" eb="16">
      <t>ジョウ</t>
    </rPh>
    <rPh sb="16" eb="17">
      <t>ヤ</t>
    </rPh>
    <rPh sb="17" eb="18">
      <t>オヨ</t>
    </rPh>
    <rPh sb="19" eb="21">
      <t>ソウコ</t>
    </rPh>
    <rPh sb="21" eb="23">
      <t>ギョウシャ</t>
    </rPh>
    <rPh sb="26" eb="28">
      <t>ホンライ</t>
    </rPh>
    <rPh sb="29" eb="31">
      <t>ジギョウ</t>
    </rPh>
    <rPh sb="32" eb="33">
      <t>ヨウ</t>
    </rPh>
    <rPh sb="34" eb="35">
      <t>キョウ</t>
    </rPh>
    <rPh sb="37" eb="39">
      <t>ソウコ</t>
    </rPh>
    <rPh sb="40" eb="42">
      <t>リンコウ</t>
    </rPh>
    <rPh sb="42" eb="44">
      <t>チク</t>
    </rPh>
    <rPh sb="44" eb="45">
      <t>ナイ</t>
    </rPh>
    <rPh sb="46" eb="48">
      <t>セッチ</t>
    </rPh>
    <phoneticPr fontId="1"/>
  </si>
  <si>
    <t>倉庫業法に規定する倉庫業者がその本来の事業の用に供する倉庫</t>
    <rPh sb="24" eb="25">
      <t>キョウ</t>
    </rPh>
    <phoneticPr fontId="1"/>
  </si>
  <si>
    <t>民間事業者による信書の送達に関する法律に規定する特定信書便事業者がその本来の事業の用に供する施設</t>
    <rPh sb="24" eb="25">
      <t>トク</t>
    </rPh>
    <rPh sb="43" eb="44">
      <t>キョウ</t>
    </rPh>
    <phoneticPr fontId="1"/>
  </si>
  <si>
    <t>法附則第33条第1項</t>
    <rPh sb="0" eb="1">
      <t>ホウ</t>
    </rPh>
    <rPh sb="1" eb="3">
      <t>フソク</t>
    </rPh>
    <rPh sb="3" eb="4">
      <t>ダイ</t>
    </rPh>
    <rPh sb="6" eb="7">
      <t>ジョウ</t>
    </rPh>
    <rPh sb="7" eb="8">
      <t>ダイ</t>
    </rPh>
    <rPh sb="9" eb="10">
      <t>コウ</t>
    </rPh>
    <phoneticPr fontId="1"/>
  </si>
  <si>
    <t>法附則第33条第2項</t>
    <rPh sb="0" eb="1">
      <t>ホウ</t>
    </rPh>
    <rPh sb="1" eb="3">
      <t>フソク</t>
    </rPh>
    <rPh sb="3" eb="4">
      <t>ダイ</t>
    </rPh>
    <rPh sb="6" eb="7">
      <t>ジョウ</t>
    </rPh>
    <rPh sb="7" eb="8">
      <t>ダイ</t>
    </rPh>
    <rPh sb="9" eb="10">
      <t>コウ</t>
    </rPh>
    <phoneticPr fontId="1"/>
  </si>
  <si>
    <t>法附則第33条第3項</t>
    <rPh sb="0" eb="1">
      <t>ホウ</t>
    </rPh>
    <rPh sb="1" eb="3">
      <t>フソク</t>
    </rPh>
    <rPh sb="3" eb="4">
      <t>ダイ</t>
    </rPh>
    <rPh sb="6" eb="7">
      <t>ジョウ</t>
    </rPh>
    <rPh sb="7" eb="8">
      <t>ダイ</t>
    </rPh>
    <rPh sb="9" eb="10">
      <t>コウ</t>
    </rPh>
    <phoneticPr fontId="1"/>
  </si>
  <si>
    <t>法附則第33条第4項</t>
    <rPh sb="0" eb="1">
      <t>ホウ</t>
    </rPh>
    <rPh sb="1" eb="3">
      <t>フソク</t>
    </rPh>
    <rPh sb="3" eb="4">
      <t>ダイ</t>
    </rPh>
    <rPh sb="6" eb="7">
      <t>ジョウ</t>
    </rPh>
    <rPh sb="7" eb="8">
      <t>ダイ</t>
    </rPh>
    <rPh sb="9" eb="10">
      <t>コウ</t>
    </rPh>
    <phoneticPr fontId="1"/>
  </si>
  <si>
    <t>～　 算 定 期 間 を 通 じ て 使 用 さ れ た 事 業 所 情 報 　～</t>
    <rPh sb="35" eb="36">
      <t>ジョウ</t>
    </rPh>
    <rPh sb="37" eb="38">
      <t>ホウ</t>
    </rPh>
    <phoneticPr fontId="1"/>
  </si>
  <si>
    <t xml:space="preserve">申 告 者 情 報 </t>
    <rPh sb="0" eb="1">
      <t>シン</t>
    </rPh>
    <rPh sb="2" eb="3">
      <t>コク</t>
    </rPh>
    <rPh sb="4" eb="5">
      <t>モノ</t>
    </rPh>
    <rPh sb="6" eb="7">
      <t>ジョウ</t>
    </rPh>
    <rPh sb="8" eb="9">
      <t>ホウ</t>
    </rPh>
    <phoneticPr fontId="1"/>
  </si>
  <si>
    <t>第四十四号様式別表一（</t>
    <rPh sb="0" eb="1">
      <t>ダイ</t>
    </rPh>
    <rPh sb="1" eb="4">
      <t>ヨンジュウヨン</t>
    </rPh>
    <rPh sb="4" eb="5">
      <t>ゴウ</t>
    </rPh>
    <rPh sb="5" eb="7">
      <t>ヨウシキ</t>
    </rPh>
    <rPh sb="7" eb="9">
      <t>ベッピョウ</t>
    </rPh>
    <rPh sb="9" eb="10">
      <t>1</t>
    </rPh>
    <phoneticPr fontId="7"/>
  </si>
  <si>
    <t>事業所名称</t>
    <rPh sb="0" eb="3">
      <t>ジギョウショ</t>
    </rPh>
    <rPh sb="3" eb="5">
      <t>メイショウ</t>
    </rPh>
    <phoneticPr fontId="1"/>
  </si>
  <si>
    <t>事業所床面積</t>
    <rPh sb="0" eb="3">
      <t>ジギョウショ</t>
    </rPh>
    <rPh sb="3" eb="6">
      <t>ユカメンセキ</t>
    </rPh>
    <phoneticPr fontId="1"/>
  </si>
  <si>
    <t>非課税床面積</t>
    <rPh sb="0" eb="3">
      <t>ヒカゼイ</t>
    </rPh>
    <rPh sb="3" eb="6">
      <t>ユカメンセキ</t>
    </rPh>
    <phoneticPr fontId="1"/>
  </si>
  <si>
    <t>特例控除床面積</t>
    <rPh sb="0" eb="2">
      <t>トクレイ</t>
    </rPh>
    <rPh sb="2" eb="4">
      <t>コウジョ</t>
    </rPh>
    <rPh sb="4" eb="7">
      <t>ユカメンセキ</t>
    </rPh>
    <phoneticPr fontId="1"/>
  </si>
  <si>
    <t>差引き後の床面積</t>
    <rPh sb="0" eb="2">
      <t>サシヒ</t>
    </rPh>
    <rPh sb="3" eb="4">
      <t>ゴ</t>
    </rPh>
    <rPh sb="5" eb="8">
      <t>ユカメンセキ</t>
    </rPh>
    <phoneticPr fontId="1"/>
  </si>
  <si>
    <t>課税対象床面積</t>
    <rPh sb="0" eb="2">
      <t>カゼイ</t>
    </rPh>
    <rPh sb="2" eb="4">
      <t>タイショウ</t>
    </rPh>
    <rPh sb="4" eb="7">
      <t>ユカメンセキ</t>
    </rPh>
    <phoneticPr fontId="1"/>
  </si>
  <si>
    <t>①</t>
    <phoneticPr fontId="1"/>
  </si>
  <si>
    <t>②</t>
    <phoneticPr fontId="1"/>
  </si>
  <si>
    <t>③</t>
    <phoneticPr fontId="1"/>
  </si>
  <si>
    <t>④</t>
    <phoneticPr fontId="1"/>
  </si>
  <si>
    <t>⑤＝②-③-④</t>
    <phoneticPr fontId="1"/>
  </si>
  <si>
    <t>⑤×①／１２ヶ月</t>
    <rPh sb="7" eb="8">
      <t>ゲツ</t>
    </rPh>
    <phoneticPr fontId="1"/>
  </si>
  <si>
    <t>記入例　１</t>
    <rPh sb="0" eb="2">
      <t>キニュウ</t>
    </rPh>
    <rPh sb="2" eb="3">
      <t>レイ</t>
    </rPh>
    <phoneticPr fontId="1"/>
  </si>
  <si>
    <t>記入例　２</t>
    <rPh sb="0" eb="2">
      <t>キニュウ</t>
    </rPh>
    <rPh sb="2" eb="3">
      <t>レイ</t>
    </rPh>
    <phoneticPr fontId="1"/>
  </si>
  <si>
    <t>課税対象床面積合計</t>
    <rPh sb="0" eb="2">
      <t>カゼイ</t>
    </rPh>
    <rPh sb="2" eb="4">
      <t>タイショウ</t>
    </rPh>
    <rPh sb="4" eb="7">
      <t>ユカメンセキ</t>
    </rPh>
    <rPh sb="7" eb="9">
      <t>ゴウケイ</t>
    </rPh>
    <phoneticPr fontId="1"/>
  </si>
  <si>
    <t>（申告書⑧）</t>
    <rPh sb="1" eb="4">
      <t>シンコクショ</t>
    </rPh>
    <phoneticPr fontId="1"/>
  </si>
  <si>
    <t>第四十四号様式（</t>
    <phoneticPr fontId="7"/>
  </si>
  <si>
    <t>）</t>
    <phoneticPr fontId="1"/>
  </si>
  <si>
    <t>課 税 標 準 の 特 例 明 細 書</t>
    <rPh sb="0" eb="1">
      <t>カ</t>
    </rPh>
    <rPh sb="2" eb="3">
      <t>ゼイ</t>
    </rPh>
    <rPh sb="4" eb="5">
      <t>シルベ</t>
    </rPh>
    <rPh sb="6" eb="7">
      <t>ジュン</t>
    </rPh>
    <rPh sb="10" eb="11">
      <t>トク</t>
    </rPh>
    <rPh sb="12" eb="13">
      <t>レイ</t>
    </rPh>
    <rPh sb="14" eb="15">
      <t>メイ</t>
    </rPh>
    <rPh sb="16" eb="17">
      <t>サイ</t>
    </rPh>
    <rPh sb="18" eb="19">
      <t>ショ</t>
    </rPh>
    <phoneticPr fontId="7"/>
  </si>
  <si>
    <t>　　　　　　　非 課 税 明 細 書</t>
    <rPh sb="7" eb="8">
      <t>ヒ</t>
    </rPh>
    <rPh sb="9" eb="10">
      <t>カ</t>
    </rPh>
    <rPh sb="11" eb="12">
      <t>ゼイ</t>
    </rPh>
    <rPh sb="13" eb="14">
      <t>メイ</t>
    </rPh>
    <rPh sb="15" eb="16">
      <t>ホソ</t>
    </rPh>
    <rPh sb="17" eb="18">
      <t>ショ</t>
    </rPh>
    <phoneticPr fontId="7"/>
  </si>
  <si>
    <t>　百万</t>
    <rPh sb="1" eb="3">
      <t>ヒャクマン</t>
    </rPh>
    <phoneticPr fontId="7"/>
  </si>
  <si>
    <t>事業所用家屋</t>
    <rPh sb="0" eb="3">
      <t>ジギョウショ</t>
    </rPh>
    <rPh sb="3" eb="4">
      <t>ヨウ</t>
    </rPh>
    <rPh sb="4" eb="6">
      <t>カオク</t>
    </rPh>
    <phoneticPr fontId="1"/>
  </si>
  <si>
    <t>円</t>
    <rPh sb="0" eb="1">
      <t>エン</t>
    </rPh>
    <phoneticPr fontId="1"/>
  </si>
  <si>
    <t>円</t>
    <rPh sb="0" eb="1">
      <t>エン</t>
    </rPh>
    <phoneticPr fontId="1"/>
  </si>
  <si>
    <t>期首・期末月</t>
    <rPh sb="0" eb="2">
      <t>キシュ</t>
    </rPh>
    <rPh sb="3" eb="5">
      <t>キマツ</t>
    </rPh>
    <rPh sb="5" eb="6">
      <t>ツキ</t>
    </rPh>
    <phoneticPr fontId="1"/>
  </si>
  <si>
    <t>期首日新設は含まず（通年使用に該当のため）</t>
    <rPh sb="0" eb="2">
      <t>キシュ</t>
    </rPh>
    <rPh sb="2" eb="3">
      <t>ヒ</t>
    </rPh>
    <rPh sb="3" eb="5">
      <t>シンセツ</t>
    </rPh>
    <rPh sb="6" eb="7">
      <t>フク</t>
    </rPh>
    <rPh sb="10" eb="12">
      <t>ツウネン</t>
    </rPh>
    <rPh sb="12" eb="14">
      <t>シヨウ</t>
    </rPh>
    <rPh sb="15" eb="17">
      <t>ガイトウ</t>
    </rPh>
    <phoneticPr fontId="1"/>
  </si>
  <si>
    <t>期首日含む（廃止月含んでカウントのため）</t>
    <rPh sb="0" eb="2">
      <t>キシュ</t>
    </rPh>
    <rPh sb="2" eb="3">
      <t>ヒ</t>
    </rPh>
    <rPh sb="3" eb="4">
      <t>フク</t>
    </rPh>
    <rPh sb="6" eb="8">
      <t>ハイシ</t>
    </rPh>
    <rPh sb="8" eb="9">
      <t>ツキ</t>
    </rPh>
    <rPh sb="9" eb="10">
      <t>フク</t>
    </rPh>
    <phoneticPr fontId="1"/>
  </si>
  <si>
    <t>期首・期末月＝廃止月</t>
    <rPh sb="0" eb="2">
      <t>キシュ</t>
    </rPh>
    <rPh sb="3" eb="5">
      <t>キマツ</t>
    </rPh>
    <rPh sb="5" eb="6">
      <t>ツキ</t>
    </rPh>
    <rPh sb="7" eb="9">
      <t>ハイシ</t>
    </rPh>
    <rPh sb="9" eb="10">
      <t>ツキ</t>
    </rPh>
    <phoneticPr fontId="1"/>
  </si>
  <si>
    <t>期首・期末月＜廃止月</t>
    <rPh sb="0" eb="2">
      <t>キシュ</t>
    </rPh>
    <rPh sb="3" eb="5">
      <t>キマツ</t>
    </rPh>
    <rPh sb="5" eb="6">
      <t>ツキ</t>
    </rPh>
    <rPh sb="7" eb="9">
      <t>ハイシ</t>
    </rPh>
    <rPh sb="9" eb="10">
      <t>ツキ</t>
    </rPh>
    <phoneticPr fontId="1"/>
  </si>
  <si>
    <t>廃止月-期首・期末月+1</t>
    <rPh sb="0" eb="2">
      <t>ハイシ</t>
    </rPh>
    <rPh sb="2" eb="3">
      <t>ツキ</t>
    </rPh>
    <rPh sb="4" eb="6">
      <t>キシュ</t>
    </rPh>
    <rPh sb="7" eb="9">
      <t>キマツ</t>
    </rPh>
    <rPh sb="9" eb="10">
      <t>ツキ</t>
    </rPh>
    <phoneticPr fontId="1"/>
  </si>
  <si>
    <t>期首・末月＞廃止月∧期首・末月-廃止月＝</t>
    <rPh sb="0" eb="2">
      <t>キシュ</t>
    </rPh>
    <rPh sb="3" eb="4">
      <t>マツ</t>
    </rPh>
    <rPh sb="4" eb="5">
      <t>ツキ</t>
    </rPh>
    <rPh sb="6" eb="8">
      <t>ハイシ</t>
    </rPh>
    <rPh sb="8" eb="9">
      <t>ツキ</t>
    </rPh>
    <rPh sb="10" eb="12">
      <t>キシュ</t>
    </rPh>
    <rPh sb="13" eb="14">
      <t>マツ</t>
    </rPh>
    <rPh sb="14" eb="15">
      <t>ツキ</t>
    </rPh>
    <rPh sb="16" eb="18">
      <t>ハイシ</t>
    </rPh>
    <rPh sb="18" eb="19">
      <t>ツキ</t>
    </rPh>
    <phoneticPr fontId="1"/>
  </si>
  <si>
    <t>使用期間</t>
    <rPh sb="0" eb="2">
      <t>シヨウ</t>
    </rPh>
    <rPh sb="2" eb="4">
      <t>キカン</t>
    </rPh>
    <phoneticPr fontId="1"/>
  </si>
  <si>
    <t>期首・期末月＝新設月</t>
    <rPh sb="0" eb="2">
      <t>キシュ</t>
    </rPh>
    <rPh sb="3" eb="5">
      <t>キマツ</t>
    </rPh>
    <rPh sb="5" eb="6">
      <t>ツキ</t>
    </rPh>
    <rPh sb="7" eb="9">
      <t>シンセツ</t>
    </rPh>
    <rPh sb="9" eb="10">
      <t>ツキ</t>
    </rPh>
    <phoneticPr fontId="1"/>
  </si>
  <si>
    <t>期首・末月＞新設月</t>
    <rPh sb="0" eb="2">
      <t>キシュ</t>
    </rPh>
    <rPh sb="3" eb="4">
      <t>マツ</t>
    </rPh>
    <rPh sb="4" eb="5">
      <t>ツキ</t>
    </rPh>
    <rPh sb="6" eb="8">
      <t>シンセツ</t>
    </rPh>
    <rPh sb="8" eb="9">
      <t>ツキ</t>
    </rPh>
    <phoneticPr fontId="1"/>
  </si>
  <si>
    <t>期首・末月－新設月</t>
    <rPh sb="0" eb="2">
      <t>キシュ</t>
    </rPh>
    <rPh sb="3" eb="4">
      <t>マツ</t>
    </rPh>
    <rPh sb="4" eb="5">
      <t>ツキ</t>
    </rPh>
    <rPh sb="6" eb="8">
      <t>シンセツ</t>
    </rPh>
    <rPh sb="8" eb="9">
      <t>ツキ</t>
    </rPh>
    <phoneticPr fontId="1"/>
  </si>
  <si>
    <t>期首・末月＜新設月∧新設月-期首・末月＝</t>
    <rPh sb="0" eb="2">
      <t>キシュ</t>
    </rPh>
    <rPh sb="3" eb="4">
      <t>マツ</t>
    </rPh>
    <rPh sb="4" eb="5">
      <t>ツキ</t>
    </rPh>
    <rPh sb="6" eb="8">
      <t>シンセツ</t>
    </rPh>
    <rPh sb="8" eb="9">
      <t>ツキ</t>
    </rPh>
    <rPh sb="10" eb="12">
      <t>シンセツ</t>
    </rPh>
    <rPh sb="12" eb="13">
      <t>ツキ</t>
    </rPh>
    <rPh sb="14" eb="16">
      <t>キシュ</t>
    </rPh>
    <rPh sb="17" eb="18">
      <t>マツ</t>
    </rPh>
    <rPh sb="18" eb="19">
      <t>ツキ</t>
    </rPh>
    <phoneticPr fontId="1"/>
  </si>
  <si>
    <t>事業所名</t>
    <rPh sb="0" eb="3">
      <t>ジギョウショ</t>
    </rPh>
    <rPh sb="3" eb="4">
      <t>メイ</t>
    </rPh>
    <phoneticPr fontId="1"/>
  </si>
  <si>
    <t>期首月＝期末月</t>
    <rPh sb="0" eb="2">
      <t>キシュ</t>
    </rPh>
    <rPh sb="2" eb="3">
      <t>ツキ</t>
    </rPh>
    <rPh sb="4" eb="6">
      <t>キマツ</t>
    </rPh>
    <rPh sb="6" eb="7">
      <t>ツキ</t>
    </rPh>
    <phoneticPr fontId="1"/>
  </si>
  <si>
    <t>新設</t>
    <rPh sb="0" eb="2">
      <t>シンセツ</t>
    </rPh>
    <phoneticPr fontId="1"/>
  </si>
  <si>
    <t>廃止</t>
    <rPh sb="0" eb="2">
      <t>ハイシ</t>
    </rPh>
    <phoneticPr fontId="1"/>
  </si>
  <si>
    <t>（単位：ヶ月）</t>
    <phoneticPr fontId="1"/>
  </si>
  <si>
    <t>期首月＝期末月+1
（１２月期末含む）</t>
    <rPh sb="0" eb="2">
      <t>キシュ</t>
    </rPh>
    <rPh sb="2" eb="3">
      <t>ツキ</t>
    </rPh>
    <rPh sb="4" eb="6">
      <t>キマツ</t>
    </rPh>
    <rPh sb="6" eb="7">
      <t>ツキ</t>
    </rPh>
    <rPh sb="13" eb="14">
      <t>ガツ</t>
    </rPh>
    <rPh sb="14" eb="16">
      <t>キマツ</t>
    </rPh>
    <rPh sb="16" eb="17">
      <t>フク</t>
    </rPh>
    <phoneticPr fontId="1"/>
  </si>
  <si>
    <t>　確認ください。また算定期間が１２ヶ月ある場合を想定して算式が作られていますので、この場合以外は、この様式を使用しないでください。</t>
    <rPh sb="10" eb="12">
      <t>サンテイ</t>
    </rPh>
    <rPh sb="12" eb="14">
      <t>キカン</t>
    </rPh>
    <rPh sb="18" eb="19">
      <t>ゲツ</t>
    </rPh>
    <rPh sb="21" eb="23">
      <t>バアイ</t>
    </rPh>
    <rPh sb="24" eb="26">
      <t>ソウテイ</t>
    </rPh>
    <rPh sb="28" eb="30">
      <t>サンシキ</t>
    </rPh>
    <rPh sb="31" eb="32">
      <t>ツク</t>
    </rPh>
    <rPh sb="43" eb="45">
      <t>バアイ</t>
    </rPh>
    <rPh sb="45" eb="47">
      <t>イガイ</t>
    </rPh>
    <rPh sb="51" eb="53">
      <t>ヨウシキ</t>
    </rPh>
    <rPh sb="54" eb="56">
      <t>シヨウ</t>
    </rPh>
    <phoneticPr fontId="1"/>
  </si>
  <si>
    <t>※　この様式は、平成２５年４月１日以降開始する事業年度の申告を想定して作成していますので、過年度申告又は修正申告の場合は、非課税明細書の内容をご</t>
    <rPh sb="4" eb="6">
      <t>ヨウシキ</t>
    </rPh>
    <rPh sb="8" eb="10">
      <t>ヘイセイ</t>
    </rPh>
    <rPh sb="12" eb="13">
      <t>ネン</t>
    </rPh>
    <rPh sb="14" eb="15">
      <t>ガツ</t>
    </rPh>
    <rPh sb="16" eb="17">
      <t>ヒ</t>
    </rPh>
    <rPh sb="17" eb="19">
      <t>イコウ</t>
    </rPh>
    <rPh sb="19" eb="21">
      <t>カイシ</t>
    </rPh>
    <rPh sb="23" eb="25">
      <t>ジギョウ</t>
    </rPh>
    <rPh sb="25" eb="27">
      <t>ネンド</t>
    </rPh>
    <rPh sb="28" eb="30">
      <t>シンコク</t>
    </rPh>
    <rPh sb="31" eb="33">
      <t>ソウテイ</t>
    </rPh>
    <rPh sb="35" eb="37">
      <t>サクセイ</t>
    </rPh>
    <rPh sb="45" eb="48">
      <t>カネンド</t>
    </rPh>
    <rPh sb="48" eb="50">
      <t>シンコク</t>
    </rPh>
    <rPh sb="50" eb="51">
      <t>マタ</t>
    </rPh>
    <rPh sb="52" eb="54">
      <t>シュウセイ</t>
    </rPh>
    <rPh sb="54" eb="56">
      <t>シンコク</t>
    </rPh>
    <rPh sb="57" eb="59">
      <t>バアイ</t>
    </rPh>
    <rPh sb="61" eb="64">
      <t>ヒカゼイ</t>
    </rPh>
    <rPh sb="64" eb="66">
      <t>メイサイ</t>
    </rPh>
    <rPh sb="66" eb="67">
      <t>ショ</t>
    </rPh>
    <rPh sb="68" eb="70">
      <t>ナイヨウ</t>
    </rPh>
    <phoneticPr fontId="1"/>
  </si>
  <si>
    <t>医療法に規定する病院及び診療所、介護保険法に規定する介護老人保健施設並びに看護師、准看護師、歯科衛生士その他医療関係者の養成所</t>
    <rPh sb="41" eb="42">
      <t>ジュン</t>
    </rPh>
    <rPh sb="54" eb="56">
      <t>イリョウ</t>
    </rPh>
    <rPh sb="56" eb="59">
      <t>カンケイシャ</t>
    </rPh>
    <rPh sb="60" eb="63">
      <t>ヨウセイジョ</t>
    </rPh>
    <phoneticPr fontId="1"/>
  </si>
  <si>
    <t>流通業務地区内に設置される倉庫で、倉庫業者がその本来の事業の用に供する倉庫</t>
    <rPh sb="35" eb="37">
      <t>ソウコ</t>
    </rPh>
    <phoneticPr fontId="1"/>
  </si>
  <si>
    <r>
      <t>※</t>
    </r>
    <r>
      <rPr>
        <sz val="9"/>
        <rFont val="ＭＳ Ｐ明朝"/>
        <family val="1"/>
        <charset val="128"/>
      </rPr>
      <t>　
処理
事項</t>
    </r>
    <rPh sb="6" eb="8">
      <t>ジコウ</t>
    </rPh>
    <phoneticPr fontId="7"/>
  </si>
  <si>
    <r>
      <t>※</t>
    </r>
    <r>
      <rPr>
        <sz val="9"/>
        <rFont val="ＭＳ Ｐ明朝"/>
        <family val="1"/>
        <charset val="128"/>
      </rPr>
      <t xml:space="preserve">
処理
事項</t>
    </r>
    <rPh sb="5" eb="7">
      <t>ジコウ</t>
    </rPh>
    <phoneticPr fontId="7"/>
  </si>
  <si>
    <t>社会福祉法に規定する社会福祉事業の用に供する施設で政令で定めるもの（第十号から前号までを除く）</t>
    <rPh sb="19" eb="20">
      <t>キョウ</t>
    </rPh>
    <rPh sb="39" eb="40">
      <t>マエ</t>
    </rPh>
    <rPh sb="44" eb="45">
      <t>ノゾ</t>
    </rPh>
    <phoneticPr fontId="1"/>
  </si>
  <si>
    <t>管理番号</t>
    <rPh sb="0" eb="2">
      <t>カンリ</t>
    </rPh>
    <rPh sb="2" eb="4">
      <t>バンゴウ</t>
    </rPh>
    <phoneticPr fontId="7"/>
  </si>
  <si>
    <t>事業所
床面積</t>
    <rPh sb="0" eb="3">
      <t>ジギョウショ</t>
    </rPh>
    <rPh sb="5" eb="6">
      <t>ユカ</t>
    </rPh>
    <rPh sb="6" eb="7">
      <t>メン</t>
    </rPh>
    <rPh sb="7" eb="8">
      <t>セキ</t>
    </rPh>
    <phoneticPr fontId="7"/>
  </si>
  <si>
    <t>控除事業所
床面積</t>
    <rPh sb="0" eb="2">
      <t>コウジョ</t>
    </rPh>
    <rPh sb="2" eb="4">
      <t>ジギョウショ</t>
    </rPh>
    <rPh sb="4" eb="5">
      <t>ショ</t>
    </rPh>
    <rPh sb="7" eb="8">
      <t>ユカ</t>
    </rPh>
    <rPh sb="8" eb="9">
      <t>メン</t>
    </rPh>
    <rPh sb="9" eb="10">
      <t>セキ</t>
    </rPh>
    <phoneticPr fontId="7"/>
  </si>
  <si>
    <t>課税標準と
なる事業所
床面積</t>
    <rPh sb="0" eb="2">
      <t>カゼイ</t>
    </rPh>
    <rPh sb="2" eb="4">
      <t>ヒョウジュン</t>
    </rPh>
    <rPh sb="9" eb="12">
      <t>ジギョウショ</t>
    </rPh>
    <rPh sb="14" eb="15">
      <t>ユカ</t>
    </rPh>
    <rPh sb="15" eb="16">
      <t>メン</t>
    </rPh>
    <rPh sb="16" eb="17">
      <t>セキ</t>
    </rPh>
    <phoneticPr fontId="7"/>
  </si>
  <si>
    <t>個人番号又は
法人番号</t>
    <rPh sb="0" eb="2">
      <t>コジン</t>
    </rPh>
    <rPh sb="2" eb="4">
      <t>バンゴウ</t>
    </rPh>
    <rPh sb="4" eb="5">
      <t>マタ</t>
    </rPh>
    <rPh sb="7" eb="9">
      <t>ホウジン</t>
    </rPh>
    <rPh sb="9" eb="11">
      <t>バンゴウ</t>
    </rPh>
    <phoneticPr fontId="1"/>
  </si>
  <si>
    <t>事　業　種　目</t>
    <rPh sb="0" eb="1">
      <t>コト</t>
    </rPh>
    <rPh sb="2" eb="3">
      <t>ギョウ</t>
    </rPh>
    <rPh sb="4" eb="5">
      <t>タネ</t>
    </rPh>
    <rPh sb="6" eb="7">
      <t>メ</t>
    </rPh>
    <phoneticPr fontId="7"/>
  </si>
  <si>
    <t>氏名又は
名称</t>
    <rPh sb="0" eb="2">
      <t>シメイ</t>
    </rPh>
    <rPh sb="2" eb="3">
      <t>マタ</t>
    </rPh>
    <rPh sb="5" eb="7">
      <t>メイショウ</t>
    </rPh>
    <phoneticPr fontId="7"/>
  </si>
  <si>
    <t>個人番号又
は法人番号</t>
    <rPh sb="0" eb="2">
      <t>コジン</t>
    </rPh>
    <rPh sb="2" eb="4">
      <t>バンゴウ</t>
    </rPh>
    <rPh sb="4" eb="5">
      <t>マタ</t>
    </rPh>
    <rPh sb="7" eb="9">
      <t>ホウジン</t>
    </rPh>
    <rPh sb="9" eb="11">
      <t>バンゴウ</t>
    </rPh>
    <phoneticPr fontId="1"/>
  </si>
  <si>
    <t>個人番号又
は法人番号</t>
    <rPh sb="0" eb="2">
      <t>コジン</t>
    </rPh>
    <rPh sb="2" eb="4">
      <t>バンゴウ</t>
    </rPh>
    <rPh sb="4" eb="5">
      <t>マタ</t>
    </rPh>
    <rPh sb="7" eb="9">
      <t>ホウジン</t>
    </rPh>
    <rPh sb="9" eb="11">
      <t>バンゴウ</t>
    </rPh>
    <phoneticPr fontId="1"/>
  </si>
  <si>
    <t>日</t>
    <rPh sb="0" eb="1">
      <t>ヒ</t>
    </rPh>
    <phoneticPr fontId="1"/>
  </si>
  <si>
    <t>月</t>
    <rPh sb="0" eb="1">
      <t>ツキ</t>
    </rPh>
    <phoneticPr fontId="1"/>
  </si>
  <si>
    <t>年</t>
    <rPh sb="0" eb="1">
      <t>ネン</t>
    </rPh>
    <phoneticPr fontId="1"/>
  </si>
  <si>
    <t>申告日</t>
    <rPh sb="0" eb="2">
      <t>シンコク</t>
    </rPh>
    <rPh sb="2" eb="3">
      <t>ビ</t>
    </rPh>
    <phoneticPr fontId="1"/>
  </si>
  <si>
    <t>個人番号又は法人番号</t>
    <rPh sb="0" eb="2">
      <t>コジン</t>
    </rPh>
    <rPh sb="2" eb="4">
      <t>バンゴウ</t>
    </rPh>
    <rPh sb="4" eb="5">
      <t>マタ</t>
    </rPh>
    <rPh sb="6" eb="8">
      <t>ホウジン</t>
    </rPh>
    <rPh sb="8" eb="10">
      <t>バンゴウ</t>
    </rPh>
    <phoneticPr fontId="1"/>
  </si>
  <si>
    <t>管理番号</t>
    <rPh sb="0" eb="2">
      <t>カンリ</t>
    </rPh>
    <rPh sb="2" eb="4">
      <t>バンゴウ</t>
    </rPh>
    <phoneticPr fontId="1"/>
  </si>
  <si>
    <t>⑫</t>
    <phoneticPr fontId="1"/>
  </si>
  <si>
    <t>⑬</t>
    <phoneticPr fontId="1"/>
  </si>
  <si>
    <t>⑭</t>
    <phoneticPr fontId="7"/>
  </si>
  <si>
    <t>⑮</t>
    <phoneticPr fontId="7"/>
  </si>
  <si>
    <t>⑯</t>
    <phoneticPr fontId="7"/>
  </si>
  <si>
    <t>　従業者割額  （⑮×</t>
    <rPh sb="1" eb="4">
      <t>ジュウギョウシャ</t>
    </rPh>
    <rPh sb="4" eb="5">
      <t>ワ</t>
    </rPh>
    <rPh sb="5" eb="6">
      <t>ガク</t>
    </rPh>
    <phoneticPr fontId="7"/>
  </si>
  <si>
    <t>　課税標準となる従業者給与
　総額　　　　　（⑫－⑬－⑭）</t>
    <rPh sb="1" eb="3">
      <t>カゼイ</t>
    </rPh>
    <rPh sb="3" eb="5">
      <t>ヒョウジュン</t>
    </rPh>
    <rPh sb="8" eb="11">
      <t>ジュウギョウシャ</t>
    </rPh>
    <rPh sb="11" eb="13">
      <t>キュウヨ</t>
    </rPh>
    <phoneticPr fontId="7"/>
  </si>
  <si>
    <t>⑰</t>
    <phoneticPr fontId="7"/>
  </si>
  <si>
    <t>⑱</t>
    <phoneticPr fontId="7"/>
  </si>
  <si>
    <t>　資産割額と従業者割額の合計額
  　（⑩＋⑯）</t>
    <rPh sb="1" eb="3">
      <t>シサン</t>
    </rPh>
    <rPh sb="3" eb="4">
      <t>ワリ</t>
    </rPh>
    <rPh sb="4" eb="5">
      <t>ガク</t>
    </rPh>
    <rPh sb="6" eb="9">
      <t>ジュウギョウシャ</t>
    </rPh>
    <rPh sb="9" eb="10">
      <t>ワリ</t>
    </rPh>
    <rPh sb="10" eb="11">
      <t>ガク</t>
    </rPh>
    <rPh sb="12" eb="14">
      <t>ゴウケイ</t>
    </rPh>
    <rPh sb="14" eb="15">
      <t>ガク</t>
    </rPh>
    <phoneticPr fontId="7"/>
  </si>
  <si>
    <t>⑳</t>
    <phoneticPr fontId="1"/>
  </si>
  <si>
    <t>　既に納付の確定した事業所税額
　　（⑪＋⑰）</t>
    <rPh sb="1" eb="2">
      <t>スデ</t>
    </rPh>
    <rPh sb="3" eb="5">
      <t>ノウフ</t>
    </rPh>
    <rPh sb="6" eb="8">
      <t>カクテイ</t>
    </rPh>
    <rPh sb="10" eb="13">
      <t>ジギョウショ</t>
    </rPh>
    <rPh sb="13" eb="14">
      <t>ゼイ</t>
    </rPh>
    <rPh sb="14" eb="15">
      <t>ガク</t>
    </rPh>
    <phoneticPr fontId="7"/>
  </si>
  <si>
    <t>　この申告により納付すべき事業所税額
　　（⑱－⑲）</t>
    <rPh sb="3" eb="5">
      <t>シンコク</t>
    </rPh>
    <rPh sb="8" eb="10">
      <t>ノウフ</t>
    </rPh>
    <rPh sb="13" eb="16">
      <t>ジギョウショ</t>
    </rPh>
    <rPh sb="16" eb="17">
      <t>ゼイ</t>
    </rPh>
    <rPh sb="17" eb="18">
      <t>ガク</t>
    </rPh>
    <phoneticPr fontId="1"/>
  </si>
  <si>
    <t>備考</t>
    <phoneticPr fontId="1"/>
  </si>
  <si>
    <t>月数</t>
    <rPh sb="0" eb="1">
      <t>ツキ</t>
    </rPh>
    <rPh sb="1" eb="2">
      <t>スウ</t>
    </rPh>
    <phoneticPr fontId="1"/>
  </si>
  <si>
    <t>日から</t>
    <phoneticPr fontId="1"/>
  </si>
  <si>
    <t>令和</t>
    <rPh sb="0" eb="2">
      <t>レイワ</t>
    </rPh>
    <phoneticPr fontId="7"/>
  </si>
  <si>
    <t>元</t>
    <rPh sb="0" eb="1">
      <t>モト</t>
    </rPh>
    <phoneticPr fontId="1"/>
  </si>
  <si>
    <t>令和</t>
    <rPh sb="0" eb="2">
      <t>レイワ</t>
    </rPh>
    <phoneticPr fontId="1"/>
  </si>
  <si>
    <t>法附則第33条第6項</t>
    <rPh sb="0" eb="1">
      <t>ホウ</t>
    </rPh>
    <rPh sb="1" eb="3">
      <t>フソク</t>
    </rPh>
    <rPh sb="3" eb="4">
      <t>ダイ</t>
    </rPh>
    <rPh sb="6" eb="7">
      <t>ジョウ</t>
    </rPh>
    <rPh sb="7" eb="8">
      <t>ダイ</t>
    </rPh>
    <rPh sb="9" eb="10">
      <t>コウ</t>
    </rPh>
    <phoneticPr fontId="1"/>
  </si>
  <si>
    <t>↓～ 　算 定 期 間 の 中 途 に お い て 新 設 又 は 廃 止 さ れ た 事 業 所 情 報 　～↓</t>
    <rPh sb="50" eb="51">
      <t>ジョウ</t>
    </rPh>
    <rPh sb="52" eb="53">
      <t>ホウ</t>
    </rPh>
    <phoneticPr fontId="1"/>
  </si>
  <si>
    <t>使用した期間</t>
    <rPh sb="0" eb="2">
      <t>シヨウ</t>
    </rPh>
    <rPh sb="4" eb="6">
      <t>キカン</t>
    </rPh>
    <phoneticPr fontId="7"/>
  </si>
  <si>
    <t>※　新設・廃止は、算定期間が１２ヶ月あり、中途でいずれかしかなかった場合を想定しています。この場合以外で新設および廃止があるときは、　別途明細書を作成してください。</t>
    <rPh sb="2" eb="4">
      <t>シンセツ</t>
    </rPh>
    <rPh sb="5" eb="7">
      <t>ハイシ</t>
    </rPh>
    <rPh sb="9" eb="11">
      <t>サンテイ</t>
    </rPh>
    <rPh sb="11" eb="13">
      <t>キカン</t>
    </rPh>
    <rPh sb="17" eb="18">
      <t>ゲツ</t>
    </rPh>
    <rPh sb="21" eb="23">
      <t>チュウト</t>
    </rPh>
    <rPh sb="34" eb="36">
      <t>バアイ</t>
    </rPh>
    <rPh sb="37" eb="39">
      <t>ソウテイ</t>
    </rPh>
    <rPh sb="73" eb="75">
      <t>サクセイ</t>
    </rPh>
    <phoneticPr fontId="1"/>
  </si>
  <si>
    <t>該当</t>
    <rPh sb="0" eb="2">
      <t>ガイトウ</t>
    </rPh>
    <phoneticPr fontId="1"/>
  </si>
  <si>
    <t>/</t>
    <phoneticPr fontId="1"/>
  </si>
  <si>
    <t>/</t>
    <phoneticPr fontId="1"/>
  </si>
  <si>
    <t>（平成／令和　年　月　日）</t>
    <rPh sb="1" eb="3">
      <t>ヘイセイ</t>
    </rPh>
    <rPh sb="4" eb="5">
      <t>レイ</t>
    </rPh>
    <rPh sb="5" eb="6">
      <t>ワ</t>
    </rPh>
    <rPh sb="7" eb="8">
      <t>ネン</t>
    </rPh>
    <rPh sb="9" eb="10">
      <t>ツキ</t>
    </rPh>
    <rPh sb="11" eb="12">
      <t>ヒ</t>
    </rPh>
    <phoneticPr fontId="1"/>
  </si>
  <si>
    <r>
      <t>※　新設・廃止がある場合は、</t>
    </r>
    <r>
      <rPr>
        <sz val="10"/>
        <rFont val="ＭＳ Ｐゴシック"/>
        <family val="3"/>
        <charset val="128"/>
        <scheme val="minor"/>
      </rPr>
      <t>（59行目）新設・廃止日横の選択欄(プルダウン)も 選択 「新設／廃止」 が必要です。</t>
    </r>
    <rPh sb="10" eb="12">
      <t>バアイ</t>
    </rPh>
    <rPh sb="17" eb="19">
      <t>ギョウメ</t>
    </rPh>
    <rPh sb="20" eb="22">
      <t>シンセツ</t>
    </rPh>
    <rPh sb="23" eb="25">
      <t>ハイシ</t>
    </rPh>
    <rPh sb="25" eb="26">
      <t>ビ</t>
    </rPh>
    <rPh sb="26" eb="27">
      <t>ヨコ</t>
    </rPh>
    <rPh sb="40" eb="42">
      <t>センタク</t>
    </rPh>
    <rPh sb="44" eb="46">
      <t>シンセツ</t>
    </rPh>
    <rPh sb="47" eb="49">
      <t>ハイシ</t>
    </rPh>
    <phoneticPr fontId="1"/>
  </si>
  <si>
    <r>
      <t>※　算定期間を通じて使用した事業所 と 新設・廃止事業所の</t>
    </r>
    <r>
      <rPr>
        <sz val="10"/>
        <rFont val="ＭＳ Ｐゴシック"/>
        <family val="3"/>
        <charset val="128"/>
        <scheme val="minor"/>
      </rPr>
      <t>入力欄 が異なりますので、ご注意ください。（通年：27行目～、新設・廃止：56行目～）</t>
    </r>
    <rPh sb="2" eb="4">
      <t>サンテイ</t>
    </rPh>
    <rPh sb="4" eb="6">
      <t>キカン</t>
    </rPh>
    <rPh sb="7" eb="8">
      <t>ツウ</t>
    </rPh>
    <rPh sb="10" eb="12">
      <t>シヨウ</t>
    </rPh>
    <rPh sb="14" eb="17">
      <t>ジギョウショ</t>
    </rPh>
    <rPh sb="20" eb="22">
      <t>シンセツ</t>
    </rPh>
    <rPh sb="23" eb="25">
      <t>ハイシ</t>
    </rPh>
    <rPh sb="25" eb="28">
      <t>ジギョウショ</t>
    </rPh>
    <rPh sb="43" eb="45">
      <t>チュウイ</t>
    </rPh>
    <rPh sb="51" eb="53">
      <t>ツウネン</t>
    </rPh>
    <rPh sb="56" eb="58">
      <t>ギョウメ</t>
    </rPh>
    <rPh sb="60" eb="62">
      <t>シンセツ</t>
    </rPh>
    <rPh sb="63" eb="65">
      <t>ハイシ</t>
    </rPh>
    <rPh sb="68" eb="70">
      <t>ギョウメ</t>
    </rPh>
    <phoneticPr fontId="1"/>
  </si>
  <si>
    <r>
      <t>※　非課税および特例の詳細につきましては</t>
    </r>
    <r>
      <rPr>
        <sz val="10"/>
        <rFont val="ＭＳ Ｐゴシック"/>
        <family val="3"/>
        <charset val="128"/>
        <scheme val="minor"/>
      </rPr>
      <t>、「リスト」シート</t>
    </r>
    <r>
      <rPr>
        <sz val="10"/>
        <color theme="1"/>
        <rFont val="ＭＳ Ｐゴシック"/>
        <family val="3"/>
        <charset val="128"/>
        <scheme val="minor"/>
      </rPr>
      <t>の一覧をご参照ください。</t>
    </r>
    <rPh sb="2" eb="5">
      <t>ヒカゼイ</t>
    </rPh>
    <rPh sb="8" eb="10">
      <t>トクレイ</t>
    </rPh>
    <rPh sb="11" eb="13">
      <t>ショウサイ</t>
    </rPh>
    <rPh sb="30" eb="32">
      <t>イチラン</t>
    </rPh>
    <rPh sb="34" eb="36">
      <t>サンショウ</t>
    </rPh>
    <phoneticPr fontId="1"/>
  </si>
  <si>
    <r>
      <t>※　郵送提出にて控えが必要な場合は、切手を貼り付けた返信用封筒を同封してください。</t>
    </r>
    <r>
      <rPr>
        <sz val="10"/>
        <rFont val="ＭＳ Ｐゴシック"/>
        <family val="3"/>
        <charset val="128"/>
        <scheme val="minor"/>
      </rPr>
      <t>控用は、（用途）欄（1行目）にて「控用」を選択いただくと印刷できます。</t>
    </r>
    <rPh sb="2" eb="4">
      <t>ユウソウ</t>
    </rPh>
    <rPh sb="4" eb="6">
      <t>テイシュツ</t>
    </rPh>
    <rPh sb="8" eb="9">
      <t>ヒカ</t>
    </rPh>
    <rPh sb="11" eb="13">
      <t>ヒツヨウ</t>
    </rPh>
    <rPh sb="14" eb="16">
      <t>バアイ</t>
    </rPh>
    <rPh sb="18" eb="20">
      <t>キッテ</t>
    </rPh>
    <rPh sb="21" eb="22">
      <t>ハ</t>
    </rPh>
    <rPh sb="23" eb="24">
      <t>ツ</t>
    </rPh>
    <rPh sb="26" eb="29">
      <t>ヘンシンヨウ</t>
    </rPh>
    <rPh sb="29" eb="31">
      <t>フウトウ</t>
    </rPh>
    <rPh sb="32" eb="34">
      <t>ドウフウ</t>
    </rPh>
    <rPh sb="41" eb="42">
      <t>ヒカ</t>
    </rPh>
    <rPh sb="42" eb="43">
      <t>ヨウ</t>
    </rPh>
    <rPh sb="46" eb="48">
      <t>ヨウト</t>
    </rPh>
    <rPh sb="49" eb="50">
      <t>ラン</t>
    </rPh>
    <rPh sb="52" eb="54">
      <t>ギョウメ</t>
    </rPh>
    <rPh sb="58" eb="59">
      <t>ヒカエ</t>
    </rPh>
    <rPh sb="59" eb="60">
      <t>ヨウ</t>
    </rPh>
    <rPh sb="62" eb="64">
      <t>センタク</t>
    </rPh>
    <rPh sb="69" eb="71">
      <t>インサツ</t>
    </rPh>
    <phoneticPr fontId="1"/>
  </si>
  <si>
    <r>
      <t>※　みなし共同事業が有る場合は、</t>
    </r>
    <r>
      <rPr>
        <sz val="10"/>
        <rFont val="ＭＳ Ｐゴシック"/>
        <family val="3"/>
        <charset val="128"/>
        <scheme val="minor"/>
      </rPr>
      <t>「みなし共同事業の場合の免税点判定」欄（15行目）に特殊関係者との合計免税点判定（床面積／従業者数）を入力してください。</t>
    </r>
    <rPh sb="5" eb="7">
      <t>キョウドウ</t>
    </rPh>
    <rPh sb="7" eb="9">
      <t>ジギョウ</t>
    </rPh>
    <rPh sb="10" eb="11">
      <t>ア</t>
    </rPh>
    <rPh sb="12" eb="14">
      <t>バアイ</t>
    </rPh>
    <rPh sb="20" eb="22">
      <t>キョウドウ</t>
    </rPh>
    <rPh sb="22" eb="24">
      <t>ジギョウ</t>
    </rPh>
    <rPh sb="25" eb="27">
      <t>バアイ</t>
    </rPh>
    <rPh sb="28" eb="30">
      <t>メンゼイ</t>
    </rPh>
    <rPh sb="30" eb="31">
      <t>テン</t>
    </rPh>
    <rPh sb="31" eb="33">
      <t>ハンテイ</t>
    </rPh>
    <rPh sb="34" eb="35">
      <t>ラン</t>
    </rPh>
    <rPh sb="38" eb="40">
      <t>ギョウメ</t>
    </rPh>
    <rPh sb="42" eb="44">
      <t>トクシュ</t>
    </rPh>
    <rPh sb="44" eb="46">
      <t>カンケイ</t>
    </rPh>
    <rPh sb="46" eb="47">
      <t>シャ</t>
    </rPh>
    <rPh sb="49" eb="51">
      <t>ゴウケイ</t>
    </rPh>
    <rPh sb="51" eb="53">
      <t>メンゼイ</t>
    </rPh>
    <rPh sb="53" eb="54">
      <t>テン</t>
    </rPh>
    <rPh sb="54" eb="56">
      <t>ハンテイ</t>
    </rPh>
    <rPh sb="57" eb="60">
      <t>ユカメンセキ</t>
    </rPh>
    <rPh sb="61" eb="63">
      <t>ジュウギョウ</t>
    </rPh>
    <rPh sb="64" eb="65">
      <t>スウ</t>
    </rPh>
    <rPh sb="67" eb="69">
      <t>ニュウリョク</t>
    </rPh>
    <phoneticPr fontId="1"/>
  </si>
  <si>
    <r>
      <t>※　</t>
    </r>
    <r>
      <rPr>
        <sz val="10"/>
        <rFont val="ＭＳ Ｐゴシック"/>
        <family val="3"/>
        <charset val="128"/>
        <scheme val="minor"/>
      </rPr>
      <t>この「入力シート」の黄色の色付き部分に必要事項を入力してください。他の様式の該当箇所に自動反映します。セル横に選択欄（プルダウン）がある場合は、その選択肢の中から該当値を選択してください。</t>
    </r>
    <rPh sb="5" eb="7">
      <t>ニュウリョク</t>
    </rPh>
    <rPh sb="12" eb="14">
      <t>キイロ</t>
    </rPh>
    <rPh sb="15" eb="17">
      <t>イロツ</t>
    </rPh>
    <rPh sb="18" eb="20">
      <t>ブブン</t>
    </rPh>
    <rPh sb="21" eb="23">
      <t>ヒツヨウ</t>
    </rPh>
    <rPh sb="23" eb="25">
      <t>ジコウ</t>
    </rPh>
    <rPh sb="26" eb="28">
      <t>ニュウリョク</t>
    </rPh>
    <rPh sb="35" eb="36">
      <t>タ</t>
    </rPh>
    <rPh sb="37" eb="39">
      <t>ヨウシキ</t>
    </rPh>
    <rPh sb="40" eb="42">
      <t>ガイトウ</t>
    </rPh>
    <rPh sb="42" eb="44">
      <t>カショ</t>
    </rPh>
    <rPh sb="45" eb="47">
      <t>ジドウ</t>
    </rPh>
    <rPh sb="47" eb="49">
      <t>ハンエイ</t>
    </rPh>
    <rPh sb="55" eb="56">
      <t>ヨコ</t>
    </rPh>
    <rPh sb="57" eb="59">
      <t>センタク</t>
    </rPh>
    <rPh sb="59" eb="60">
      <t>ラン</t>
    </rPh>
    <rPh sb="70" eb="72">
      <t>バアイ</t>
    </rPh>
    <rPh sb="76" eb="79">
      <t>センタクシ</t>
    </rPh>
    <rPh sb="80" eb="81">
      <t>ナカ</t>
    </rPh>
    <rPh sb="83" eb="85">
      <t>ガイトウ</t>
    </rPh>
    <rPh sb="85" eb="86">
      <t>チ</t>
    </rPh>
    <rPh sb="87" eb="89">
      <t>センタク</t>
    </rPh>
    <phoneticPr fontId="1"/>
  </si>
  <si>
    <t>※ 「別表１」～「別表４」のシートにピンクの色付き部分がある場合は直接手入力してください。(「入力シート」から自動反映しないため。)</t>
    <rPh sb="3" eb="4">
      <t>ベツ</t>
    </rPh>
    <rPh sb="4" eb="5">
      <t>ヒョウ</t>
    </rPh>
    <rPh sb="9" eb="10">
      <t>ベツ</t>
    </rPh>
    <rPh sb="10" eb="11">
      <t>ヒョウ</t>
    </rPh>
    <rPh sb="22" eb="24">
      <t>イロツ</t>
    </rPh>
    <rPh sb="25" eb="27">
      <t>ブブン</t>
    </rPh>
    <rPh sb="30" eb="32">
      <t>バアイ</t>
    </rPh>
    <rPh sb="33" eb="35">
      <t>チョクセツ</t>
    </rPh>
    <rPh sb="35" eb="36">
      <t>テ</t>
    </rPh>
    <rPh sb="36" eb="38">
      <t>ニュウリョク</t>
    </rPh>
    <rPh sb="47" eb="49">
      <t>ニュウリョク</t>
    </rPh>
    <rPh sb="55" eb="57">
      <t>ジドウ</t>
    </rPh>
    <rPh sb="57" eb="59">
      <t>ハンエイ</t>
    </rPh>
    <phoneticPr fontId="1"/>
  </si>
  <si>
    <t>※　入力エラーや表示がないときは、入力エラーまたは表示されていないセルにカーソルを合わせていただくとコメントが表示されますので、ご確認ください。</t>
    <rPh sb="2" eb="4">
      <t>ニュウリョク</t>
    </rPh>
    <rPh sb="8" eb="10">
      <t>ヒョウジ</t>
    </rPh>
    <rPh sb="17" eb="19">
      <t>ニュウリョク</t>
    </rPh>
    <rPh sb="25" eb="27">
      <t>ヒョウジ</t>
    </rPh>
    <rPh sb="41" eb="42">
      <t>ア</t>
    </rPh>
    <rPh sb="55" eb="57">
      <t>ヒョウジ</t>
    </rPh>
    <rPh sb="65" eb="67">
      <t>カクニン</t>
    </rPh>
    <phoneticPr fontId="1"/>
  </si>
  <si>
    <t>使用した期間
(平成/令和　年月日)</t>
    <rPh sb="0" eb="2">
      <t>シヨウ</t>
    </rPh>
    <rPh sb="4" eb="6">
      <t>キカン</t>
    </rPh>
    <rPh sb="8" eb="10">
      <t>ヘイセイ</t>
    </rPh>
    <rPh sb="11" eb="12">
      <t>レイ</t>
    </rPh>
    <rPh sb="12" eb="13">
      <t>ワ</t>
    </rPh>
    <rPh sb="14" eb="17">
      <t>ネンガッピ</t>
    </rPh>
    <phoneticPr fontId="7"/>
  </si>
  <si>
    <t>沖縄振興特別措置法に規定する観光地形成促進地域に設置される一定の特定民間観光関連施設で令和7年3月31日までに新設されたものにおいて行う事業（当該事業が法人の事業である場合には当該施設に係る事業所等が新設された日から5年を経過する日以後に最初に終了する事業年度分まで）</t>
    <rPh sb="0" eb="2">
      <t>オキナワ</t>
    </rPh>
    <rPh sb="2" eb="4">
      <t>シンコウ</t>
    </rPh>
    <rPh sb="4" eb="6">
      <t>トクベツ</t>
    </rPh>
    <rPh sb="6" eb="9">
      <t>ソチホウ</t>
    </rPh>
    <rPh sb="10" eb="12">
      <t>キテイ</t>
    </rPh>
    <rPh sb="14" eb="17">
      <t>カンコウチ</t>
    </rPh>
    <rPh sb="17" eb="19">
      <t>ケイセイ</t>
    </rPh>
    <rPh sb="19" eb="21">
      <t>ソクシン</t>
    </rPh>
    <rPh sb="21" eb="23">
      <t>チイキ</t>
    </rPh>
    <rPh sb="24" eb="26">
      <t>セッチ</t>
    </rPh>
    <rPh sb="29" eb="31">
      <t>イッテイ</t>
    </rPh>
    <rPh sb="32" eb="34">
      <t>トクテイ</t>
    </rPh>
    <rPh sb="34" eb="36">
      <t>ミンカン</t>
    </rPh>
    <rPh sb="36" eb="38">
      <t>カンコウ</t>
    </rPh>
    <rPh sb="38" eb="40">
      <t>カンレン</t>
    </rPh>
    <rPh sb="40" eb="42">
      <t>シセツ</t>
    </rPh>
    <rPh sb="46" eb="47">
      <t>ネン</t>
    </rPh>
    <rPh sb="48" eb="49">
      <t>ガツ</t>
    </rPh>
    <rPh sb="51" eb="52">
      <t>ヒ</t>
    </rPh>
    <rPh sb="55" eb="57">
      <t>シンセツ</t>
    </rPh>
    <phoneticPr fontId="1"/>
  </si>
  <si>
    <t>沖縄振興特別措置法に規定する情報通信産業振興地域に設置される一定の情報通信産業等の用に供する施設で令和7年3月31日までに新設されたものにおいて行う事業（当該事業が法人の事業である場合には当該施設に係る事業所等が新設された日から5年を経過する日以後に最初に終了する事業年度分まで）</t>
    <rPh sb="0" eb="2">
      <t>オキナワ</t>
    </rPh>
    <rPh sb="2" eb="4">
      <t>シンコウ</t>
    </rPh>
    <rPh sb="4" eb="6">
      <t>トクベツ</t>
    </rPh>
    <rPh sb="6" eb="9">
      <t>ソチホウ</t>
    </rPh>
    <rPh sb="10" eb="12">
      <t>キテイ</t>
    </rPh>
    <rPh sb="14" eb="16">
      <t>ジョウホウ</t>
    </rPh>
    <rPh sb="16" eb="18">
      <t>ツウシン</t>
    </rPh>
    <rPh sb="18" eb="20">
      <t>サンギョウ</t>
    </rPh>
    <rPh sb="20" eb="22">
      <t>シンコウ</t>
    </rPh>
    <rPh sb="22" eb="24">
      <t>チイキ</t>
    </rPh>
    <rPh sb="25" eb="27">
      <t>セッチ</t>
    </rPh>
    <rPh sb="30" eb="32">
      <t>イッテイ</t>
    </rPh>
    <rPh sb="33" eb="35">
      <t>ジョウホウ</t>
    </rPh>
    <rPh sb="35" eb="37">
      <t>ツウシン</t>
    </rPh>
    <rPh sb="37" eb="39">
      <t>サンギョウ</t>
    </rPh>
    <rPh sb="39" eb="40">
      <t>ナド</t>
    </rPh>
    <rPh sb="41" eb="42">
      <t>ヨウ</t>
    </rPh>
    <rPh sb="43" eb="44">
      <t>キョウ</t>
    </rPh>
    <rPh sb="46" eb="48">
      <t>シセツ</t>
    </rPh>
    <phoneticPr fontId="1"/>
  </si>
  <si>
    <t>沖縄振興特別措置法に規定する産業イノベーション促進地域に設置される一定の産業の用に供する施設で令和7年3月31日までに新設されたものにおいて行う事業（当該事業が法人の事業である場合には当該施設に係る事業所等が新設された日から5年を経過する日以後に最初に終了する事業年度分まで）</t>
    <rPh sb="0" eb="2">
      <t>オキナワ</t>
    </rPh>
    <rPh sb="2" eb="4">
      <t>シンコウ</t>
    </rPh>
    <rPh sb="4" eb="6">
      <t>トクベツ</t>
    </rPh>
    <rPh sb="6" eb="9">
      <t>ソチホウ</t>
    </rPh>
    <rPh sb="10" eb="12">
      <t>キテイ</t>
    </rPh>
    <rPh sb="23" eb="25">
      <t>ソクシン</t>
    </rPh>
    <rPh sb="25" eb="27">
      <t>チイキ</t>
    </rPh>
    <rPh sb="28" eb="30">
      <t>セッチ</t>
    </rPh>
    <rPh sb="33" eb="35">
      <t>イッテイ</t>
    </rPh>
    <rPh sb="36" eb="38">
      <t>サンギョウ</t>
    </rPh>
    <rPh sb="39" eb="40">
      <t>ヨウ</t>
    </rPh>
    <rPh sb="41" eb="42">
      <t>キョウ</t>
    </rPh>
    <rPh sb="44" eb="46">
      <t>シセツ</t>
    </rPh>
    <phoneticPr fontId="1"/>
  </si>
  <si>
    <t>沖縄振興特別措置法に規定する国際物流拠点産業集積地域に設置される一定の国際物流拠点産業の用に供する施設で令和7年3月31日までに新設されたものにおいて行う事業（当該事業が法人の事業である場合には当該施設に係る事業所等が新設された日から5年を経過する日以後に最初に終了する事業年度分まで）</t>
    <rPh sb="0" eb="2">
      <t>オキナワ</t>
    </rPh>
    <rPh sb="2" eb="4">
      <t>シンコウ</t>
    </rPh>
    <rPh sb="4" eb="6">
      <t>トクベツ</t>
    </rPh>
    <rPh sb="6" eb="9">
      <t>ソチホウ</t>
    </rPh>
    <rPh sb="10" eb="12">
      <t>キテイ</t>
    </rPh>
    <rPh sb="14" eb="16">
      <t>コクサイ</t>
    </rPh>
    <rPh sb="16" eb="18">
      <t>ブツリュウ</t>
    </rPh>
    <rPh sb="18" eb="20">
      <t>キョテン</t>
    </rPh>
    <rPh sb="20" eb="22">
      <t>サンギョウ</t>
    </rPh>
    <rPh sb="22" eb="24">
      <t>シュウセキ</t>
    </rPh>
    <rPh sb="24" eb="26">
      <t>チイキ</t>
    </rPh>
    <rPh sb="27" eb="29">
      <t>セッチ</t>
    </rPh>
    <rPh sb="32" eb="34">
      <t>イッテイ</t>
    </rPh>
    <rPh sb="35" eb="37">
      <t>コクサイ</t>
    </rPh>
    <rPh sb="37" eb="39">
      <t>ブツリュウ</t>
    </rPh>
    <rPh sb="39" eb="41">
      <t>キョテン</t>
    </rPh>
    <rPh sb="41" eb="43">
      <t>サンギョウ</t>
    </rPh>
    <rPh sb="44" eb="45">
      <t>ヨウ</t>
    </rPh>
    <rPh sb="46" eb="47">
      <t>キョウ</t>
    </rPh>
    <rPh sb="49" eb="51">
      <t>シセツ</t>
    </rPh>
    <phoneticPr fontId="1"/>
  </si>
  <si>
    <t>平成29年4月1日から令和7年3月31日までの間に一定の政府の補助を受けた者が児童福祉法に規定する事業所内保育事業に係る業務を目的とする施設のうち当該政府の補助に係るものの用に供する施設について、その者が補助開始日から引き続き当該補助を受けている場合</t>
    <rPh sb="11" eb="13">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</si>
</sst>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76" formatCode="#,##0.00_ ;[Red]\-#,##0.00\ "/>
    <numFmt numFmtId="177" formatCode="#,#00"/>
    <numFmt numFmtId="178" formatCode="#,##0.00_);[Red]\(#,##0.00\)"/>
    <numFmt numFmtId="179" formatCode="#,##0.00_ "/>
    <numFmt numFmtId="180" formatCode="#,##0_);[Red]\(#,##0\)"/>
    <numFmt numFmtId="181" formatCode="#,##0_ "/>
    <numFmt numFmtId="182" formatCode="0_ "/>
    <numFmt numFmtId="183" formatCode="General\ &quot;ヶ&quot;&quot;月&quot;"/>
    <numFmt numFmtId="184" formatCode="General\ &quot;㎡&quot;"/>
    <numFmt numFmtId="185" formatCode="0_);[Red]\(0\)"/>
    <numFmt numFmtId="186" formatCode="#,##0_ ;[Red]\-#,##0\ "/>
    <numFmt numFmtId="187" formatCode="[&lt;=999]000;[&lt;=9999]000\-00;000\-0000"/>
    <numFmt numFmtId="188" formatCode="General\ &quot;月&quot;"/>
  </numFmts>
  <fonts count="63"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name val="ＭＳ Ｐ明朝"/>
      <family val="1"/>
      <charset val="128"/>
    </font>
    <font>
      <sz val="9"/>
      <name val="ＭＳ Ｐ明朝"/>
      <family val="1"/>
      <charset val="128"/>
    </font>
    <font>
      <sz val="8"/>
      <name val="ＭＳ Ｐ明朝"/>
      <family val="1"/>
      <charset val="128"/>
    </font>
    <font>
      <sz val="10"/>
      <name val="ＭＳ Ｐ明朝"/>
      <family val="1"/>
      <charset val="128"/>
    </font>
    <font>
      <sz val="6"/>
      <name val="ＭＳ Ｐゴシック"/>
      <family val="3"/>
      <charset val="128"/>
    </font>
    <font>
      <sz val="7"/>
      <name val="ＭＳ Ｐ明朝"/>
      <family val="1"/>
      <charset val="128"/>
    </font>
    <font>
      <sz val="11"/>
      <color theme="1"/>
      <name val="ＭＳ Ｐゴシック"/>
      <family val="3"/>
      <charset val="128"/>
      <scheme val="minor"/>
    </font>
    <font>
      <sz val="14"/>
      <name val="ＭＳ Ｐ明朝"/>
      <family val="1"/>
      <charset val="128"/>
    </font>
    <font>
      <sz val="12"/>
      <name val="ＭＳ Ｐ明朝"/>
      <family val="1"/>
      <charset val="128"/>
    </font>
    <font>
      <sz val="6"/>
      <name val="ＭＳ Ｐ明朝"/>
      <family val="1"/>
      <charset val="128"/>
    </font>
    <font>
      <sz val="8"/>
      <color indexed="8"/>
      <name val="ＭＳ Ｐゴシック"/>
      <family val="3"/>
      <charset val="128"/>
    </font>
    <font>
      <b/>
      <sz val="12"/>
      <name val="ＭＳ Ｐ明朝"/>
      <family val="1"/>
      <charset val="128"/>
    </font>
    <font>
      <sz val="11"/>
      <color indexed="8"/>
      <name val="ＭＳ Ｐゴシック"/>
      <family val="3"/>
      <charset val="128"/>
    </font>
    <font>
      <b/>
      <sz val="9"/>
      <name val="ＭＳ Ｐ明朝"/>
      <family val="1"/>
      <charset val="128"/>
    </font>
    <font>
      <sz val="11"/>
      <color indexed="8"/>
      <name val="ＭＳ Ｐ明朝"/>
      <family val="1"/>
      <charset val="128"/>
    </font>
    <font>
      <b/>
      <sz val="9"/>
      <color indexed="81"/>
      <name val="ＭＳ Ｐゴシック"/>
      <family val="3"/>
      <charset val="128"/>
    </font>
    <font>
      <sz val="18"/>
      <name val="ＭＳ Ｐ明朝"/>
      <family val="1"/>
      <charset val="128"/>
    </font>
    <font>
      <sz val="11"/>
      <name val="ＭＳ 明朝"/>
      <family val="1"/>
      <charset val="128"/>
    </font>
    <font>
      <sz val="4"/>
      <name val="ＭＳ Ｐ明朝"/>
      <family val="1"/>
      <charset val="128"/>
    </font>
    <font>
      <sz val="13"/>
      <name val="ＭＳ Ｐ明朝"/>
      <family val="1"/>
      <charset val="128"/>
    </font>
    <font>
      <sz val="12"/>
      <color indexed="8"/>
      <name val="ＭＳ Ｐ明朝"/>
      <family val="1"/>
      <charset val="128"/>
    </font>
    <font>
      <sz val="11"/>
      <color theme="1"/>
      <name val="ＭＳ Ｐゴシック"/>
      <family val="2"/>
      <charset val="128"/>
      <scheme val="minor"/>
    </font>
    <font>
      <sz val="10"/>
      <color theme="1"/>
      <name val="ＭＳ Ｐゴシック"/>
      <family val="2"/>
      <charset val="128"/>
      <scheme val="minor"/>
    </font>
    <font>
      <b/>
      <sz val="14"/>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12"/>
      <color theme="1"/>
      <name val="ＭＳ Ｐゴシック"/>
      <family val="3"/>
      <charset val="128"/>
      <scheme val="minor"/>
    </font>
    <font>
      <sz val="10"/>
      <color theme="1"/>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
      <sz val="16"/>
      <name val="ＭＳ Ｐ明朝"/>
      <family val="1"/>
      <charset val="128"/>
    </font>
    <font>
      <sz val="11"/>
      <name val="ＭＳ Ｐゴシック"/>
      <family val="3"/>
      <charset val="128"/>
      <scheme val="minor"/>
    </font>
    <font>
      <sz val="12"/>
      <color theme="1"/>
      <name val="ＭＳ Ｐゴシック"/>
      <family val="2"/>
      <charset val="128"/>
      <scheme val="minor"/>
    </font>
    <font>
      <sz val="11"/>
      <color theme="0" tint="-0.34998626667073579"/>
      <name val="ＭＳ Ｐゴシック"/>
      <family val="2"/>
      <charset val="128"/>
      <scheme val="minor"/>
    </font>
    <font>
      <sz val="11"/>
      <color theme="0" tint="-0.34998626667073579"/>
      <name val="ＭＳ Ｐゴシック"/>
      <family val="3"/>
      <charset val="128"/>
      <scheme val="minor"/>
    </font>
    <font>
      <sz val="9"/>
      <color theme="0" tint="-0.34998626667073579"/>
      <name val="ＭＳ Ｐゴシック"/>
      <family val="3"/>
      <charset val="128"/>
      <scheme val="minor"/>
    </font>
    <font>
      <sz val="8"/>
      <color theme="0" tint="-0.34998626667073579"/>
      <name val="ＭＳ Ｐゴシック"/>
      <family val="3"/>
      <charset val="128"/>
      <scheme val="minor"/>
    </font>
    <font>
      <sz val="14"/>
      <name val="ＭＳ Ｐゴシック"/>
      <family val="3"/>
      <charset val="128"/>
    </font>
    <font>
      <sz val="11.5"/>
      <name val="ＭＳ Ｐ明朝"/>
      <family val="1"/>
      <charset val="128"/>
    </font>
    <font>
      <sz val="11"/>
      <color indexed="81"/>
      <name val="ＭＳ Ｐゴシック"/>
      <family val="3"/>
      <charset val="128"/>
    </font>
    <font>
      <u/>
      <sz val="11"/>
      <color theme="1"/>
      <name val="ＭＳ Ｐゴシック"/>
      <family val="3"/>
      <charset val="128"/>
      <scheme val="minor"/>
    </font>
    <font>
      <sz val="11"/>
      <color theme="0" tint="-0.249977111117893"/>
      <name val="ＭＳ Ｐゴシック"/>
      <family val="2"/>
      <charset val="128"/>
      <scheme val="minor"/>
    </font>
    <font>
      <sz val="11"/>
      <color rgb="FFFF0000"/>
      <name val="ＭＳ Ｐゴシック"/>
      <family val="2"/>
      <charset val="128"/>
      <scheme val="minor"/>
    </font>
    <font>
      <sz val="11"/>
      <color rgb="FFFF0000"/>
      <name val="ＭＳ Ｐゴシック"/>
      <family val="3"/>
      <charset val="128"/>
      <scheme val="minor"/>
    </font>
    <font>
      <sz val="7"/>
      <color theme="1"/>
      <name val="ＭＳ Ｐゴシック"/>
      <family val="2"/>
      <charset val="128"/>
      <scheme val="minor"/>
    </font>
    <font>
      <sz val="11"/>
      <name val="ＭＳ Ｐゴシック"/>
      <family val="2"/>
      <charset val="128"/>
      <scheme val="minor"/>
    </font>
    <font>
      <sz val="11"/>
      <color theme="0"/>
      <name val="ＭＳ Ｐゴシック"/>
      <family val="3"/>
      <charset val="128"/>
      <scheme val="minor"/>
    </font>
    <font>
      <sz val="8"/>
      <color theme="0"/>
      <name val="ＭＳ Ｐゴシック"/>
      <family val="3"/>
      <charset val="128"/>
      <scheme val="minor"/>
    </font>
    <font>
      <sz val="10"/>
      <name val="ＭＳ Ｐゴシック"/>
      <family val="3"/>
      <charset val="128"/>
      <scheme val="minor"/>
    </font>
    <font>
      <sz val="10"/>
      <color theme="1"/>
      <name val="ＭＳ 明朝"/>
      <family val="1"/>
      <charset val="128"/>
    </font>
    <font>
      <sz val="9"/>
      <color indexed="81"/>
      <name val="ＭＳ Ｐゴシック"/>
      <family val="3"/>
      <charset val="128"/>
    </font>
    <font>
      <sz val="11"/>
      <color theme="3" tint="0.59999389629810485"/>
      <name val="ＭＳ Ｐゴシック"/>
      <family val="3"/>
      <charset val="128"/>
      <scheme val="minor"/>
    </font>
    <font>
      <sz val="11"/>
      <color theme="0"/>
      <name val="ＭＳ Ｐゴシック"/>
      <family val="2"/>
      <charset val="128"/>
      <scheme val="minor"/>
    </font>
    <font>
      <sz val="10"/>
      <color theme="0"/>
      <name val="ＭＳ Ｐゴシック"/>
      <family val="2"/>
      <charset val="128"/>
      <scheme val="minor"/>
    </font>
    <font>
      <sz val="10"/>
      <color theme="0"/>
      <name val="ＭＳ Ｐゴシック"/>
      <family val="3"/>
      <charset val="128"/>
      <scheme val="minor"/>
    </font>
    <font>
      <sz val="10"/>
      <color rgb="FFFF0000"/>
      <name val="ＭＳ Ｐゴシック"/>
      <family val="2"/>
      <charset val="128"/>
      <scheme val="minor"/>
    </font>
    <font>
      <sz val="10"/>
      <name val="ＭＳ Ｐゴシック"/>
      <family val="2"/>
      <charset val="128"/>
      <scheme val="minor"/>
    </font>
    <font>
      <sz val="10"/>
      <color indexed="81"/>
      <name val="ＭＳ Ｐゴシック"/>
      <family val="3"/>
      <charset val="128"/>
    </font>
    <font>
      <b/>
      <sz val="11"/>
      <color indexed="81"/>
      <name val="ＭＳ Ｐゴシック"/>
      <family val="3"/>
      <charset val="128"/>
    </font>
    <font>
      <sz val="8"/>
      <color rgb="FFFF0000"/>
      <name val="ＭＳ Ｐゴシック"/>
      <family val="3"/>
      <charset val="128"/>
      <scheme val="minor"/>
    </font>
  </fonts>
  <fills count="17">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rgb="FFFFFF99"/>
        <bgColor auto="1"/>
      </patternFill>
    </fill>
    <fill>
      <patternFill patternType="solid">
        <fgColor rgb="FFFFFF99"/>
        <bgColor indexed="64"/>
      </patternFill>
    </fill>
    <fill>
      <patternFill patternType="solid">
        <fgColor rgb="FFFFFF00"/>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5" tint="0.39997558519241921"/>
        <bgColor indexed="64"/>
      </patternFill>
    </fill>
    <fill>
      <patternFill patternType="solid">
        <fgColor theme="8" tint="0.79998168889431442"/>
        <bgColor indexed="64"/>
      </patternFill>
    </fill>
    <fill>
      <patternFill patternType="solid">
        <fgColor rgb="FFFCE0C8"/>
        <bgColor indexed="64"/>
      </patternFill>
    </fill>
    <fill>
      <patternFill patternType="solid">
        <fgColor theme="5" tint="0.59999389629810485"/>
        <bgColor indexed="64"/>
      </patternFill>
    </fill>
    <fill>
      <patternFill patternType="solid">
        <fgColor theme="0"/>
        <bgColor indexed="64"/>
      </patternFill>
    </fill>
    <fill>
      <patternFill patternType="solid">
        <fgColor rgb="FFFDDDC3"/>
        <bgColor indexed="64"/>
      </patternFill>
    </fill>
    <fill>
      <patternFill patternType="solid">
        <fgColor rgb="FFFFDDFF"/>
        <bgColor indexed="64"/>
      </patternFill>
    </fill>
  </fills>
  <borders count="169">
    <border>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diagonalUp="1">
      <left style="thin">
        <color indexed="64"/>
      </left>
      <right style="thin">
        <color indexed="64"/>
      </right>
      <top style="thin">
        <color indexed="64"/>
      </top>
      <bottom style="thin">
        <color indexed="64"/>
      </bottom>
      <diagonal style="hair">
        <color indexed="64"/>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diagonal/>
    </border>
    <border>
      <left style="hair">
        <color indexed="64"/>
      </left>
      <right/>
      <top/>
      <bottom style="medium">
        <color indexed="64"/>
      </bottom>
      <diagonal/>
    </border>
    <border>
      <left/>
      <right style="hair">
        <color indexed="64"/>
      </right>
      <top/>
      <bottom style="medium">
        <color indexed="64"/>
      </bottom>
      <diagonal/>
    </border>
    <border>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diagonalUp="1">
      <left style="thin">
        <color indexed="64"/>
      </left>
      <right/>
      <top style="thin">
        <color indexed="64"/>
      </top>
      <bottom/>
      <diagonal style="hair">
        <color indexed="64"/>
      </diagonal>
    </border>
    <border diagonalUp="1">
      <left/>
      <right/>
      <top style="thin">
        <color indexed="64"/>
      </top>
      <bottom/>
      <diagonal style="hair">
        <color indexed="64"/>
      </diagonal>
    </border>
    <border diagonalUp="1">
      <left style="thin">
        <color indexed="64"/>
      </left>
      <right/>
      <top/>
      <bottom/>
      <diagonal style="hair">
        <color indexed="64"/>
      </diagonal>
    </border>
    <border diagonalUp="1">
      <left/>
      <right/>
      <top/>
      <bottom/>
      <diagonal style="hair">
        <color indexed="64"/>
      </diagonal>
    </border>
    <border diagonalUp="1">
      <left style="thin">
        <color indexed="64"/>
      </left>
      <right/>
      <top/>
      <bottom style="thin">
        <color indexed="64"/>
      </bottom>
      <diagonal style="hair">
        <color indexed="64"/>
      </diagonal>
    </border>
    <border diagonalUp="1">
      <left/>
      <right/>
      <top/>
      <bottom style="thin">
        <color indexed="64"/>
      </bottom>
      <diagonal style="hair">
        <color indexed="64"/>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hair">
        <color indexed="64"/>
      </left>
      <right/>
      <top/>
      <bottom/>
      <diagonal/>
    </border>
    <border>
      <left/>
      <right style="hair">
        <color indexed="64"/>
      </right>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top style="hair">
        <color indexed="64"/>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medium">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hair">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medium">
        <color indexed="64"/>
      </left>
      <right style="thin">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medium">
        <color indexed="64"/>
      </right>
      <top style="thin">
        <color indexed="64"/>
      </top>
      <bottom style="thick">
        <color indexed="64"/>
      </bottom>
      <diagonal/>
    </border>
    <border>
      <left/>
      <right/>
      <top style="medium">
        <color indexed="64"/>
      </top>
      <bottom style="medium">
        <color indexed="64"/>
      </bottom>
      <diagonal/>
    </border>
    <border>
      <left style="thin">
        <color indexed="64"/>
      </left>
      <right style="hair">
        <color indexed="64"/>
      </right>
      <top/>
      <bottom/>
      <diagonal/>
    </border>
    <border>
      <left style="hair">
        <color indexed="64"/>
      </left>
      <right style="hair">
        <color indexed="64"/>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bottom style="thin">
        <color theme="0" tint="-0.34998626667073579"/>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thin">
        <color theme="0" tint="-0.34998626667073579"/>
      </left>
      <right style="thin">
        <color theme="0" tint="-0.34998626667073579"/>
      </right>
      <top/>
      <bottom style="thin">
        <color theme="0" tint="-0.34998626667073579"/>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bottom/>
      <diagonal/>
    </border>
    <border>
      <left style="thin">
        <color indexed="64"/>
      </left>
      <right style="thick">
        <color indexed="64"/>
      </right>
      <top/>
      <bottom style="thin">
        <color indexed="64"/>
      </bottom>
      <diagonal/>
    </border>
    <border>
      <left style="thin">
        <color indexed="64"/>
      </left>
      <right style="thick">
        <color indexed="64"/>
      </right>
      <top style="medium">
        <color indexed="64"/>
      </top>
      <bottom style="thin">
        <color indexed="64"/>
      </bottom>
      <diagonal/>
    </border>
    <border>
      <left style="hair">
        <color indexed="64"/>
      </left>
      <right/>
      <top style="medium">
        <color indexed="64"/>
      </top>
      <bottom style="medium">
        <color indexed="64"/>
      </bottom>
      <diagonal/>
    </border>
    <border>
      <left/>
      <right/>
      <top style="thick">
        <color indexed="64"/>
      </top>
      <bottom style="thin">
        <color indexed="64"/>
      </bottom>
      <diagonal/>
    </border>
    <border>
      <left style="thick">
        <color indexed="64"/>
      </left>
      <right style="thin">
        <color indexed="64"/>
      </right>
      <top style="medium">
        <color indexed="64"/>
      </top>
      <bottom/>
      <diagonal/>
    </border>
    <border>
      <left style="thick">
        <color indexed="64"/>
      </left>
      <right style="thin">
        <color indexed="64"/>
      </right>
      <top/>
      <bottom style="thick">
        <color indexed="64"/>
      </bottom>
      <diagonal/>
    </border>
    <border>
      <left style="thin">
        <color rgb="FFFF0000"/>
      </left>
      <right style="medium">
        <color rgb="FFFF0000"/>
      </right>
      <top style="thin">
        <color rgb="FFFF0000"/>
      </top>
      <bottom style="medium">
        <color rgb="FFFF0000"/>
      </bottom>
      <diagonal/>
    </border>
    <border>
      <left style="thin">
        <color rgb="FFFF0000"/>
      </left>
      <right/>
      <top style="thin">
        <color rgb="FFFF0000"/>
      </top>
      <bottom style="medium">
        <color rgb="FFFF0000"/>
      </bottom>
      <diagonal/>
    </border>
    <border>
      <left/>
      <right style="medium">
        <color rgb="FFFF0000"/>
      </right>
      <top style="thin">
        <color rgb="FFFF0000"/>
      </top>
      <bottom style="medium">
        <color rgb="FFFF0000"/>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diagonalUp="1">
      <left/>
      <right style="thin">
        <color indexed="64"/>
      </right>
      <top style="thin">
        <color indexed="64"/>
      </top>
      <bottom/>
      <diagonal style="hair">
        <color indexed="64"/>
      </diagonal>
    </border>
    <border diagonalUp="1">
      <left/>
      <right style="thin">
        <color indexed="64"/>
      </right>
      <top/>
      <bottom style="thin">
        <color indexed="64"/>
      </bottom>
      <diagonal style="hair">
        <color indexed="64"/>
      </diagonal>
    </border>
    <border>
      <left style="medium">
        <color indexed="64"/>
      </left>
      <right style="medium">
        <color indexed="64"/>
      </right>
      <top/>
      <bottom style="medium">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theme="0"/>
      </left>
      <right/>
      <top style="thin">
        <color theme="0"/>
      </top>
      <bottom style="thin">
        <color theme="0"/>
      </bottom>
      <diagonal/>
    </border>
    <border>
      <left style="thin">
        <color theme="0"/>
      </left>
      <right style="thin">
        <color theme="0"/>
      </right>
      <top style="thin">
        <color theme="0"/>
      </top>
      <bottom style="thin">
        <color theme="0"/>
      </bottom>
      <diagonal/>
    </border>
    <border>
      <left/>
      <right style="thin">
        <color indexed="64"/>
      </right>
      <top style="medium">
        <color indexed="64"/>
      </top>
      <bottom style="medium">
        <color indexed="64"/>
      </bottom>
      <diagonal/>
    </border>
    <border>
      <left style="thin">
        <color indexed="64"/>
      </left>
      <right style="thick">
        <color indexed="64"/>
      </right>
      <top/>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medium">
        <color indexed="64"/>
      </right>
      <top style="medium">
        <color indexed="64"/>
      </top>
      <bottom style="thin">
        <color indexed="64"/>
      </bottom>
      <diagonal style="thin">
        <color indexed="64"/>
      </diagonal>
    </border>
    <border>
      <left style="thin">
        <color theme="0" tint="-0.34998626667073579"/>
      </left>
      <right style="thin">
        <color theme="0" tint="-0.34998626667073579"/>
      </right>
      <top/>
      <bottom/>
      <diagonal/>
    </border>
  </borders>
  <cellStyleXfs count="8">
    <xf numFmtId="0" fontId="0" fillId="0" borderId="0">
      <alignment vertical="center"/>
    </xf>
    <xf numFmtId="0" fontId="2" fillId="0" borderId="0"/>
    <xf numFmtId="0" fontId="9" fillId="0" borderId="0">
      <alignment vertical="center"/>
    </xf>
    <xf numFmtId="38" fontId="15" fillId="0" borderId="0" applyFont="0" applyFill="0" applyBorder="0" applyAlignment="0" applyProtection="0">
      <alignment vertical="center"/>
    </xf>
    <xf numFmtId="0" fontId="2" fillId="0" borderId="0"/>
    <xf numFmtId="38" fontId="2" fillId="0" borderId="0" applyFont="0" applyFill="0" applyBorder="0" applyAlignment="0" applyProtection="0"/>
    <xf numFmtId="0" fontId="2" fillId="0" borderId="0">
      <alignment vertical="center"/>
    </xf>
    <xf numFmtId="38" fontId="24" fillId="0" borderId="0" applyFont="0" applyFill="0" applyBorder="0" applyAlignment="0" applyProtection="0">
      <alignment vertical="center"/>
    </xf>
  </cellStyleXfs>
  <cellXfs count="2314">
    <xf numFmtId="0" fontId="0" fillId="0" borderId="0" xfId="0">
      <alignment vertical="center"/>
    </xf>
    <xf numFmtId="0" fontId="3" fillId="0" borderId="0" xfId="1" applyNumberFormat="1" applyFont="1" applyProtection="1"/>
    <xf numFmtId="0" fontId="4" fillId="0" borderId="1" xfId="1" applyNumberFormat="1" applyFont="1" applyBorder="1" applyProtection="1"/>
    <xf numFmtId="0" fontId="5" fillId="0" borderId="2" xfId="1" applyNumberFormat="1" applyFont="1" applyBorder="1" applyAlignment="1" applyProtection="1">
      <alignment horizontal="left"/>
    </xf>
    <xf numFmtId="0" fontId="4" fillId="0" borderId="2" xfId="1" applyNumberFormat="1" applyFont="1" applyBorder="1" applyAlignment="1" applyProtection="1">
      <alignment horizontal="left"/>
    </xf>
    <xf numFmtId="0" fontId="4" fillId="0" borderId="0" xfId="1" applyNumberFormat="1" applyFont="1" applyProtection="1"/>
    <xf numFmtId="0" fontId="4" fillId="0" borderId="4" xfId="1" applyNumberFormat="1" applyFont="1" applyBorder="1" applyProtection="1"/>
    <xf numFmtId="0" fontId="4" fillId="0" borderId="0" xfId="1" applyNumberFormat="1" applyFont="1" applyBorder="1" applyAlignment="1" applyProtection="1">
      <alignment horizontal="left"/>
    </xf>
    <xf numFmtId="0" fontId="4" fillId="0" borderId="0" xfId="1" applyNumberFormat="1" applyFont="1" applyBorder="1" applyAlignment="1" applyProtection="1"/>
    <xf numFmtId="0" fontId="4" fillId="0" borderId="0" xfId="1" applyNumberFormat="1" applyFont="1" applyBorder="1" applyAlignment="1" applyProtection="1">
      <alignment vertical="center"/>
    </xf>
    <xf numFmtId="0" fontId="3" fillId="0" borderId="0" xfId="1" applyNumberFormat="1" applyFont="1" applyBorder="1" applyAlignment="1" applyProtection="1">
      <alignment horizontal="right" vertical="center" indent="1"/>
    </xf>
    <xf numFmtId="0" fontId="5" fillId="0" borderId="1" xfId="1" applyNumberFormat="1" applyFont="1" applyBorder="1" applyAlignment="1" applyProtection="1"/>
    <xf numFmtId="0" fontId="13" fillId="0" borderId="11" xfId="2" applyFont="1" applyBorder="1" applyAlignment="1" applyProtection="1">
      <alignment horizontal="left"/>
    </xf>
    <xf numFmtId="0" fontId="5" fillId="0" borderId="0" xfId="1" applyNumberFormat="1" applyFont="1" applyBorder="1" applyAlignment="1" applyProtection="1">
      <alignment horizontal="right"/>
    </xf>
    <xf numFmtId="0" fontId="4" fillId="0" borderId="1" xfId="1" applyNumberFormat="1" applyFont="1" applyBorder="1" applyAlignment="1" applyProtection="1"/>
    <xf numFmtId="0" fontId="4" fillId="0" borderId="11" xfId="1" applyNumberFormat="1" applyFont="1" applyBorder="1" applyAlignment="1" applyProtection="1">
      <alignment horizontal="center"/>
    </xf>
    <xf numFmtId="0" fontId="6" fillId="0" borderId="2" xfId="1" applyNumberFormat="1" applyFont="1" applyBorder="1" applyProtection="1"/>
    <xf numFmtId="0" fontId="6" fillId="0" borderId="8" xfId="1" applyNumberFormat="1" applyFont="1" applyBorder="1" applyProtection="1"/>
    <xf numFmtId="0" fontId="11" fillId="0" borderId="2" xfId="1" applyNumberFormat="1" applyFont="1" applyBorder="1" applyAlignment="1" applyProtection="1">
      <alignment vertical="center"/>
    </xf>
    <xf numFmtId="0" fontId="6" fillId="0" borderId="2" xfId="1" applyNumberFormat="1" applyFont="1" applyBorder="1" applyAlignment="1" applyProtection="1">
      <alignment vertical="top"/>
    </xf>
    <xf numFmtId="0" fontId="6" fillId="0" borderId="11" xfId="1" applyNumberFormat="1" applyFont="1" applyBorder="1" applyAlignment="1" applyProtection="1">
      <alignment horizontal="right" vertical="top"/>
    </xf>
    <xf numFmtId="0" fontId="3" fillId="0" borderId="0" xfId="1" applyNumberFormat="1" applyFont="1" applyBorder="1" applyAlignment="1" applyProtection="1">
      <alignment horizontal="center" vertical="top" textRotation="255"/>
    </xf>
    <xf numFmtId="0" fontId="3" fillId="0" borderId="0" xfId="1" applyNumberFormat="1" applyFont="1" applyBorder="1" applyAlignment="1" applyProtection="1">
      <alignment horizontal="left" vertical="center"/>
    </xf>
    <xf numFmtId="0" fontId="3" fillId="0" borderId="0" xfId="1" applyNumberFormat="1" applyFont="1" applyBorder="1" applyAlignment="1" applyProtection="1">
      <alignment horizontal="center" vertical="center"/>
    </xf>
    <xf numFmtId="0" fontId="11" fillId="0" borderId="0" xfId="1" applyNumberFormat="1" applyFont="1" applyBorder="1" applyAlignment="1" applyProtection="1">
      <alignment vertical="center"/>
    </xf>
    <xf numFmtId="0" fontId="5" fillId="0" borderId="0" xfId="1" applyNumberFormat="1" applyFont="1" applyBorder="1" applyAlignment="1" applyProtection="1">
      <alignment horizontal="right" vertical="top"/>
    </xf>
    <xf numFmtId="0" fontId="6" fillId="0" borderId="0" xfId="1" applyNumberFormat="1" applyFont="1" applyBorder="1" applyAlignment="1" applyProtection="1">
      <alignment horizontal="center" vertical="center" wrapText="1"/>
    </xf>
    <xf numFmtId="0" fontId="6" fillId="0" borderId="0" xfId="1" applyNumberFormat="1" applyFont="1" applyBorder="1" applyAlignment="1" applyProtection="1">
      <alignment horizontal="center" vertical="center"/>
    </xf>
    <xf numFmtId="0" fontId="11" fillId="0" borderId="0" xfId="1" applyNumberFormat="1" applyFont="1" applyBorder="1" applyAlignment="1" applyProtection="1">
      <alignment horizontal="center" vertical="center"/>
    </xf>
    <xf numFmtId="0" fontId="5" fillId="0" borderId="0" xfId="1" applyNumberFormat="1" applyFont="1" applyBorder="1" applyAlignment="1" applyProtection="1">
      <alignment horizontal="center" vertical="center"/>
    </xf>
    <xf numFmtId="0" fontId="6" fillId="0" borderId="0" xfId="1" applyNumberFormat="1" applyFont="1" applyBorder="1" applyAlignment="1" applyProtection="1"/>
    <xf numFmtId="0" fontId="6" fillId="0" borderId="0" xfId="1" applyNumberFormat="1" applyFont="1" applyBorder="1" applyAlignment="1" applyProtection="1">
      <alignment vertical="top"/>
    </xf>
    <xf numFmtId="0" fontId="4" fillId="0" borderId="0" xfId="1" applyNumberFormat="1" applyFont="1" applyBorder="1" applyAlignment="1" applyProtection="1">
      <alignment horizontal="center" vertical="top"/>
    </xf>
    <xf numFmtId="0" fontId="3" fillId="0" borderId="0" xfId="1" applyNumberFormat="1" applyFont="1" applyBorder="1" applyAlignment="1" applyProtection="1">
      <alignment vertical="top"/>
    </xf>
    <xf numFmtId="0" fontId="3" fillId="0" borderId="0" xfId="1" applyNumberFormat="1" applyFont="1" applyBorder="1" applyProtection="1"/>
    <xf numFmtId="0" fontId="20" fillId="0" borderId="0" xfId="4" applyFont="1" applyAlignment="1">
      <alignment vertical="center"/>
    </xf>
    <xf numFmtId="0" fontId="4" fillId="0" borderId="33" xfId="4" applyFont="1" applyBorder="1" applyAlignment="1">
      <alignment horizontal="center" vertical="center"/>
    </xf>
    <xf numFmtId="0" fontId="4" fillId="0" borderId="0" xfId="4" applyFont="1" applyBorder="1" applyAlignment="1">
      <alignment vertical="center"/>
    </xf>
    <xf numFmtId="0" fontId="3" fillId="0" borderId="3" xfId="4" applyFont="1" applyBorder="1" applyAlignment="1">
      <alignment vertical="center"/>
    </xf>
    <xf numFmtId="0" fontId="3" fillId="0" borderId="38" xfId="4" applyFont="1" applyBorder="1" applyAlignment="1">
      <alignment vertical="center"/>
    </xf>
    <xf numFmtId="0" fontId="3" fillId="0" borderId="40" xfId="4" applyFont="1" applyBorder="1" applyAlignment="1">
      <alignment vertical="center"/>
    </xf>
    <xf numFmtId="0" fontId="3" fillId="0" borderId="49" xfId="4" applyFont="1" applyBorder="1" applyAlignment="1">
      <alignment vertical="center"/>
    </xf>
    <xf numFmtId="0" fontId="3" fillId="0" borderId="42" xfId="4" applyFont="1" applyBorder="1" applyAlignment="1">
      <alignment vertical="center"/>
    </xf>
    <xf numFmtId="0" fontId="3" fillId="0" borderId="44" xfId="4" applyFont="1" applyBorder="1" applyAlignment="1">
      <alignment horizontal="right" vertical="center"/>
    </xf>
    <xf numFmtId="0" fontId="3" fillId="0" borderId="45" xfId="4" applyFont="1" applyBorder="1" applyAlignment="1">
      <alignment horizontal="right" vertical="center"/>
    </xf>
    <xf numFmtId="0" fontId="3" fillId="0" borderId="26" xfId="4" applyFont="1" applyBorder="1" applyAlignment="1">
      <alignment vertical="center"/>
    </xf>
    <xf numFmtId="0" fontId="3" fillId="0" borderId="27" xfId="4" applyFont="1" applyBorder="1" applyAlignment="1">
      <alignment vertical="center"/>
    </xf>
    <xf numFmtId="0" fontId="5" fillId="0" borderId="26" xfId="4" applyFont="1" applyBorder="1" applyAlignment="1">
      <alignment vertical="center"/>
    </xf>
    <xf numFmtId="0" fontId="5" fillId="0" borderId="28" xfId="4" applyFont="1" applyBorder="1" applyAlignment="1">
      <alignment horizontal="right" vertical="top"/>
    </xf>
    <xf numFmtId="0" fontId="12" fillId="0" borderId="26" xfId="4" applyFont="1" applyBorder="1" applyAlignment="1">
      <alignment vertical="top"/>
    </xf>
    <xf numFmtId="0" fontId="12" fillId="0" borderId="27" xfId="4" applyFont="1" applyBorder="1" applyAlignment="1">
      <alignment vertical="top"/>
    </xf>
    <xf numFmtId="0" fontId="3" fillId="0" borderId="0" xfId="6" applyFont="1" applyAlignment="1">
      <alignment vertical="center" shrinkToFit="1"/>
    </xf>
    <xf numFmtId="0" fontId="3" fillId="0" borderId="0" xfId="6" applyFont="1">
      <alignment vertical="center"/>
    </xf>
    <xf numFmtId="0" fontId="19" fillId="0" borderId="0" xfId="1" applyFont="1" applyAlignment="1">
      <alignment vertical="center"/>
    </xf>
    <xf numFmtId="0" fontId="3" fillId="0" borderId="0" xfId="1" applyFont="1" applyAlignment="1">
      <alignment vertical="center"/>
    </xf>
    <xf numFmtId="0" fontId="4" fillId="0" borderId="3" xfId="1" applyFont="1" applyBorder="1" applyAlignment="1">
      <alignment horizontal="center" vertical="center"/>
    </xf>
    <xf numFmtId="0" fontId="3" fillId="0" borderId="0" xfId="1" applyFont="1"/>
    <xf numFmtId="0" fontId="10" fillId="0" borderId="0" xfId="1" applyFont="1" applyBorder="1" applyAlignment="1">
      <alignment horizontal="left" vertical="top"/>
    </xf>
    <xf numFmtId="0" fontId="3" fillId="0" borderId="10" xfId="1" applyFont="1" applyBorder="1" applyAlignment="1">
      <alignment horizontal="right" vertical="center"/>
    </xf>
    <xf numFmtId="0" fontId="3" fillId="0" borderId="8" xfId="1" applyFont="1" applyBorder="1" applyAlignment="1">
      <alignment vertical="center"/>
    </xf>
    <xf numFmtId="0" fontId="3" fillId="0" borderId="0" xfId="1" applyFont="1" applyProtection="1"/>
    <xf numFmtId="0" fontId="5" fillId="0" borderId="3" xfId="1" applyFont="1" applyBorder="1" applyAlignment="1" applyProtection="1">
      <alignment horizontal="center" vertical="center"/>
    </xf>
    <xf numFmtId="0" fontId="5" fillId="0" borderId="3" xfId="1" applyFont="1" applyBorder="1" applyAlignment="1" applyProtection="1">
      <alignment horizontal="center" vertical="center" shrinkToFit="1"/>
    </xf>
    <xf numFmtId="0" fontId="5" fillId="0" borderId="3" xfId="1" applyFont="1" applyBorder="1" applyAlignment="1" applyProtection="1">
      <alignment horizontal="left" vertical="top"/>
    </xf>
    <xf numFmtId="0" fontId="0" fillId="0" borderId="0" xfId="0" applyAlignment="1">
      <alignment vertical="center" shrinkToFit="1"/>
    </xf>
    <xf numFmtId="0" fontId="0" fillId="0" borderId="0" xfId="0" applyBorder="1">
      <alignment vertical="center"/>
    </xf>
    <xf numFmtId="0" fontId="5" fillId="0" borderId="4" xfId="1" applyNumberFormat="1" applyFont="1" applyBorder="1" applyAlignment="1" applyProtection="1"/>
    <xf numFmtId="0" fontId="13" fillId="0" borderId="11" xfId="2" applyFont="1" applyBorder="1" applyAlignment="1" applyProtection="1"/>
    <xf numFmtId="0" fontId="13" fillId="0" borderId="12" xfId="2" applyFont="1" applyBorder="1" applyAlignment="1" applyProtection="1"/>
    <xf numFmtId="0" fontId="5" fillId="0" borderId="12" xfId="4" applyFont="1" applyBorder="1" applyAlignment="1">
      <alignment horizontal="right" vertical="top"/>
    </xf>
    <xf numFmtId="0" fontId="12" fillId="0" borderId="12" xfId="4" applyFont="1" applyBorder="1" applyAlignment="1">
      <alignment vertical="center"/>
    </xf>
    <xf numFmtId="0" fontId="11" fillId="0" borderId="12" xfId="4" applyFont="1" applyFill="1" applyBorder="1" applyAlignment="1" applyProtection="1">
      <alignment horizontal="center" vertical="center"/>
      <protection locked="0"/>
    </xf>
    <xf numFmtId="0" fontId="27" fillId="0" borderId="36" xfId="0" applyFont="1" applyBorder="1" applyAlignment="1"/>
    <xf numFmtId="0" fontId="11" fillId="0" borderId="12" xfId="4" applyFont="1" applyFill="1" applyBorder="1" applyAlignment="1" applyProtection="1">
      <alignment horizontal="center" vertical="center"/>
      <protection locked="0"/>
    </xf>
    <xf numFmtId="0" fontId="0" fillId="0" borderId="0" xfId="0" applyBorder="1" applyAlignment="1">
      <alignment horizontal="right" vertical="center"/>
    </xf>
    <xf numFmtId="12" fontId="0" fillId="0" borderId="0" xfId="0" applyNumberFormat="1">
      <alignment vertical="center"/>
    </xf>
    <xf numFmtId="0" fontId="10" fillId="0" borderId="0" xfId="1" applyFont="1" applyBorder="1" applyAlignment="1">
      <alignment horizontal="left" vertical="top"/>
    </xf>
    <xf numFmtId="0" fontId="11" fillId="0" borderId="8" xfId="1" applyFont="1" applyBorder="1" applyAlignment="1" applyProtection="1">
      <alignment horizontal="center" vertical="center"/>
      <protection locked="0"/>
    </xf>
    <xf numFmtId="0" fontId="4" fillId="0" borderId="3" xfId="1" applyFont="1" applyBorder="1" applyAlignment="1" applyProtection="1">
      <alignment horizontal="center" vertical="center"/>
    </xf>
    <xf numFmtId="0" fontId="0" fillId="0" borderId="0" xfId="0">
      <alignment vertical="center"/>
    </xf>
    <xf numFmtId="0" fontId="28" fillId="0" borderId="27" xfId="0" applyFont="1" applyBorder="1" applyAlignment="1">
      <alignment horizontal="center"/>
    </xf>
    <xf numFmtId="0" fontId="0" fillId="0" borderId="27" xfId="0" applyBorder="1" applyAlignment="1">
      <alignment horizontal="center"/>
    </xf>
    <xf numFmtId="0" fontId="0" fillId="0" borderId="3" xfId="0" applyBorder="1">
      <alignment vertical="center"/>
    </xf>
    <xf numFmtId="0" fontId="27" fillId="0" borderId="92" xfId="0" applyFont="1" applyFill="1" applyBorder="1" applyAlignment="1">
      <alignment wrapText="1"/>
    </xf>
    <xf numFmtId="0" fontId="28" fillId="0" borderId="36" xfId="0" applyFont="1" applyFill="1" applyBorder="1" applyAlignment="1">
      <alignment horizontal="left" wrapText="1"/>
    </xf>
    <xf numFmtId="0" fontId="27" fillId="0" borderId="36" xfId="0" applyFont="1" applyFill="1" applyBorder="1" applyAlignment="1">
      <alignment horizontal="left" wrapText="1"/>
    </xf>
    <xf numFmtId="0" fontId="27" fillId="0" borderId="36" xfId="0" applyFont="1" applyBorder="1" applyAlignment="1">
      <alignment wrapText="1" shrinkToFit="1"/>
    </xf>
    <xf numFmtId="0" fontId="27" fillId="0" borderId="36" xfId="0" applyFont="1" applyFill="1" applyBorder="1" applyAlignment="1">
      <alignment wrapText="1"/>
    </xf>
    <xf numFmtId="0" fontId="27" fillId="0" borderId="36" xfId="0" applyFont="1" applyBorder="1" applyAlignment="1">
      <alignment horizontal="left" wrapText="1" shrinkToFit="1"/>
    </xf>
    <xf numFmtId="0" fontId="28" fillId="0" borderId="36" xfId="0" applyFont="1" applyBorder="1" applyAlignment="1">
      <alignment horizontal="left" wrapText="1"/>
    </xf>
    <xf numFmtId="0" fontId="27" fillId="0" borderId="92" xfId="0" applyFont="1" applyBorder="1" applyAlignment="1">
      <alignment wrapText="1" shrinkToFit="1"/>
    </xf>
    <xf numFmtId="0" fontId="27" fillId="0" borderId="92" xfId="0" applyFont="1" applyBorder="1" applyAlignment="1">
      <alignment wrapText="1"/>
    </xf>
    <xf numFmtId="0" fontId="0" fillId="6" borderId="0" xfId="0" applyFill="1">
      <alignment vertical="center"/>
    </xf>
    <xf numFmtId="0" fontId="0" fillId="0" borderId="101" xfId="0" applyBorder="1">
      <alignment vertical="center"/>
    </xf>
    <xf numFmtId="0" fontId="0" fillId="0" borderId="100" xfId="0" applyBorder="1" applyAlignment="1">
      <alignment horizontal="center" vertical="center"/>
    </xf>
    <xf numFmtId="0" fontId="0" fillId="0" borderId="0" xfId="0" applyFill="1" applyBorder="1">
      <alignment vertical="center"/>
    </xf>
    <xf numFmtId="0" fontId="0" fillId="0" borderId="31" xfId="0" applyBorder="1">
      <alignment vertical="center"/>
    </xf>
    <xf numFmtId="0" fontId="0" fillId="0" borderId="32" xfId="0" applyBorder="1">
      <alignment vertical="center"/>
    </xf>
    <xf numFmtId="0" fontId="0" fillId="0" borderId="104" xfId="0" applyBorder="1">
      <alignment vertical="center"/>
    </xf>
    <xf numFmtId="0" fontId="0" fillId="0" borderId="107" xfId="0" applyBorder="1">
      <alignment vertical="center"/>
    </xf>
    <xf numFmtId="0" fontId="0" fillId="7" borderId="96" xfId="0" applyFill="1" applyBorder="1">
      <alignment vertical="center"/>
    </xf>
    <xf numFmtId="0" fontId="0" fillId="7" borderId="105" xfId="0" applyFill="1" applyBorder="1">
      <alignment vertical="center"/>
    </xf>
    <xf numFmtId="0" fontId="0" fillId="7" borderId="3" xfId="0" applyFill="1" applyBorder="1">
      <alignment vertical="center"/>
    </xf>
    <xf numFmtId="0" fontId="0" fillId="7" borderId="98" xfId="0" applyFill="1" applyBorder="1">
      <alignment vertical="center"/>
    </xf>
    <xf numFmtId="0" fontId="0" fillId="7" borderId="107" xfId="0" applyFill="1" applyBorder="1">
      <alignment vertical="center"/>
    </xf>
    <xf numFmtId="0" fontId="0" fillId="7" borderId="108" xfId="0" applyFill="1" applyBorder="1">
      <alignment vertical="center"/>
    </xf>
    <xf numFmtId="0" fontId="0" fillId="0" borderId="111" xfId="0" applyBorder="1">
      <alignment vertical="center"/>
    </xf>
    <xf numFmtId="0" fontId="0" fillId="0" borderId="3" xfId="0" applyFill="1" applyBorder="1">
      <alignment vertical="center"/>
    </xf>
    <xf numFmtId="0" fontId="0" fillId="0" borderId="6" xfId="0" applyFill="1" applyBorder="1">
      <alignment vertical="center"/>
    </xf>
    <xf numFmtId="0" fontId="0" fillId="7" borderId="97" xfId="0" applyFill="1" applyBorder="1">
      <alignment vertical="center"/>
    </xf>
    <xf numFmtId="0" fontId="0" fillId="7" borderId="106" xfId="0" applyFill="1" applyBorder="1">
      <alignment vertical="center"/>
    </xf>
    <xf numFmtId="0" fontId="28" fillId="0" borderId="35" xfId="0" applyFont="1" applyBorder="1" applyAlignment="1">
      <alignment horizontal="center" vertical="center" shrinkToFit="1"/>
    </xf>
    <xf numFmtId="0" fontId="30" fillId="0" borderId="8" xfId="0" applyFont="1" applyBorder="1" applyAlignment="1">
      <alignment horizontal="center" vertical="center"/>
    </xf>
    <xf numFmtId="0" fontId="35" fillId="0" borderId="0" xfId="0" applyFont="1">
      <alignment vertical="center"/>
    </xf>
    <xf numFmtId="0" fontId="28" fillId="0" borderId="0" xfId="0" applyFont="1" applyFill="1" applyBorder="1" applyAlignment="1">
      <alignment horizontal="center" vertical="center" wrapText="1"/>
    </xf>
    <xf numFmtId="0" fontId="37" fillId="0" borderId="0" xfId="0" applyFont="1">
      <alignment vertical="center"/>
    </xf>
    <xf numFmtId="0" fontId="36" fillId="0" borderId="0" xfId="0" applyFont="1" applyBorder="1">
      <alignment vertical="center"/>
    </xf>
    <xf numFmtId="0" fontId="38" fillId="0" borderId="0" xfId="0" applyFont="1" applyBorder="1">
      <alignment vertical="center"/>
    </xf>
    <xf numFmtId="0" fontId="37" fillId="0" borderId="0" xfId="0" applyFont="1" applyBorder="1">
      <alignment vertical="center"/>
    </xf>
    <xf numFmtId="0" fontId="37" fillId="0" borderId="115" xfId="0" applyFont="1" applyBorder="1">
      <alignment vertical="center"/>
    </xf>
    <xf numFmtId="0" fontId="38" fillId="0" borderId="115" xfId="0" applyFont="1" applyBorder="1">
      <alignment vertical="center"/>
    </xf>
    <xf numFmtId="12" fontId="38" fillId="0" borderId="115" xfId="0" applyNumberFormat="1" applyFont="1" applyBorder="1">
      <alignment vertical="center"/>
    </xf>
    <xf numFmtId="0" fontId="35" fillId="0" borderId="0" xfId="0" applyFont="1" applyBorder="1">
      <alignment vertical="center"/>
    </xf>
    <xf numFmtId="0" fontId="27" fillId="0" borderId="0" xfId="0" applyFont="1" applyBorder="1">
      <alignment vertical="center"/>
    </xf>
    <xf numFmtId="0" fontId="27" fillId="0" borderId="0" xfId="0" applyFont="1" applyBorder="1" applyAlignment="1">
      <alignment horizontal="center" vertical="center" wrapText="1"/>
    </xf>
    <xf numFmtId="12" fontId="0" fillId="0" borderId="0" xfId="0" applyNumberFormat="1" applyBorder="1">
      <alignment vertical="center"/>
    </xf>
    <xf numFmtId="0" fontId="9" fillId="0" borderId="3" xfId="0" applyFont="1" applyBorder="1">
      <alignment vertical="center"/>
    </xf>
    <xf numFmtId="0" fontId="3" fillId="0" borderId="8" xfId="1" applyFont="1" applyBorder="1" applyAlignment="1">
      <alignment horizontal="right" vertical="center"/>
    </xf>
    <xf numFmtId="0" fontId="27" fillId="0" borderId="36" xfId="0" applyFont="1" applyBorder="1" applyAlignment="1">
      <alignment horizontal="center" shrinkToFit="1"/>
    </xf>
    <xf numFmtId="0" fontId="30" fillId="0" borderId="2" xfId="0" applyFont="1" applyBorder="1" applyAlignment="1">
      <alignment horizontal="center" vertical="center"/>
    </xf>
    <xf numFmtId="0" fontId="27" fillId="0" borderId="8" xfId="0" applyFont="1" applyBorder="1" applyAlignment="1"/>
    <xf numFmtId="0" fontId="27" fillId="0" borderId="2" xfId="0" applyFont="1" applyBorder="1" applyAlignment="1"/>
    <xf numFmtId="0" fontId="27" fillId="0" borderId="24" xfId="0" applyFont="1" applyBorder="1" applyAlignment="1"/>
    <xf numFmtId="0" fontId="27" fillId="0" borderId="52" xfId="0" applyFont="1" applyBorder="1" applyAlignment="1"/>
    <xf numFmtId="0" fontId="27" fillId="0" borderId="27" xfId="0" applyFont="1" applyBorder="1" applyAlignment="1"/>
    <xf numFmtId="0" fontId="27" fillId="0" borderId="43" xfId="0" applyFont="1" applyBorder="1" applyAlignment="1"/>
    <xf numFmtId="0" fontId="27" fillId="0" borderId="118" xfId="0" applyFont="1" applyBorder="1" applyAlignment="1"/>
    <xf numFmtId="0" fontId="0" fillId="5" borderId="2" xfId="0" applyFont="1" applyFill="1" applyBorder="1" applyAlignment="1" applyProtection="1">
      <alignment horizontal="center" vertical="center"/>
      <protection locked="0"/>
    </xf>
    <xf numFmtId="0" fontId="0" fillId="5" borderId="2" xfId="0" applyFill="1" applyBorder="1" applyAlignment="1" applyProtection="1">
      <alignment horizontal="center" vertical="center"/>
      <protection locked="0"/>
    </xf>
    <xf numFmtId="0" fontId="32" fillId="0" borderId="22" xfId="0" applyFont="1" applyBorder="1" applyAlignment="1">
      <alignment horizontal="center" vertical="center" shrinkToFit="1"/>
    </xf>
    <xf numFmtId="0" fontId="30" fillId="0" borderId="36" xfId="0" applyFont="1" applyBorder="1" applyAlignment="1">
      <alignment vertical="center"/>
    </xf>
    <xf numFmtId="0" fontId="25" fillId="0" borderId="120" xfId="0" applyFont="1" applyBorder="1" applyAlignment="1">
      <alignment vertical="center"/>
    </xf>
    <xf numFmtId="0" fontId="27" fillId="0" borderId="125" xfId="0" applyFont="1" applyBorder="1" applyAlignment="1"/>
    <xf numFmtId="0" fontId="27" fillId="0" borderId="40" xfId="0" applyFont="1" applyBorder="1" applyAlignment="1"/>
    <xf numFmtId="0" fontId="27" fillId="0" borderId="47" xfId="0" applyFont="1" applyBorder="1" applyAlignment="1"/>
    <xf numFmtId="0" fontId="27" fillId="0" borderId="39" xfId="0" applyFont="1" applyBorder="1" applyAlignment="1"/>
    <xf numFmtId="0" fontId="25" fillId="0" borderId="120" xfId="0" applyFont="1" applyBorder="1" applyAlignment="1">
      <alignment horizontal="center" vertical="center"/>
    </xf>
    <xf numFmtId="0" fontId="27" fillId="0" borderId="123" xfId="0" applyFont="1" applyBorder="1" applyAlignment="1"/>
    <xf numFmtId="0" fontId="27" fillId="0" borderId="39" xfId="0" applyFont="1" applyBorder="1" applyAlignment="1">
      <alignment horizontal="center" shrinkToFit="1"/>
    </xf>
    <xf numFmtId="0" fontId="28" fillId="0" borderId="2" xfId="0" applyFont="1" applyBorder="1" applyAlignment="1"/>
    <xf numFmtId="0" fontId="27" fillId="0" borderId="54" xfId="0" applyFont="1" applyBorder="1" applyAlignment="1"/>
    <xf numFmtId="0" fontId="27" fillId="0" borderId="45" xfId="0" applyFont="1" applyBorder="1" applyAlignment="1"/>
    <xf numFmtId="0" fontId="28" fillId="0" borderId="39" xfId="0" applyFont="1" applyBorder="1" applyAlignment="1">
      <alignment horizontal="center"/>
    </xf>
    <xf numFmtId="0" fontId="27" fillId="0" borderId="52" xfId="0" applyFont="1" applyBorder="1" applyAlignment="1">
      <alignment horizontal="center"/>
    </xf>
    <xf numFmtId="0" fontId="28" fillId="0" borderId="123" xfId="0" applyFont="1" applyBorder="1" applyAlignment="1"/>
    <xf numFmtId="0" fontId="36" fillId="0" borderId="135" xfId="0" applyFont="1" applyBorder="1">
      <alignment vertical="center"/>
    </xf>
    <xf numFmtId="0" fontId="9" fillId="0" borderId="3" xfId="0" applyFont="1" applyBorder="1" applyAlignment="1">
      <alignment vertical="center" wrapText="1"/>
    </xf>
    <xf numFmtId="12" fontId="9" fillId="0" borderId="3" xfId="0" applyNumberFormat="1" applyFont="1" applyBorder="1" applyAlignment="1">
      <alignment horizontal="center" vertical="center"/>
    </xf>
    <xf numFmtId="182" fontId="0" fillId="0" borderId="0" xfId="0" applyNumberFormat="1">
      <alignment vertical="center"/>
    </xf>
    <xf numFmtId="0" fontId="6" fillId="0" borderId="8" xfId="1" applyNumberFormat="1" applyFont="1" applyBorder="1" applyAlignment="1" applyProtection="1">
      <alignment horizontal="center" vertical="center"/>
    </xf>
    <xf numFmtId="0" fontId="11" fillId="0" borderId="2" xfId="1" applyNumberFormat="1" applyFont="1" applyBorder="1" applyAlignment="1" applyProtection="1">
      <alignment horizontal="center" vertical="center"/>
    </xf>
    <xf numFmtId="0" fontId="11" fillId="0" borderId="0" xfId="1" applyNumberFormat="1" applyFont="1" applyBorder="1" applyAlignment="1" applyProtection="1">
      <alignment horizontal="center" vertical="center"/>
    </xf>
    <xf numFmtId="0" fontId="5" fillId="0" borderId="0" xfId="1" applyNumberFormat="1" applyFont="1" applyBorder="1" applyAlignment="1" applyProtection="1">
      <alignment horizontal="left"/>
    </xf>
    <xf numFmtId="0" fontId="5" fillId="0" borderId="2" xfId="1" applyNumberFormat="1" applyFont="1" applyBorder="1" applyAlignment="1" applyProtection="1">
      <alignment horizontal="right"/>
    </xf>
    <xf numFmtId="12" fontId="0" fillId="0" borderId="0" xfId="0" applyNumberFormat="1" applyAlignment="1">
      <alignment horizontal="center" vertical="center"/>
    </xf>
    <xf numFmtId="0" fontId="0" fillId="0" borderId="0" xfId="0" applyAlignment="1">
      <alignment horizontal="center" vertical="center"/>
    </xf>
    <xf numFmtId="0" fontId="9" fillId="0" borderId="3" xfId="0" applyFont="1" applyFill="1" applyBorder="1" applyAlignment="1">
      <alignment vertical="center" shrinkToFit="1"/>
    </xf>
    <xf numFmtId="0" fontId="9" fillId="0" borderId="3" xfId="0" applyFont="1" applyFill="1" applyBorder="1" applyAlignment="1">
      <alignment vertical="center" wrapText="1"/>
    </xf>
    <xf numFmtId="12" fontId="9" fillId="0" borderId="98" xfId="0" applyNumberFormat="1" applyFont="1" applyBorder="1" applyAlignment="1">
      <alignment horizontal="center" vertical="center"/>
    </xf>
    <xf numFmtId="0" fontId="9" fillId="0" borderId="107" xfId="0" applyFont="1" applyFill="1" applyBorder="1" applyAlignment="1">
      <alignment vertical="center" shrinkToFit="1"/>
    </xf>
    <xf numFmtId="0" fontId="9" fillId="0" borderId="31" xfId="0" applyFont="1" applyFill="1" applyBorder="1" applyAlignment="1">
      <alignment vertical="center" shrinkToFit="1"/>
    </xf>
    <xf numFmtId="0" fontId="0" fillId="0" borderId="0" xfId="0" applyBorder="1" applyAlignment="1">
      <alignment horizontal="center" vertical="center"/>
    </xf>
    <xf numFmtId="0" fontId="11" fillId="0" borderId="8" xfId="1" applyFont="1" applyBorder="1" applyAlignment="1" applyProtection="1">
      <alignment horizontal="center" vertical="center"/>
      <protection locked="0"/>
    </xf>
    <xf numFmtId="0" fontId="10" fillId="0" borderId="0" xfId="1" applyFont="1" applyBorder="1" applyAlignment="1">
      <alignment horizontal="left" vertical="top"/>
    </xf>
    <xf numFmtId="0" fontId="4" fillId="0" borderId="3" xfId="1" applyFont="1" applyBorder="1" applyAlignment="1" applyProtection="1">
      <alignment horizontal="center" vertical="center"/>
    </xf>
    <xf numFmtId="0" fontId="10" fillId="0" borderId="0" xfId="1" applyFont="1" applyBorder="1" applyAlignment="1">
      <alignment horizontal="left" vertical="top"/>
    </xf>
    <xf numFmtId="0" fontId="0" fillId="10" borderId="0" xfId="0" applyFill="1">
      <alignment vertical="center"/>
    </xf>
    <xf numFmtId="0" fontId="0" fillId="0" borderId="8" xfId="0" applyBorder="1">
      <alignment vertical="center"/>
    </xf>
    <xf numFmtId="0" fontId="0" fillId="10" borderId="8" xfId="0" applyFill="1" applyBorder="1">
      <alignment vertical="center"/>
    </xf>
    <xf numFmtId="0" fontId="37" fillId="0" borderId="116" xfId="0" applyFont="1" applyBorder="1">
      <alignment vertical="center"/>
    </xf>
    <xf numFmtId="0" fontId="44" fillId="0" borderId="0" xfId="0" applyFont="1">
      <alignment vertical="center"/>
    </xf>
    <xf numFmtId="0" fontId="45" fillId="0" borderId="0" xfId="0" applyFont="1">
      <alignment vertical="center"/>
    </xf>
    <xf numFmtId="0" fontId="46" fillId="0" borderId="0" xfId="0" applyFont="1">
      <alignment vertical="center"/>
    </xf>
    <xf numFmtId="0" fontId="36" fillId="0" borderId="0" xfId="0" applyFont="1">
      <alignment vertical="center"/>
    </xf>
    <xf numFmtId="0" fontId="37" fillId="0" borderId="0" xfId="0" applyFont="1" applyFill="1" applyBorder="1">
      <alignment vertical="center"/>
    </xf>
    <xf numFmtId="0" fontId="5" fillId="0" borderId="74" xfId="1" applyFont="1" applyBorder="1" applyAlignment="1">
      <alignment vertical="top"/>
    </xf>
    <xf numFmtId="0" fontId="3" fillId="0" borderId="72" xfId="1" applyFont="1" applyBorder="1" applyAlignment="1">
      <alignment vertical="top"/>
    </xf>
    <xf numFmtId="0" fontId="0" fillId="5" borderId="146" xfId="0" applyFont="1" applyFill="1" applyBorder="1" applyAlignment="1" applyProtection="1">
      <alignment horizontal="center" vertical="center" textRotation="255" shrinkToFit="1"/>
      <protection locked="0"/>
    </xf>
    <xf numFmtId="0" fontId="0" fillId="5" borderId="146" xfId="0" applyFill="1" applyBorder="1" applyAlignment="1" applyProtection="1">
      <alignment horizontal="center" vertical="center" textRotation="255" shrinkToFit="1"/>
      <protection locked="0"/>
    </xf>
    <xf numFmtId="0" fontId="0" fillId="0" borderId="25" xfId="0" applyBorder="1" applyAlignment="1">
      <alignment vertical="center"/>
    </xf>
    <xf numFmtId="0" fontId="0" fillId="0" borderId="25" xfId="0" applyBorder="1" applyAlignment="1">
      <alignment horizontal="center" vertical="center"/>
    </xf>
    <xf numFmtId="0" fontId="0" fillId="0" borderId="25" xfId="0" applyBorder="1" applyAlignment="1">
      <alignment horizontal="center" vertical="center" shrinkToFit="1"/>
    </xf>
    <xf numFmtId="0" fontId="0" fillId="0" borderId="150" xfId="0" applyBorder="1" applyAlignment="1">
      <alignment horizontal="center" vertical="center"/>
    </xf>
    <xf numFmtId="0" fontId="0" fillId="0" borderId="41" xfId="0" applyBorder="1" applyAlignment="1">
      <alignment horizontal="center" vertical="center"/>
    </xf>
    <xf numFmtId="0" fontId="0" fillId="0" borderId="151" xfId="0" applyBorder="1" applyAlignment="1">
      <alignment horizontal="center" vertical="center"/>
    </xf>
    <xf numFmtId="183" fontId="0" fillId="5" borderId="3" xfId="0" applyNumberFormat="1" applyFill="1" applyBorder="1" applyProtection="1">
      <alignment vertical="center"/>
      <protection locked="0"/>
    </xf>
    <xf numFmtId="184" fontId="0" fillId="5" borderId="3" xfId="0" applyNumberFormat="1" applyFill="1" applyBorder="1" applyProtection="1">
      <alignment vertical="center"/>
      <protection locked="0"/>
    </xf>
    <xf numFmtId="184" fontId="0" fillId="0" borderId="3" xfId="0" applyNumberFormat="1" applyBorder="1">
      <alignment vertical="center"/>
    </xf>
    <xf numFmtId="184" fontId="0" fillId="0" borderId="104" xfId="0" applyNumberFormat="1" applyBorder="1">
      <alignment vertical="center"/>
    </xf>
    <xf numFmtId="183" fontId="0" fillId="5" borderId="91" xfId="0" applyNumberFormat="1" applyFill="1" applyBorder="1" applyProtection="1">
      <alignment vertical="center"/>
      <protection locked="0"/>
    </xf>
    <xf numFmtId="184" fontId="0" fillId="5" borderId="91" xfId="0" applyNumberFormat="1" applyFill="1" applyBorder="1" applyProtection="1">
      <alignment vertical="center"/>
      <protection locked="0"/>
    </xf>
    <xf numFmtId="184" fontId="0" fillId="0" borderId="91" xfId="0" applyNumberFormat="1" applyBorder="1">
      <alignment vertical="center"/>
    </xf>
    <xf numFmtId="184" fontId="0" fillId="0" borderId="127" xfId="0" applyNumberFormat="1" applyBorder="1">
      <alignment vertical="center"/>
    </xf>
    <xf numFmtId="0" fontId="3" fillId="0" borderId="2" xfId="1" applyFont="1" applyBorder="1" applyAlignment="1">
      <alignment vertical="top"/>
    </xf>
    <xf numFmtId="0" fontId="5" fillId="0" borderId="8" xfId="1" applyFont="1" applyBorder="1" applyAlignment="1">
      <alignment vertical="top"/>
    </xf>
    <xf numFmtId="0" fontId="0" fillId="0" borderId="104" xfId="0" applyNumberFormat="1" applyBorder="1">
      <alignment vertical="center"/>
    </xf>
    <xf numFmtId="183" fontId="0" fillId="5" borderId="7" xfId="0" applyNumberFormat="1" applyFill="1" applyBorder="1" applyProtection="1">
      <alignment vertical="center"/>
      <protection locked="0"/>
    </xf>
    <xf numFmtId="184" fontId="0" fillId="5" borderId="7" xfId="0" applyNumberFormat="1" applyFill="1" applyBorder="1" applyProtection="1">
      <alignment vertical="center"/>
      <protection locked="0"/>
    </xf>
    <xf numFmtId="184" fontId="0" fillId="0" borderId="7" xfId="0" applyNumberFormat="1" applyBorder="1">
      <alignment vertical="center"/>
    </xf>
    <xf numFmtId="184" fontId="0" fillId="0" borderId="149" xfId="0" applyNumberFormat="1" applyBorder="1">
      <alignment vertical="center"/>
    </xf>
    <xf numFmtId="0" fontId="0" fillId="11" borderId="126" xfId="0" applyFill="1" applyBorder="1">
      <alignment vertical="center"/>
    </xf>
    <xf numFmtId="183" fontId="0" fillId="11" borderId="91" xfId="0" applyNumberFormat="1" applyFill="1" applyBorder="1">
      <alignment vertical="center"/>
    </xf>
    <xf numFmtId="184" fontId="0" fillId="11" borderId="91" xfId="0" applyNumberFormat="1" applyFill="1" applyBorder="1">
      <alignment vertical="center"/>
    </xf>
    <xf numFmtId="184" fontId="0" fillId="11" borderId="127" xfId="0" applyNumberFormat="1" applyFill="1" applyBorder="1">
      <alignment vertical="center"/>
    </xf>
    <xf numFmtId="0" fontId="0" fillId="5" borderId="134" xfId="0" applyFill="1" applyBorder="1" applyProtection="1">
      <alignment vertical="center"/>
      <protection locked="0"/>
    </xf>
    <xf numFmtId="0" fontId="0" fillId="5" borderId="103" xfId="0" applyFill="1" applyBorder="1" applyProtection="1">
      <alignment vertical="center"/>
      <protection locked="0"/>
    </xf>
    <xf numFmtId="0" fontId="0" fillId="5" borderId="126" xfId="0" applyFill="1" applyBorder="1" applyProtection="1">
      <alignment vertical="center"/>
      <protection locked="0"/>
    </xf>
    <xf numFmtId="0" fontId="0" fillId="0" borderId="100" xfId="0" applyFill="1" applyBorder="1" applyAlignment="1">
      <alignment horizontal="center" vertical="center"/>
    </xf>
    <xf numFmtId="0" fontId="0" fillId="0" borderId="101" xfId="0" applyFill="1" applyBorder="1" applyAlignment="1">
      <alignment horizontal="center" vertical="center"/>
    </xf>
    <xf numFmtId="0" fontId="0" fillId="11" borderId="46" xfId="0" applyFill="1" applyBorder="1">
      <alignment vertical="center"/>
    </xf>
    <xf numFmtId="183" fontId="0" fillId="11" borderId="25" xfId="0" applyNumberFormat="1" applyFill="1" applyBorder="1">
      <alignment vertical="center"/>
    </xf>
    <xf numFmtId="184" fontId="0" fillId="11" borderId="25" xfId="0" applyNumberFormat="1" applyFill="1" applyBorder="1">
      <alignment vertical="center"/>
    </xf>
    <xf numFmtId="184" fontId="0" fillId="11" borderId="150" xfId="0" applyNumberFormat="1" applyFill="1" applyBorder="1">
      <alignment vertical="center"/>
    </xf>
    <xf numFmtId="0" fontId="38" fillId="0" borderId="135" xfId="0" applyFont="1" applyBorder="1">
      <alignment vertical="center"/>
    </xf>
    <xf numFmtId="0" fontId="8" fillId="0" borderId="11" xfId="1" applyNumberFormat="1" applyFont="1" applyBorder="1" applyAlignment="1" applyProtection="1">
      <alignment horizontal="right" vertical="top"/>
    </xf>
    <xf numFmtId="0" fontId="8" fillId="0" borderId="2" xfId="1" applyNumberFormat="1" applyFont="1" applyBorder="1" applyAlignment="1" applyProtection="1">
      <alignment horizontal="right" vertical="top"/>
    </xf>
    <xf numFmtId="0" fontId="8" fillId="0" borderId="2" xfId="1" applyNumberFormat="1" applyFont="1" applyBorder="1" applyAlignment="1" applyProtection="1">
      <alignment horizontal="left" vertical="top"/>
    </xf>
    <xf numFmtId="0" fontId="8" fillId="0" borderId="2" xfId="1" applyNumberFormat="1" applyFont="1" applyBorder="1" applyAlignment="1" applyProtection="1">
      <alignment horizontal="right" vertical="center"/>
    </xf>
    <xf numFmtId="0" fontId="8" fillId="0" borderId="11" xfId="1" applyNumberFormat="1" applyFont="1" applyBorder="1" applyAlignment="1" applyProtection="1">
      <alignment horizontal="right" vertical="center"/>
    </xf>
    <xf numFmtId="0" fontId="3" fillId="5" borderId="8" xfId="1" applyNumberFormat="1" applyFont="1" applyFill="1" applyBorder="1" applyAlignment="1" applyProtection="1">
      <alignment horizontal="center" vertical="center"/>
    </xf>
    <xf numFmtId="0" fontId="5" fillId="0" borderId="6" xfId="1" applyFont="1" applyBorder="1" applyProtection="1"/>
    <xf numFmtId="0" fontId="6" fillId="0" borderId="3" xfId="1" applyFont="1" applyBorder="1" applyAlignment="1" applyProtection="1">
      <alignment horizontal="center" vertical="center" shrinkToFit="1"/>
    </xf>
    <xf numFmtId="0" fontId="30" fillId="0" borderId="35" xfId="0" applyFont="1" applyBorder="1" applyAlignment="1">
      <alignment horizontal="center" vertical="center" shrinkToFit="1"/>
    </xf>
    <xf numFmtId="0" fontId="27" fillId="0" borderId="52" xfId="0" applyFont="1" applyBorder="1" applyAlignment="1">
      <alignment horizontal="center"/>
    </xf>
    <xf numFmtId="0" fontId="27" fillId="0" borderId="36" xfId="0" applyFont="1" applyBorder="1" applyAlignment="1">
      <alignment horizontal="center" shrinkToFit="1"/>
    </xf>
    <xf numFmtId="0" fontId="0" fillId="0" borderId="36" xfId="0" applyBorder="1" applyAlignment="1">
      <alignment horizontal="center" vertical="center"/>
    </xf>
    <xf numFmtId="0" fontId="0" fillId="0" borderId="126" xfId="0" applyFill="1" applyBorder="1" applyAlignment="1" applyProtection="1">
      <alignment horizontal="center" vertical="center"/>
    </xf>
    <xf numFmtId="0" fontId="5" fillId="0" borderId="54" xfId="4" applyFont="1" applyBorder="1" applyAlignment="1">
      <alignment horizontal="left" vertical="top"/>
    </xf>
    <xf numFmtId="0" fontId="5" fillId="0" borderId="28" xfId="4" applyFont="1" applyBorder="1" applyAlignment="1">
      <alignment horizontal="center" vertical="top"/>
    </xf>
    <xf numFmtId="188" fontId="0" fillId="0" borderId="30" xfId="0" applyNumberFormat="1" applyBorder="1">
      <alignment vertical="center"/>
    </xf>
    <xf numFmtId="188" fontId="0" fillId="0" borderId="37" xfId="0" applyNumberFormat="1" applyBorder="1">
      <alignment vertical="center"/>
    </xf>
    <xf numFmtId="188" fontId="0" fillId="0" borderId="110" xfId="0" applyNumberFormat="1" applyBorder="1">
      <alignment vertical="center"/>
    </xf>
    <xf numFmtId="188" fontId="0" fillId="7" borderId="96" xfId="0" applyNumberFormat="1" applyFill="1" applyBorder="1">
      <alignment vertical="center"/>
    </xf>
    <xf numFmtId="188" fontId="0" fillId="7" borderId="3" xfId="0" applyNumberFormat="1" applyFill="1" applyBorder="1">
      <alignment vertical="center"/>
    </xf>
    <xf numFmtId="188" fontId="0" fillId="7" borderId="107" xfId="0" applyNumberFormat="1" applyFill="1" applyBorder="1">
      <alignment vertical="center"/>
    </xf>
    <xf numFmtId="188" fontId="0" fillId="6" borderId="0" xfId="0" applyNumberFormat="1" applyFill="1">
      <alignment vertical="center"/>
    </xf>
    <xf numFmtId="188" fontId="0" fillId="7" borderId="101" xfId="0" applyNumberFormat="1" applyFill="1" applyBorder="1">
      <alignment vertical="center"/>
    </xf>
    <xf numFmtId="188" fontId="0" fillId="0" borderId="0" xfId="0" applyNumberFormat="1">
      <alignment vertical="center"/>
    </xf>
    <xf numFmtId="0" fontId="0" fillId="0" borderId="91" xfId="0" applyBorder="1">
      <alignment vertical="center"/>
    </xf>
    <xf numFmtId="188" fontId="0" fillId="0" borderId="9" xfId="0" applyNumberFormat="1" applyBorder="1">
      <alignment vertical="center"/>
    </xf>
    <xf numFmtId="0" fontId="0" fillId="0" borderId="7" xfId="0" applyBorder="1">
      <alignment vertical="center"/>
    </xf>
    <xf numFmtId="0" fontId="0" fillId="0" borderId="149" xfId="0" applyBorder="1">
      <alignment vertical="center"/>
    </xf>
    <xf numFmtId="0" fontId="27" fillId="0" borderId="158" xfId="0" applyFont="1" applyBorder="1">
      <alignment vertical="center"/>
    </xf>
    <xf numFmtId="188" fontId="0" fillId="0" borderId="159" xfId="0" applyNumberFormat="1" applyBorder="1">
      <alignment vertical="center"/>
    </xf>
    <xf numFmtId="188" fontId="0" fillId="0" borderId="160" xfId="0" applyNumberFormat="1" applyBorder="1">
      <alignment vertical="center"/>
    </xf>
    <xf numFmtId="188" fontId="0" fillId="7" borderId="31" xfId="0" applyNumberFormat="1" applyFill="1" applyBorder="1">
      <alignment vertical="center"/>
    </xf>
    <xf numFmtId="188" fontId="0" fillId="7" borderId="91" xfId="0" applyNumberFormat="1" applyFill="1" applyBorder="1">
      <alignment vertical="center"/>
    </xf>
    <xf numFmtId="0" fontId="0" fillId="0" borderId="6" xfId="0" applyBorder="1">
      <alignment vertical="center"/>
    </xf>
    <xf numFmtId="0" fontId="0" fillId="0" borderId="131" xfId="0" applyBorder="1">
      <alignment vertical="center"/>
    </xf>
    <xf numFmtId="188" fontId="0" fillId="0" borderId="11" xfId="0" applyNumberFormat="1" applyBorder="1">
      <alignment vertical="center"/>
    </xf>
    <xf numFmtId="0" fontId="0" fillId="0" borderId="31" xfId="0" applyFill="1" applyBorder="1">
      <alignment vertical="center"/>
    </xf>
    <xf numFmtId="0" fontId="0" fillId="0" borderId="32" xfId="0" applyFill="1" applyBorder="1">
      <alignment vertical="center"/>
    </xf>
    <xf numFmtId="0" fontId="0" fillId="0" borderId="104" xfId="0" applyFill="1" applyBorder="1">
      <alignment vertical="center"/>
    </xf>
    <xf numFmtId="0" fontId="0" fillId="0" borderId="91" xfId="0" applyFill="1" applyBorder="1">
      <alignment vertical="center"/>
    </xf>
    <xf numFmtId="0" fontId="0" fillId="0" borderId="127" xfId="0" applyFill="1" applyBorder="1">
      <alignment vertical="center"/>
    </xf>
    <xf numFmtId="0" fontId="31" fillId="0" borderId="0" xfId="0" applyFont="1">
      <alignment vertical="center"/>
    </xf>
    <xf numFmtId="0" fontId="31" fillId="0" borderId="0" xfId="0" applyFont="1" applyAlignment="1">
      <alignment vertical="center" wrapText="1"/>
    </xf>
    <xf numFmtId="188" fontId="0" fillId="0" borderId="0" xfId="0" applyNumberFormat="1" applyFill="1" applyBorder="1">
      <alignment vertical="center"/>
    </xf>
    <xf numFmtId="0" fontId="4" fillId="0" borderId="31" xfId="4" applyFont="1" applyBorder="1" applyAlignment="1">
      <alignment horizontal="center" vertical="center"/>
    </xf>
    <xf numFmtId="0" fontId="5" fillId="0" borderId="31" xfId="4" applyFont="1" applyBorder="1" applyAlignment="1">
      <alignment horizontal="center" vertical="center"/>
    </xf>
    <xf numFmtId="0" fontId="4" fillId="0" borderId="3" xfId="1" applyFont="1" applyBorder="1" applyAlignment="1">
      <alignment horizontal="center" vertical="center"/>
    </xf>
    <xf numFmtId="0" fontId="5" fillId="0" borderId="3" xfId="1" applyFont="1" applyBorder="1" applyAlignment="1" applyProtection="1">
      <alignment horizontal="center" vertical="center"/>
    </xf>
    <xf numFmtId="0" fontId="5" fillId="0" borderId="3" xfId="1" applyNumberFormat="1" applyFont="1" applyBorder="1" applyAlignment="1" applyProtection="1">
      <alignment horizontal="distributed"/>
    </xf>
    <xf numFmtId="0" fontId="4" fillId="0" borderId="0" xfId="4" applyFont="1" applyBorder="1" applyAlignment="1">
      <alignment vertical="top"/>
    </xf>
    <xf numFmtId="0" fontId="9" fillId="0" borderId="112" xfId="0" applyFont="1" applyFill="1" applyBorder="1" applyAlignment="1">
      <alignment horizontal="center" vertical="center"/>
    </xf>
    <xf numFmtId="0" fontId="9" fillId="0" borderId="112" xfId="0" applyFont="1" applyFill="1" applyBorder="1" applyAlignment="1">
      <alignment horizontal="left" vertical="center"/>
    </xf>
    <xf numFmtId="0" fontId="11" fillId="0" borderId="27" xfId="1" applyNumberFormat="1" applyFont="1" applyBorder="1" applyAlignment="1" applyProtection="1">
      <alignment vertical="center"/>
    </xf>
    <xf numFmtId="0" fontId="8" fillId="0" borderId="54" xfId="1" applyNumberFormat="1" applyFont="1" applyBorder="1" applyAlignment="1" applyProtection="1">
      <alignment horizontal="right" vertical="top"/>
    </xf>
    <xf numFmtId="0" fontId="28" fillId="0" borderId="22" xfId="0" applyFont="1" applyBorder="1" applyAlignment="1">
      <alignment horizontal="center" vertical="center" shrinkToFit="1"/>
    </xf>
    <xf numFmtId="0" fontId="3" fillId="2" borderId="3" xfId="1" applyNumberFormat="1" applyFont="1" applyFill="1" applyBorder="1" applyAlignment="1" applyProtection="1">
      <alignment horizontal="center" vertical="center"/>
      <protection locked="0"/>
    </xf>
    <xf numFmtId="0" fontId="0" fillId="9" borderId="139" xfId="0" applyFill="1" applyBorder="1" applyAlignment="1">
      <alignment horizontal="center" vertical="center" textRotation="255"/>
    </xf>
    <xf numFmtId="0" fontId="52" fillId="0" borderId="0" xfId="0" applyFont="1">
      <alignment vertical="center"/>
    </xf>
    <xf numFmtId="0" fontId="0" fillId="0" borderId="3" xfId="0" applyFont="1" applyFill="1" applyBorder="1">
      <alignment vertical="center"/>
    </xf>
    <xf numFmtId="0" fontId="9" fillId="0" borderId="3" xfId="0" applyFont="1" applyFill="1" applyBorder="1">
      <alignment vertical="center"/>
    </xf>
    <xf numFmtId="0" fontId="9" fillId="0" borderId="7" xfId="0" applyFont="1" applyFill="1" applyBorder="1" applyAlignment="1">
      <alignment vertical="center" shrinkToFit="1"/>
    </xf>
    <xf numFmtId="0" fontId="9" fillId="0" borderId="3" xfId="0" applyFont="1" applyFill="1" applyBorder="1" applyAlignment="1">
      <alignment vertical="center"/>
    </xf>
    <xf numFmtId="0" fontId="9" fillId="0" borderId="6" xfId="0" applyFont="1" applyFill="1" applyBorder="1">
      <alignment vertical="center"/>
    </xf>
    <xf numFmtId="0" fontId="0" fillId="5" borderId="2" xfId="0" applyFont="1" applyFill="1" applyBorder="1" applyAlignment="1" applyProtection="1">
      <alignment horizontal="center" vertical="center"/>
      <protection locked="0"/>
    </xf>
    <xf numFmtId="0" fontId="39" fillId="0" borderId="115" xfId="0" applyFont="1" applyFill="1" applyBorder="1" applyAlignment="1">
      <alignment vertical="center" wrapText="1"/>
    </xf>
    <xf numFmtId="0" fontId="9" fillId="5" borderId="112" xfId="0" applyFont="1" applyFill="1" applyBorder="1" applyAlignment="1" applyProtection="1">
      <alignment horizontal="center" vertical="center"/>
      <protection locked="0"/>
    </xf>
    <xf numFmtId="0" fontId="48" fillId="0" borderId="0" xfId="0" applyFont="1">
      <alignment vertical="center"/>
    </xf>
    <xf numFmtId="0" fontId="0" fillId="0" borderId="0" xfId="0" applyFill="1">
      <alignment vertical="center"/>
    </xf>
    <xf numFmtId="0" fontId="34" fillId="0" borderId="34" xfId="0" applyFont="1" applyBorder="1" applyAlignment="1">
      <alignment vertical="center" wrapText="1"/>
    </xf>
    <xf numFmtId="12" fontId="34" fillId="0" borderId="3" xfId="0" applyNumberFormat="1" applyFont="1" applyBorder="1" applyAlignment="1">
      <alignment horizontal="center" vertical="center"/>
    </xf>
    <xf numFmtId="12" fontId="34" fillId="0" borderId="164" xfId="0" applyNumberFormat="1" applyFont="1" applyBorder="1" applyAlignment="1">
      <alignment horizontal="center" vertical="center"/>
    </xf>
    <xf numFmtId="12" fontId="34" fillId="0" borderId="31" xfId="0" applyNumberFormat="1" applyFont="1" applyBorder="1" applyAlignment="1">
      <alignment horizontal="center" vertical="center"/>
    </xf>
    <xf numFmtId="12" fontId="34" fillId="0" borderId="141" xfId="0" applyNumberFormat="1" applyFont="1" applyBorder="1" applyAlignment="1">
      <alignment horizontal="center" vertical="center"/>
    </xf>
    <xf numFmtId="12" fontId="34" fillId="0" borderId="98" xfId="0" applyNumberFormat="1" applyFont="1" applyBorder="1" applyAlignment="1">
      <alignment horizontal="center" vertical="center"/>
    </xf>
    <xf numFmtId="12" fontId="34" fillId="0" borderId="107" xfId="0" applyNumberFormat="1" applyFont="1" applyBorder="1" applyAlignment="1">
      <alignment horizontal="center" vertical="center"/>
    </xf>
    <xf numFmtId="12" fontId="34" fillId="0" borderId="108" xfId="0" applyNumberFormat="1" applyFont="1" applyBorder="1" applyAlignment="1">
      <alignment horizontal="center" vertical="center"/>
    </xf>
    <xf numFmtId="0" fontId="25" fillId="5" borderId="121" xfId="0" applyFont="1" applyFill="1" applyBorder="1" applyAlignment="1" applyProtection="1">
      <alignment horizontal="center" vertical="center"/>
      <protection locked="0"/>
    </xf>
    <xf numFmtId="0" fontId="30" fillId="5" borderId="2" xfId="0" applyFont="1" applyFill="1" applyBorder="1" applyAlignment="1" applyProtection="1">
      <alignment horizontal="center" vertical="center"/>
      <protection locked="0"/>
    </xf>
    <xf numFmtId="0" fontId="25" fillId="14" borderId="0" xfId="0" applyFont="1" applyFill="1" applyBorder="1" applyAlignment="1">
      <alignment vertical="center"/>
    </xf>
    <xf numFmtId="0" fontId="3" fillId="5" borderId="8" xfId="1" applyNumberFormat="1" applyFont="1" applyFill="1" applyBorder="1" applyAlignment="1" applyProtection="1">
      <alignment horizontal="center" vertical="center"/>
    </xf>
    <xf numFmtId="0" fontId="25" fillId="0" borderId="0" xfId="0" applyFont="1" applyFill="1" applyBorder="1" applyAlignment="1">
      <alignment vertical="center"/>
    </xf>
    <xf numFmtId="0" fontId="11" fillId="13" borderId="8" xfId="1" applyFont="1" applyFill="1" applyBorder="1" applyAlignment="1" applyProtection="1">
      <alignment horizontal="left" vertical="center"/>
      <protection locked="0"/>
    </xf>
    <xf numFmtId="0" fontId="11" fillId="13" borderId="9" xfId="1" applyFont="1" applyFill="1" applyBorder="1" applyAlignment="1" applyProtection="1">
      <alignment horizontal="left" vertical="center"/>
      <protection locked="0"/>
    </xf>
    <xf numFmtId="0" fontId="3" fillId="13" borderId="10" xfId="1" applyFont="1" applyFill="1" applyBorder="1" applyAlignment="1" applyProtection="1">
      <alignment horizontal="left" vertical="center"/>
      <protection locked="0"/>
    </xf>
    <xf numFmtId="0" fontId="3" fillId="13" borderId="8" xfId="1" applyFont="1" applyFill="1" applyBorder="1" applyAlignment="1" applyProtection="1">
      <alignment horizontal="left" vertical="center"/>
      <protection locked="0"/>
    </xf>
    <xf numFmtId="0" fontId="3" fillId="13" borderId="8" xfId="1" applyFont="1" applyFill="1" applyBorder="1" applyAlignment="1" applyProtection="1">
      <alignment horizontal="left" vertical="center"/>
      <protection locked="0"/>
    </xf>
    <xf numFmtId="0" fontId="3" fillId="13" borderId="10" xfId="1" applyFont="1" applyFill="1" applyBorder="1" applyAlignment="1" applyProtection="1">
      <alignment vertical="center"/>
      <protection locked="0"/>
    </xf>
    <xf numFmtId="0" fontId="3" fillId="13" borderId="8" xfId="1" applyFont="1" applyFill="1" applyBorder="1" applyAlignment="1" applyProtection="1">
      <alignment vertical="center"/>
      <protection locked="0"/>
    </xf>
    <xf numFmtId="0" fontId="3" fillId="13" borderId="9" xfId="1" applyFont="1" applyFill="1" applyBorder="1" applyAlignment="1" applyProtection="1">
      <alignment vertical="center"/>
      <protection locked="0"/>
    </xf>
    <xf numFmtId="0" fontId="58" fillId="0" borderId="0" xfId="0" applyFont="1" applyFill="1" applyBorder="1" applyAlignment="1">
      <alignment vertical="center"/>
    </xf>
    <xf numFmtId="0" fontId="58" fillId="14" borderId="0" xfId="0" applyFont="1" applyFill="1" applyBorder="1" applyAlignment="1">
      <alignment vertical="center"/>
    </xf>
    <xf numFmtId="0" fontId="58" fillId="13" borderId="0" xfId="0" applyFont="1" applyFill="1" applyBorder="1" applyAlignment="1">
      <alignment vertical="center"/>
    </xf>
    <xf numFmtId="0" fontId="45" fillId="13" borderId="0" xfId="0" applyFont="1" applyFill="1">
      <alignment vertical="center"/>
    </xf>
    <xf numFmtId="0" fontId="59" fillId="14" borderId="27" xfId="0" applyFont="1" applyFill="1" applyBorder="1" applyAlignment="1">
      <alignment vertical="center"/>
    </xf>
    <xf numFmtId="0" fontId="59" fillId="5" borderId="27" xfId="0" applyFont="1" applyFill="1" applyBorder="1" applyAlignment="1">
      <alignment vertical="center"/>
    </xf>
    <xf numFmtId="0" fontId="48" fillId="14" borderId="0" xfId="0" applyFont="1" applyFill="1" applyBorder="1" applyAlignment="1">
      <alignment horizontal="right" vertical="center"/>
    </xf>
    <xf numFmtId="0" fontId="51" fillId="14" borderId="0" xfId="0" applyFont="1" applyFill="1" applyBorder="1" applyAlignment="1">
      <alignment vertical="center"/>
    </xf>
    <xf numFmtId="0" fontId="55" fillId="0" borderId="0" xfId="0" applyFont="1" applyFill="1">
      <alignment vertical="center"/>
    </xf>
    <xf numFmtId="0" fontId="49" fillId="0" borderId="161" xfId="0" applyFont="1" applyFill="1" applyBorder="1">
      <alignment vertical="center"/>
    </xf>
    <xf numFmtId="0" fontId="57" fillId="0" borderId="162" xfId="0" applyFont="1" applyFill="1" applyBorder="1" applyAlignment="1">
      <alignment horizontal="center" vertical="center"/>
    </xf>
    <xf numFmtId="0" fontId="49" fillId="0" borderId="162" xfId="0" applyFont="1" applyFill="1" applyBorder="1" applyAlignment="1">
      <alignment horizontal="center" vertical="center"/>
    </xf>
    <xf numFmtId="0" fontId="49" fillId="0" borderId="162" xfId="0" applyFont="1" applyFill="1" applyBorder="1" applyAlignment="1">
      <alignment horizontal="left" vertical="center"/>
    </xf>
    <xf numFmtId="0" fontId="49" fillId="0" borderId="162" xfId="0" applyNumberFormat="1" applyFont="1" applyFill="1" applyBorder="1" applyAlignment="1">
      <alignment horizontal="center" vertical="center"/>
    </xf>
    <xf numFmtId="0" fontId="50" fillId="0" borderId="161" xfId="0" applyFont="1" applyFill="1" applyBorder="1" applyAlignment="1"/>
    <xf numFmtId="0" fontId="0" fillId="0" borderId="0" xfId="0" applyNumberFormat="1" applyFill="1">
      <alignment vertical="center"/>
    </xf>
    <xf numFmtId="0" fontId="34" fillId="0" borderId="0" xfId="0" applyFont="1" applyFill="1">
      <alignment vertical="center"/>
    </xf>
    <xf numFmtId="0" fontId="49" fillId="0" borderId="0" xfId="0" applyFont="1" applyFill="1">
      <alignment vertical="center"/>
    </xf>
    <xf numFmtId="13" fontId="0" fillId="0" borderId="0" xfId="0" applyNumberFormat="1" applyFill="1">
      <alignment vertical="center"/>
    </xf>
    <xf numFmtId="0" fontId="54" fillId="0" borderId="0" xfId="0" applyFont="1" applyFill="1">
      <alignment vertical="center"/>
    </xf>
    <xf numFmtId="0" fontId="5" fillId="0" borderId="28" xfId="4" applyFont="1" applyBorder="1" applyAlignment="1" applyProtection="1">
      <alignment horizontal="center" vertical="top"/>
    </xf>
    <xf numFmtId="0" fontId="20" fillId="0" borderId="0" xfId="4" applyFont="1" applyAlignment="1" applyProtection="1">
      <alignment vertical="center"/>
    </xf>
    <xf numFmtId="0" fontId="5" fillId="0" borderId="26" xfId="4" applyFont="1" applyBorder="1" applyAlignment="1" applyProtection="1">
      <alignment vertical="center"/>
    </xf>
    <xf numFmtId="0" fontId="5" fillId="0" borderId="28" xfId="4" applyFont="1" applyBorder="1" applyAlignment="1" applyProtection="1">
      <alignment horizontal="right" vertical="top"/>
    </xf>
    <xf numFmtId="0" fontId="12" fillId="0" borderId="26" xfId="4" applyFont="1" applyBorder="1" applyAlignment="1" applyProtection="1">
      <alignment vertical="top"/>
    </xf>
    <xf numFmtId="0" fontId="12" fillId="0" borderId="27" xfId="4" applyFont="1" applyBorder="1" applyAlignment="1" applyProtection="1">
      <alignment vertical="top"/>
    </xf>
    <xf numFmtId="0" fontId="5" fillId="0" borderId="54" xfId="4" applyFont="1" applyBorder="1" applyAlignment="1" applyProtection="1">
      <alignment horizontal="center" vertical="top"/>
    </xf>
    <xf numFmtId="0" fontId="5" fillId="0" borderId="12" xfId="4" applyFont="1" applyBorder="1" applyAlignment="1" applyProtection="1">
      <alignment horizontal="right" vertical="top"/>
    </xf>
    <xf numFmtId="0" fontId="12" fillId="0" borderId="12" xfId="4" applyFont="1" applyBorder="1" applyAlignment="1" applyProtection="1">
      <alignment vertical="center"/>
    </xf>
    <xf numFmtId="0" fontId="11" fillId="0" borderId="12" xfId="4" applyFont="1" applyFill="1" applyBorder="1" applyAlignment="1" applyProtection="1">
      <alignment horizontal="center" vertical="center"/>
    </xf>
    <xf numFmtId="0" fontId="0" fillId="5" borderId="2" xfId="0" applyFont="1" applyFill="1" applyBorder="1" applyAlignment="1" applyProtection="1">
      <alignment horizontal="center" vertical="center"/>
      <protection locked="0"/>
    </xf>
    <xf numFmtId="0" fontId="37" fillId="0" borderId="168" xfId="0" applyFont="1" applyFill="1" applyBorder="1">
      <alignment vertical="center"/>
    </xf>
    <xf numFmtId="0" fontId="62" fillId="0" borderId="0" xfId="0" applyFont="1">
      <alignment vertical="center"/>
    </xf>
    <xf numFmtId="0" fontId="34" fillId="0" borderId="31" xfId="0" applyFont="1" applyBorder="1" applyAlignment="1">
      <alignment vertical="center" wrapText="1"/>
    </xf>
    <xf numFmtId="0" fontId="34" fillId="0" borderId="3" xfId="0" applyFont="1" applyBorder="1" applyAlignment="1">
      <alignment vertical="center" wrapText="1"/>
    </xf>
    <xf numFmtId="0" fontId="34" fillId="0" borderId="107" xfId="0" applyFont="1" applyBorder="1" applyAlignment="1">
      <alignment vertical="center" wrapText="1"/>
    </xf>
    <xf numFmtId="0" fontId="5" fillId="5" borderId="4" xfId="1" applyNumberFormat="1" applyFont="1" applyFill="1" applyBorder="1" applyAlignment="1" applyProtection="1">
      <alignment horizontal="left" vertical="center" shrinkToFit="1"/>
    </xf>
    <xf numFmtId="0" fontId="5" fillId="5" borderId="0" xfId="1" applyNumberFormat="1" applyFont="1" applyFill="1" applyBorder="1" applyAlignment="1" applyProtection="1">
      <alignment horizontal="left" vertical="center" shrinkToFit="1"/>
    </xf>
    <xf numFmtId="0" fontId="51" fillId="5" borderId="0" xfId="2" applyFont="1" applyFill="1" applyBorder="1" applyAlignment="1" applyProtection="1">
      <alignment horizontal="left" vertical="center"/>
    </xf>
    <xf numFmtId="0" fontId="51" fillId="5" borderId="12" xfId="2" applyFont="1" applyFill="1" applyBorder="1" applyAlignment="1" applyProtection="1">
      <alignment horizontal="left" vertical="center"/>
    </xf>
    <xf numFmtId="0" fontId="27" fillId="0" borderId="143" xfId="0" applyFont="1" applyBorder="1" applyAlignment="1">
      <alignment horizontal="left" vertical="center" wrapText="1"/>
    </xf>
    <xf numFmtId="0" fontId="27" fillId="0" borderId="2" xfId="0" applyFont="1" applyBorder="1" applyAlignment="1">
      <alignment horizontal="left" vertical="center" wrapText="1"/>
    </xf>
    <xf numFmtId="0" fontId="0" fillId="0" borderId="105" xfId="0" applyBorder="1" applyAlignment="1">
      <alignment horizontal="center" vertical="center"/>
    </xf>
    <xf numFmtId="0" fontId="0" fillId="0" borderId="98" xfId="0" applyBorder="1" applyAlignment="1">
      <alignment horizontal="center" vertical="center"/>
    </xf>
    <xf numFmtId="0" fontId="0" fillId="0" borderId="3" xfId="0" applyBorder="1" applyAlignment="1">
      <alignment horizontal="center" vertical="center"/>
    </xf>
    <xf numFmtId="0" fontId="27" fillId="0" borderId="95" xfId="0" applyFont="1" applyBorder="1" applyAlignment="1">
      <alignment horizontal="left" vertical="center" wrapText="1"/>
    </xf>
    <xf numFmtId="0" fontId="28" fillId="0" borderId="97" xfId="0" applyFont="1" applyBorder="1" applyAlignment="1">
      <alignment horizontal="left" vertical="center" wrapText="1"/>
    </xf>
    <xf numFmtId="0" fontId="0" fillId="0" borderId="96" xfId="0" applyBorder="1" applyAlignment="1">
      <alignment horizontal="center" vertical="center"/>
    </xf>
    <xf numFmtId="0" fontId="27" fillId="0" borderId="96" xfId="0" applyFont="1" applyBorder="1" applyAlignment="1">
      <alignment horizontal="left" vertical="center" wrapText="1"/>
    </xf>
    <xf numFmtId="0" fontId="27" fillId="0" borderId="3" xfId="0" applyFont="1" applyBorder="1" applyAlignment="1">
      <alignment horizontal="left" vertical="center" wrapText="1"/>
    </xf>
    <xf numFmtId="0" fontId="0" fillId="0" borderId="102" xfId="0" applyBorder="1" applyAlignment="1">
      <alignment horizontal="center" vertical="center" textRotation="255"/>
    </xf>
    <xf numFmtId="0" fontId="0" fillId="0" borderId="103" xfId="0" applyBorder="1" applyAlignment="1">
      <alignment horizontal="center" vertical="center" textRotation="255"/>
    </xf>
    <xf numFmtId="0" fontId="0" fillId="0" borderId="109" xfId="0" applyBorder="1" applyAlignment="1">
      <alignment horizontal="center" vertical="center" textRotation="255"/>
    </xf>
    <xf numFmtId="0" fontId="31" fillId="0" borderId="31" xfId="0" applyFont="1" applyBorder="1" applyAlignment="1">
      <alignment horizontal="center" vertical="center" textRotation="255"/>
    </xf>
    <xf numFmtId="0" fontId="32" fillId="0" borderId="3" xfId="0" applyFont="1" applyBorder="1" applyAlignment="1">
      <alignment horizontal="center" vertical="center" textRotation="255"/>
    </xf>
    <xf numFmtId="0" fontId="32" fillId="0" borderId="107" xfId="0" applyFont="1" applyBorder="1" applyAlignment="1">
      <alignment horizontal="center" vertical="center" textRotation="255"/>
    </xf>
    <xf numFmtId="0" fontId="0" fillId="7" borderId="95" xfId="0" applyFill="1" applyBorder="1" applyAlignment="1">
      <alignment horizontal="center" vertical="center" textRotation="255"/>
    </xf>
    <xf numFmtId="0" fontId="0" fillId="7" borderId="97" xfId="0" applyFill="1" applyBorder="1" applyAlignment="1">
      <alignment horizontal="center" vertical="center" textRotation="255"/>
    </xf>
    <xf numFmtId="0" fontId="0" fillId="7" borderId="106" xfId="0" applyFill="1" applyBorder="1" applyAlignment="1">
      <alignment horizontal="center" vertical="center" textRotation="255"/>
    </xf>
    <xf numFmtId="0" fontId="0" fillId="7" borderId="96" xfId="0" applyFill="1" applyBorder="1" applyAlignment="1">
      <alignment horizontal="center" vertical="center" textRotation="255" shrinkToFit="1"/>
    </xf>
    <xf numFmtId="0" fontId="0" fillId="7" borderId="3" xfId="0" applyFill="1" applyBorder="1" applyAlignment="1">
      <alignment horizontal="center" vertical="center" textRotation="255" shrinkToFit="1"/>
    </xf>
    <xf numFmtId="0" fontId="0" fillId="7" borderId="107" xfId="0" applyFill="1" applyBorder="1" applyAlignment="1">
      <alignment horizontal="center" vertical="center" textRotation="255" shrinkToFit="1"/>
    </xf>
    <xf numFmtId="0" fontId="47" fillId="0" borderId="3" xfId="0" applyFont="1" applyBorder="1" applyAlignment="1">
      <alignment horizontal="left" vertical="center" wrapText="1"/>
    </xf>
    <xf numFmtId="0" fontId="31" fillId="0" borderId="3" xfId="0" applyFont="1" applyBorder="1" applyAlignment="1">
      <alignment horizontal="center" vertical="center" wrapText="1"/>
    </xf>
    <xf numFmtId="0" fontId="31" fillId="0" borderId="3" xfId="0" applyFont="1" applyBorder="1" applyAlignment="1">
      <alignment horizontal="center" vertical="center"/>
    </xf>
    <xf numFmtId="0" fontId="0" fillId="0" borderId="130" xfId="0" applyBorder="1" applyAlignment="1">
      <alignment horizontal="center" vertical="center" textRotation="255"/>
    </xf>
    <xf numFmtId="0" fontId="32" fillId="0" borderId="6" xfId="0" applyFont="1" applyBorder="1" applyAlignment="1">
      <alignment horizontal="center" vertical="center" textRotation="255"/>
    </xf>
    <xf numFmtId="0" fontId="0" fillId="7" borderId="102" xfId="0" applyFill="1" applyBorder="1" applyAlignment="1">
      <alignment horizontal="center" vertical="center" textRotation="255"/>
    </xf>
    <xf numFmtId="0" fontId="0" fillId="7" borderId="103" xfId="0" applyFill="1" applyBorder="1" applyAlignment="1">
      <alignment horizontal="center" vertical="center" textRotation="255"/>
    </xf>
    <xf numFmtId="0" fontId="0" fillId="7" borderId="126" xfId="0" applyFill="1" applyBorder="1" applyAlignment="1">
      <alignment horizontal="center" vertical="center" textRotation="255"/>
    </xf>
    <xf numFmtId="0" fontId="0" fillId="7" borderId="31" xfId="0" applyFill="1" applyBorder="1" applyAlignment="1">
      <alignment horizontal="center" vertical="center" textRotation="255" shrinkToFit="1"/>
    </xf>
    <xf numFmtId="0" fontId="0" fillId="7" borderId="91" xfId="0" applyFill="1" applyBorder="1" applyAlignment="1">
      <alignment horizontal="center" vertical="center" textRotation="255" shrinkToFit="1"/>
    </xf>
    <xf numFmtId="0" fontId="0" fillId="9" borderId="144" xfId="0" applyFill="1" applyBorder="1" applyAlignment="1">
      <alignment horizontal="center" vertical="center" textRotation="255"/>
    </xf>
    <xf numFmtId="0" fontId="0" fillId="9" borderId="139" xfId="0" applyFill="1" applyBorder="1" applyAlignment="1">
      <alignment horizontal="center" vertical="center" textRotation="255"/>
    </xf>
    <xf numFmtId="0" fontId="0" fillId="9" borderId="145" xfId="0" applyFill="1" applyBorder="1" applyAlignment="1">
      <alignment horizontal="center" vertical="center" textRotation="255"/>
    </xf>
    <xf numFmtId="0" fontId="29" fillId="8" borderId="3" xfId="0" applyFont="1" applyFill="1" applyBorder="1" applyAlignment="1">
      <alignment horizontal="center" vertical="center"/>
    </xf>
    <xf numFmtId="0" fontId="0" fillId="8" borderId="3" xfId="0" applyFont="1" applyFill="1" applyBorder="1" applyAlignment="1">
      <alignment vertical="center" textRotation="255"/>
    </xf>
    <xf numFmtId="0" fontId="0" fillId="8" borderId="6" xfId="0" applyFont="1" applyFill="1" applyBorder="1" applyAlignment="1">
      <alignment vertical="center" textRotation="255"/>
    </xf>
    <xf numFmtId="0" fontId="0" fillId="9" borderId="136" xfId="0" applyFill="1" applyBorder="1" applyAlignment="1">
      <alignment horizontal="center" vertical="center" textRotation="255"/>
    </xf>
    <xf numFmtId="0" fontId="35" fillId="9" borderId="137" xfId="0" applyFont="1" applyFill="1" applyBorder="1" applyAlignment="1">
      <alignment horizontal="center" vertical="center"/>
    </xf>
    <xf numFmtId="0" fontId="35" fillId="9" borderId="7" xfId="0" applyFont="1" applyFill="1" applyBorder="1" applyAlignment="1">
      <alignment horizontal="center" vertical="center"/>
    </xf>
    <xf numFmtId="0" fontId="29" fillId="9" borderId="7" xfId="0" applyFont="1" applyFill="1" applyBorder="1" applyAlignment="1">
      <alignment horizontal="center" vertical="center"/>
    </xf>
    <xf numFmtId="0" fontId="9" fillId="0" borderId="3" xfId="0" applyFont="1" applyBorder="1" applyAlignment="1">
      <alignment horizontal="left" vertical="center" wrapText="1"/>
    </xf>
    <xf numFmtId="0" fontId="31" fillId="9" borderId="137" xfId="0" applyFont="1" applyFill="1" applyBorder="1" applyAlignment="1">
      <alignment horizontal="center" vertical="center" wrapText="1"/>
    </xf>
    <xf numFmtId="0" fontId="31" fillId="9" borderId="7" xfId="0" applyFont="1" applyFill="1" applyBorder="1" applyAlignment="1">
      <alignment horizontal="center" vertical="center" wrapText="1"/>
    </xf>
    <xf numFmtId="0" fontId="32" fillId="9" borderId="138" xfId="0" applyFont="1" applyFill="1" applyBorder="1" applyAlignment="1">
      <alignment horizontal="center" vertical="center" wrapText="1"/>
    </xf>
    <xf numFmtId="0" fontId="32" fillId="9" borderId="140" xfId="0" applyFont="1" applyFill="1" applyBorder="1" applyAlignment="1">
      <alignment horizontal="center" vertical="center" wrapText="1"/>
    </xf>
    <xf numFmtId="0" fontId="9" fillId="0" borderId="6" xfId="0" applyFont="1" applyBorder="1" applyAlignment="1">
      <alignment horizontal="left" vertical="center" wrapText="1"/>
    </xf>
    <xf numFmtId="0" fontId="0" fillId="0" borderId="133" xfId="0" applyBorder="1" applyAlignment="1">
      <alignment horizontal="left" vertical="center"/>
    </xf>
    <xf numFmtId="0" fontId="0" fillId="0" borderId="112" xfId="0" applyBorder="1" applyAlignment="1">
      <alignment horizontal="left" vertical="center"/>
    </xf>
    <xf numFmtId="0" fontId="0" fillId="0" borderId="128" xfId="0" applyFill="1" applyBorder="1" applyAlignment="1" applyProtection="1">
      <alignment horizontal="center" vertical="center" wrapText="1"/>
    </xf>
    <xf numFmtId="0" fontId="0" fillId="0" borderId="27" xfId="0" applyFill="1" applyBorder="1" applyAlignment="1" applyProtection="1">
      <alignment horizontal="center" vertical="center" wrapText="1"/>
    </xf>
    <xf numFmtId="0" fontId="0" fillId="0" borderId="54" xfId="0" applyFill="1" applyBorder="1" applyAlignment="1" applyProtection="1">
      <alignment horizontal="center" vertical="center" wrapText="1"/>
    </xf>
    <xf numFmtId="0" fontId="0" fillId="0" borderId="33" xfId="0" applyFill="1" applyBorder="1" applyAlignment="1" applyProtection="1">
      <alignment horizontal="center" vertical="center" wrapText="1"/>
    </xf>
    <xf numFmtId="0" fontId="0" fillId="0" borderId="0" xfId="0" applyFill="1" applyBorder="1" applyAlignment="1" applyProtection="1">
      <alignment horizontal="center" vertical="center" wrapText="1"/>
    </xf>
    <xf numFmtId="0" fontId="0" fillId="0" borderId="49" xfId="0" applyFill="1" applyBorder="1" applyAlignment="1" applyProtection="1">
      <alignment horizontal="center" vertical="center" wrapText="1"/>
    </xf>
    <xf numFmtId="0" fontId="0" fillId="0" borderId="129" xfId="0" applyFill="1" applyBorder="1" applyAlignment="1" applyProtection="1">
      <alignment horizontal="center" vertical="center" wrapText="1"/>
    </xf>
    <xf numFmtId="0" fontId="0" fillId="0" borderId="43" xfId="0" applyFill="1" applyBorder="1" applyAlignment="1" applyProtection="1">
      <alignment horizontal="center" vertical="center" wrapText="1"/>
    </xf>
    <xf numFmtId="0" fontId="0" fillId="0" borderId="45" xfId="0" applyFill="1" applyBorder="1" applyAlignment="1" applyProtection="1">
      <alignment horizontal="center" vertical="center" wrapText="1"/>
    </xf>
    <xf numFmtId="0" fontId="0" fillId="5" borderId="128" xfId="0" applyFill="1" applyBorder="1" applyAlignment="1" applyProtection="1">
      <alignment horizontal="left" vertical="center"/>
      <protection locked="0"/>
    </xf>
    <xf numFmtId="0" fontId="0" fillId="5" borderId="27" xfId="0" applyFill="1" applyBorder="1" applyAlignment="1" applyProtection="1">
      <alignment horizontal="left" vertical="center"/>
      <protection locked="0"/>
    </xf>
    <xf numFmtId="0" fontId="0" fillId="5" borderId="54" xfId="0" applyFill="1" applyBorder="1" applyAlignment="1" applyProtection="1">
      <alignment horizontal="left" vertical="center"/>
      <protection locked="0"/>
    </xf>
    <xf numFmtId="0" fontId="0" fillId="5" borderId="124" xfId="0" applyFill="1" applyBorder="1" applyAlignment="1" applyProtection="1">
      <alignment horizontal="left" vertical="center"/>
      <protection locked="0"/>
    </xf>
    <xf numFmtId="0" fontId="0" fillId="5" borderId="8" xfId="0" applyFill="1" applyBorder="1" applyAlignment="1" applyProtection="1">
      <alignment horizontal="left" vertical="center"/>
      <protection locked="0"/>
    </xf>
    <xf numFmtId="0" fontId="0" fillId="5" borderId="125" xfId="0" applyFill="1" applyBorder="1" applyAlignment="1" applyProtection="1">
      <alignment horizontal="left" vertical="center"/>
      <protection locked="0"/>
    </xf>
    <xf numFmtId="0" fontId="0" fillId="5" borderId="51" xfId="0" applyFill="1" applyBorder="1" applyAlignment="1" applyProtection="1">
      <alignment horizontal="left" vertical="center"/>
      <protection locked="0"/>
    </xf>
    <xf numFmtId="0" fontId="0" fillId="5" borderId="52" xfId="0" applyFill="1" applyBorder="1" applyAlignment="1" applyProtection="1">
      <alignment horizontal="left" vertical="center"/>
      <protection locked="0"/>
    </xf>
    <xf numFmtId="0" fontId="0" fillId="5" borderId="123" xfId="0" applyFill="1" applyBorder="1" applyAlignment="1" applyProtection="1">
      <alignment horizontal="left" vertical="center"/>
      <protection locked="0"/>
    </xf>
    <xf numFmtId="0" fontId="27" fillId="0" borderId="2" xfId="0" applyFont="1" applyBorder="1" applyAlignment="1">
      <alignment horizontal="center"/>
    </xf>
    <xf numFmtId="0" fontId="28" fillId="0" borderId="40" xfId="0" applyFont="1" applyBorder="1" applyAlignment="1">
      <alignment horizontal="center"/>
    </xf>
    <xf numFmtId="179" fontId="0" fillId="5" borderId="128" xfId="0" applyNumberFormat="1" applyFont="1" applyFill="1" applyBorder="1" applyAlignment="1" applyProtection="1">
      <alignment horizontal="center" vertical="center"/>
      <protection locked="0"/>
    </xf>
    <xf numFmtId="179" fontId="0" fillId="5" borderId="27" xfId="0" applyNumberFormat="1" applyFont="1" applyFill="1" applyBorder="1" applyAlignment="1" applyProtection="1">
      <alignment horizontal="center" vertical="center"/>
      <protection locked="0"/>
    </xf>
    <xf numFmtId="0" fontId="27" fillId="0" borderId="27" xfId="0" applyFont="1" applyBorder="1" applyAlignment="1">
      <alignment horizontal="center"/>
    </xf>
    <xf numFmtId="0" fontId="28" fillId="0" borderId="54" xfId="0" applyFont="1" applyBorder="1" applyAlignment="1">
      <alignment horizontal="center"/>
    </xf>
    <xf numFmtId="179" fontId="0" fillId="5" borderId="120" xfId="0" applyNumberFormat="1" applyFont="1" applyFill="1" applyBorder="1" applyAlignment="1" applyProtection="1">
      <alignment horizontal="center" vertical="center"/>
      <protection locked="0"/>
    </xf>
    <xf numFmtId="179" fontId="0" fillId="5" borderId="36" xfId="0" applyNumberFormat="1" applyFont="1" applyFill="1" applyBorder="1" applyAlignment="1" applyProtection="1">
      <alignment horizontal="center" vertical="center"/>
      <protection locked="0"/>
    </xf>
    <xf numFmtId="0" fontId="27" fillId="0" borderId="36" xfId="0" applyFont="1" applyBorder="1" applyAlignment="1">
      <alignment horizontal="center"/>
    </xf>
    <xf numFmtId="0" fontId="28" fillId="0" borderId="39" xfId="0" applyFont="1" applyBorder="1" applyAlignment="1">
      <alignment horizontal="center"/>
    </xf>
    <xf numFmtId="0" fontId="31" fillId="0" borderId="29" xfId="0" applyFont="1" applyBorder="1" applyAlignment="1">
      <alignment horizontal="center" vertical="center" textRotation="255" shrinkToFit="1"/>
    </xf>
    <xf numFmtId="0" fontId="31" fillId="0" borderId="35" xfId="0" applyFont="1" applyBorder="1" applyAlignment="1">
      <alignment horizontal="center" vertical="center" textRotation="255" shrinkToFit="1"/>
    </xf>
    <xf numFmtId="0" fontId="31" fillId="0" borderId="3" xfId="0" applyFont="1" applyBorder="1" applyAlignment="1">
      <alignment horizontal="center" vertical="center" textRotation="255" shrinkToFit="1"/>
    </xf>
    <xf numFmtId="0" fontId="31" fillId="0" borderId="91" xfId="0" applyFont="1" applyBorder="1" applyAlignment="1">
      <alignment horizontal="center" vertical="center" textRotation="255" shrinkToFit="1"/>
    </xf>
    <xf numFmtId="0" fontId="28" fillId="0" borderId="29" xfId="0" applyFont="1" applyBorder="1" applyAlignment="1">
      <alignment horizontal="center" vertical="center" wrapText="1"/>
    </xf>
    <xf numFmtId="0" fontId="28" fillId="0" borderId="27" xfId="0" applyFont="1" applyBorder="1" applyAlignment="1">
      <alignment horizontal="center" vertical="center" wrapText="1"/>
    </xf>
    <xf numFmtId="0" fontId="9" fillId="5" borderId="33" xfId="0" applyFont="1" applyFill="1" applyBorder="1" applyAlignment="1" applyProtection="1">
      <alignment horizontal="left" vertical="center"/>
      <protection locked="0"/>
    </xf>
    <xf numFmtId="0" fontId="9" fillId="5" borderId="0" xfId="0" applyFont="1" applyFill="1" applyBorder="1" applyAlignment="1" applyProtection="1">
      <alignment horizontal="left" vertical="center"/>
      <protection locked="0"/>
    </xf>
    <xf numFmtId="0" fontId="9" fillId="5" borderId="49" xfId="0" applyFont="1" applyFill="1" applyBorder="1" applyAlignment="1" applyProtection="1">
      <alignment horizontal="left" vertical="center"/>
      <protection locked="0"/>
    </xf>
    <xf numFmtId="0" fontId="0" fillId="5" borderId="129" xfId="0" applyFill="1" applyBorder="1" applyAlignment="1" applyProtection="1">
      <alignment horizontal="left" vertical="center"/>
      <protection locked="0"/>
    </xf>
    <xf numFmtId="0" fontId="0" fillId="5" borderId="43" xfId="0" applyFill="1" applyBorder="1" applyAlignment="1" applyProtection="1">
      <alignment horizontal="left" vertical="center"/>
      <protection locked="0"/>
    </xf>
    <xf numFmtId="0" fontId="0" fillId="5" borderId="45" xfId="0" applyFill="1" applyBorder="1" applyAlignment="1" applyProtection="1">
      <alignment horizontal="left" vertical="center"/>
      <protection locked="0"/>
    </xf>
    <xf numFmtId="0" fontId="0" fillId="5" borderId="11" xfId="0" applyFont="1" applyFill="1" applyBorder="1" applyAlignment="1" applyProtection="1">
      <alignment horizontal="center" vertical="center"/>
      <protection locked="0"/>
    </xf>
    <xf numFmtId="0" fontId="0" fillId="5" borderId="6" xfId="0" applyFont="1" applyFill="1" applyBorder="1" applyAlignment="1" applyProtection="1">
      <alignment horizontal="center" vertical="center"/>
      <protection locked="0"/>
    </xf>
    <xf numFmtId="0" fontId="0" fillId="5" borderId="131" xfId="0" applyFont="1" applyFill="1" applyBorder="1" applyAlignment="1" applyProtection="1">
      <alignment horizontal="center" vertical="center"/>
      <protection locked="0"/>
    </xf>
    <xf numFmtId="0" fontId="0" fillId="5" borderId="30" xfId="0" applyFont="1" applyFill="1" applyBorder="1" applyAlignment="1" applyProtection="1">
      <alignment horizontal="center" vertical="center"/>
      <protection locked="0"/>
    </xf>
    <xf numFmtId="0" fontId="0" fillId="5" borderId="31" xfId="0" applyFont="1" applyFill="1" applyBorder="1" applyAlignment="1" applyProtection="1">
      <alignment horizontal="center" vertical="center"/>
      <protection locked="0"/>
    </xf>
    <xf numFmtId="0" fontId="0" fillId="5" borderId="32" xfId="0" applyFont="1" applyFill="1" applyBorder="1" applyAlignment="1" applyProtection="1">
      <alignment horizontal="center" vertical="center"/>
      <protection locked="0"/>
    </xf>
    <xf numFmtId="179" fontId="0" fillId="5" borderId="8" xfId="0" applyNumberFormat="1" applyFont="1" applyFill="1" applyBorder="1" applyAlignment="1" applyProtection="1">
      <alignment horizontal="center" vertical="center"/>
      <protection locked="0"/>
    </xf>
    <xf numFmtId="179" fontId="0" fillId="0" borderId="2" xfId="0" applyNumberFormat="1" applyFont="1" applyFill="1" applyBorder="1" applyAlignment="1" applyProtection="1">
      <alignment horizontal="center" vertical="center"/>
    </xf>
    <xf numFmtId="178" fontId="0" fillId="5" borderId="36" xfId="7" applyNumberFormat="1" applyFont="1" applyFill="1" applyBorder="1" applyAlignment="1" applyProtection="1">
      <alignment horizontal="center" vertical="center" wrapText="1"/>
      <protection locked="0"/>
    </xf>
    <xf numFmtId="0" fontId="9" fillId="0" borderId="36" xfId="0" applyFont="1" applyBorder="1" applyAlignment="1">
      <alignment horizontal="right" vertical="center" wrapText="1" shrinkToFit="1"/>
    </xf>
    <xf numFmtId="179" fontId="0" fillId="5" borderId="43" xfId="0" applyNumberFormat="1" applyFont="1" applyFill="1" applyBorder="1" applyAlignment="1" applyProtection="1">
      <alignment horizontal="center" vertical="center"/>
      <protection locked="0"/>
    </xf>
    <xf numFmtId="181" fontId="0" fillId="5" borderId="124" xfId="0" applyNumberFormat="1" applyFill="1" applyBorder="1" applyAlignment="1" applyProtection="1">
      <alignment horizontal="center" vertical="center" shrinkToFit="1"/>
      <protection locked="0"/>
    </xf>
    <xf numFmtId="181" fontId="0" fillId="5" borderId="8" xfId="0" applyNumberFormat="1" applyFill="1" applyBorder="1" applyAlignment="1" applyProtection="1">
      <alignment horizontal="center" vertical="center" shrinkToFit="1"/>
      <protection locked="0"/>
    </xf>
    <xf numFmtId="181" fontId="0" fillId="5" borderId="125" xfId="0" applyNumberFormat="1" applyFill="1" applyBorder="1" applyAlignment="1" applyProtection="1">
      <alignment horizontal="center" vertical="center" shrinkToFit="1"/>
      <protection locked="0"/>
    </xf>
    <xf numFmtId="0" fontId="45" fillId="0" borderId="165" xfId="0" applyFont="1" applyFill="1" applyBorder="1" applyAlignment="1" applyProtection="1">
      <alignment horizontal="center" vertical="center"/>
      <protection locked="0"/>
    </xf>
    <xf numFmtId="0" fontId="45" fillId="0" borderId="166" xfId="0" applyFont="1" applyFill="1" applyBorder="1" applyAlignment="1" applyProtection="1">
      <alignment horizontal="center" vertical="center"/>
      <protection locked="0"/>
    </xf>
    <xf numFmtId="0" fontId="46" fillId="0" borderId="167" xfId="0" applyFont="1" applyFill="1" applyBorder="1" applyAlignment="1" applyProtection="1">
      <alignment horizontal="center" vertical="center"/>
      <protection locked="0"/>
    </xf>
    <xf numFmtId="179" fontId="0" fillId="5" borderId="112" xfId="0" applyNumberFormat="1" applyFont="1" applyFill="1" applyBorder="1" applyAlignment="1" applyProtection="1">
      <alignment horizontal="center" vertical="center" wrapText="1"/>
      <protection locked="0"/>
    </xf>
    <xf numFmtId="0" fontId="0" fillId="0" borderId="142" xfId="0" applyBorder="1" applyAlignment="1">
      <alignment horizontal="center" vertical="center"/>
    </xf>
    <xf numFmtId="0" fontId="0" fillId="0" borderId="112" xfId="0" applyBorder="1" applyAlignment="1">
      <alignment horizontal="center" vertical="center"/>
    </xf>
    <xf numFmtId="180" fontId="48" fillId="5" borderId="112" xfId="7" applyNumberFormat="1" applyFont="1" applyFill="1" applyBorder="1" applyAlignment="1" applyProtection="1">
      <alignment horizontal="center" vertical="center"/>
      <protection locked="0"/>
    </xf>
    <xf numFmtId="0" fontId="0" fillId="0" borderId="132" xfId="0" applyBorder="1" applyAlignment="1">
      <alignment horizontal="left" vertical="center"/>
    </xf>
    <xf numFmtId="0" fontId="0" fillId="5" borderId="121" xfId="0" applyFill="1" applyBorder="1" applyAlignment="1" applyProtection="1">
      <alignment horizontal="center" vertical="center" wrapText="1"/>
      <protection locked="0"/>
    </xf>
    <xf numFmtId="0" fontId="0" fillId="5" borderId="2" xfId="0" applyFill="1" applyBorder="1" applyAlignment="1" applyProtection="1">
      <alignment horizontal="center" vertical="center" wrapText="1"/>
      <protection locked="0"/>
    </xf>
    <xf numFmtId="0" fontId="0" fillId="5" borderId="40" xfId="0" applyFill="1" applyBorder="1" applyAlignment="1" applyProtection="1">
      <alignment horizontal="center" vertical="center" wrapText="1"/>
      <protection locked="0"/>
    </xf>
    <xf numFmtId="0" fontId="0" fillId="5" borderId="33" xfId="0" applyFill="1" applyBorder="1" applyAlignment="1" applyProtection="1">
      <alignment horizontal="center" vertical="center" wrapText="1"/>
      <protection locked="0"/>
    </xf>
    <xf numFmtId="0" fontId="0" fillId="5" borderId="0" xfId="0" applyFill="1" applyBorder="1" applyAlignment="1" applyProtection="1">
      <alignment horizontal="center" vertical="center" wrapText="1"/>
      <protection locked="0"/>
    </xf>
    <xf numFmtId="0" fontId="0" fillId="5" borderId="49" xfId="0" applyFill="1" applyBorder="1" applyAlignment="1" applyProtection="1">
      <alignment horizontal="center" vertical="center" wrapText="1"/>
      <protection locked="0"/>
    </xf>
    <xf numFmtId="0" fontId="0" fillId="5" borderId="121" xfId="0" applyFill="1" applyBorder="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0" fillId="5" borderId="40" xfId="0" applyFill="1" applyBorder="1" applyAlignment="1" applyProtection="1">
      <alignment horizontal="left" vertical="center" wrapText="1"/>
      <protection locked="0"/>
    </xf>
    <xf numFmtId="0" fontId="0" fillId="5" borderId="33" xfId="0" applyFill="1" applyBorder="1" applyAlignment="1" applyProtection="1">
      <alignment horizontal="left" vertical="center" wrapText="1"/>
      <protection locked="0"/>
    </xf>
    <xf numFmtId="0" fontId="0" fillId="5" borderId="0" xfId="0" applyFill="1" applyBorder="1" applyAlignment="1" applyProtection="1">
      <alignment horizontal="left" vertical="center" wrapText="1"/>
      <protection locked="0"/>
    </xf>
    <xf numFmtId="0" fontId="0" fillId="5" borderId="49" xfId="0" applyFill="1" applyBorder="1" applyAlignment="1" applyProtection="1">
      <alignment horizontal="left" vertical="center" wrapText="1"/>
      <protection locked="0"/>
    </xf>
    <xf numFmtId="0" fontId="0" fillId="5" borderId="124" xfId="0" applyFill="1" applyBorder="1" applyAlignment="1" applyProtection="1">
      <alignment horizontal="left" vertical="center" wrapText="1"/>
      <protection locked="0"/>
    </xf>
    <xf numFmtId="0" fontId="0" fillId="5" borderId="8" xfId="0" applyFill="1" applyBorder="1" applyAlignment="1" applyProtection="1">
      <alignment horizontal="left" vertical="center" wrapText="1"/>
      <protection locked="0"/>
    </xf>
    <xf numFmtId="0" fontId="0" fillId="5" borderId="125" xfId="0" applyFill="1" applyBorder="1" applyAlignment="1" applyProtection="1">
      <alignment horizontal="left" vertical="center" wrapText="1"/>
      <protection locked="0"/>
    </xf>
    <xf numFmtId="0" fontId="0" fillId="0" borderId="36" xfId="0" applyBorder="1" applyAlignment="1">
      <alignment horizontal="center" vertical="center"/>
    </xf>
    <xf numFmtId="178" fontId="0" fillId="5" borderId="124" xfId="0" applyNumberFormat="1" applyFont="1" applyFill="1" applyBorder="1" applyAlignment="1" applyProtection="1">
      <alignment horizontal="center" vertical="center"/>
      <protection locked="0"/>
    </xf>
    <xf numFmtId="178" fontId="0" fillId="5" borderId="8" xfId="0" applyNumberFormat="1" applyFont="1" applyFill="1" applyBorder="1" applyAlignment="1" applyProtection="1">
      <alignment horizontal="center" vertical="center"/>
      <protection locked="0"/>
    </xf>
    <xf numFmtId="178" fontId="0" fillId="0" borderId="121" xfId="0" applyNumberFormat="1" applyFont="1" applyFill="1" applyBorder="1" applyAlignment="1" applyProtection="1">
      <alignment horizontal="center" vertical="center"/>
    </xf>
    <xf numFmtId="178" fontId="0" fillId="0" borderId="2" xfId="0" applyNumberFormat="1" applyFont="1" applyFill="1" applyBorder="1" applyAlignment="1" applyProtection="1">
      <alignment horizontal="center" vertical="center"/>
    </xf>
    <xf numFmtId="178" fontId="0" fillId="5" borderId="120" xfId="0" applyNumberFormat="1" applyFont="1" applyFill="1" applyBorder="1" applyAlignment="1" applyProtection="1">
      <alignment horizontal="center" vertical="center"/>
      <protection locked="0"/>
    </xf>
    <xf numFmtId="178" fontId="0" fillId="5" borderId="36" xfId="0" applyNumberFormat="1" applyFont="1" applyFill="1" applyBorder="1" applyAlignment="1" applyProtection="1">
      <alignment horizontal="center" vertical="center"/>
      <protection locked="0"/>
    </xf>
    <xf numFmtId="0" fontId="26" fillId="16" borderId="43" xfId="0" applyFont="1" applyFill="1" applyBorder="1" applyAlignment="1">
      <alignment horizontal="center" vertical="center"/>
    </xf>
    <xf numFmtId="0" fontId="30" fillId="0" borderId="31" xfId="0" applyFont="1" applyBorder="1" applyAlignment="1">
      <alignment horizontal="center" vertical="center"/>
    </xf>
    <xf numFmtId="0" fontId="30" fillId="0" borderId="29" xfId="0" applyFont="1" applyBorder="1" applyAlignment="1">
      <alignment horizontal="center" vertical="center"/>
    </xf>
    <xf numFmtId="0" fontId="25" fillId="0" borderId="3" xfId="0" applyFont="1" applyBorder="1" applyAlignment="1">
      <alignment horizontal="center" vertical="center"/>
    </xf>
    <xf numFmtId="0" fontId="30" fillId="0" borderId="3" xfId="0" applyFont="1" applyBorder="1" applyAlignment="1">
      <alignment horizontal="center" vertical="center"/>
    </xf>
    <xf numFmtId="0" fontId="30" fillId="0" borderId="35" xfId="0" applyFont="1" applyBorder="1" applyAlignment="1">
      <alignment horizontal="center" vertical="center"/>
    </xf>
    <xf numFmtId="0" fontId="27" fillId="0" borderId="35" xfId="0" applyFont="1" applyBorder="1" applyAlignment="1">
      <alignment horizontal="center" vertical="center"/>
    </xf>
    <xf numFmtId="0" fontId="28" fillId="0" borderId="36" xfId="0" applyFont="1" applyBorder="1" applyAlignment="1">
      <alignment horizontal="center" vertical="center"/>
    </xf>
    <xf numFmtId="0" fontId="0" fillId="0" borderId="23" xfId="0" applyFont="1" applyFill="1" applyBorder="1" applyAlignment="1">
      <alignment horizontal="right" vertical="center" wrapText="1"/>
    </xf>
    <xf numFmtId="0" fontId="9" fillId="0" borderId="24" xfId="0" applyFont="1" applyFill="1" applyBorder="1" applyAlignment="1">
      <alignment horizontal="right" vertical="center" wrapText="1"/>
    </xf>
    <xf numFmtId="0" fontId="30" fillId="0" borderId="26" xfId="0" applyFont="1" applyBorder="1" applyAlignment="1">
      <alignment horizontal="center" vertical="center" wrapText="1" shrinkToFit="1"/>
    </xf>
    <xf numFmtId="0" fontId="30" fillId="0" borderId="27" xfId="0" applyFont="1" applyBorder="1" applyAlignment="1">
      <alignment horizontal="center" vertical="center" wrapText="1" shrinkToFit="1"/>
    </xf>
    <xf numFmtId="0" fontId="30" fillId="0" borderId="42" xfId="0" applyFont="1" applyBorder="1" applyAlignment="1">
      <alignment horizontal="center" vertical="center" wrapText="1" shrinkToFit="1"/>
    </xf>
    <xf numFmtId="0" fontId="30" fillId="0" borderId="43" xfId="0" applyFont="1" applyBorder="1" applyAlignment="1">
      <alignment horizontal="center" vertical="center" wrapText="1" shrinkToFit="1"/>
    </xf>
    <xf numFmtId="0" fontId="30" fillId="0" borderId="31" xfId="0" applyFont="1" applyBorder="1" applyAlignment="1">
      <alignment horizontal="center" vertical="center" wrapText="1" shrinkToFit="1"/>
    </xf>
    <xf numFmtId="0" fontId="30" fillId="0" borderId="29" xfId="0" applyFont="1" applyBorder="1" applyAlignment="1">
      <alignment horizontal="center" vertical="center" wrapText="1" shrinkToFit="1"/>
    </xf>
    <xf numFmtId="0" fontId="30" fillId="0" borderId="51" xfId="0" applyFont="1" applyBorder="1" applyAlignment="1">
      <alignment horizontal="center" vertical="center"/>
    </xf>
    <xf numFmtId="0" fontId="30" fillId="0" borderId="52" xfId="0" applyFont="1" applyBorder="1" applyAlignment="1">
      <alignment horizontal="center" vertical="center"/>
    </xf>
    <xf numFmtId="38" fontId="0" fillId="5" borderId="119" xfId="7" applyFont="1" applyFill="1" applyBorder="1" applyAlignment="1" applyProtection="1">
      <alignment horizontal="center" vertical="center"/>
      <protection locked="0"/>
    </xf>
    <xf numFmtId="38" fontId="0" fillId="5" borderId="52" xfId="7" applyFont="1" applyFill="1" applyBorder="1" applyAlignment="1" applyProtection="1">
      <alignment horizontal="center" vertical="center"/>
      <protection locked="0"/>
    </xf>
    <xf numFmtId="0" fontId="0" fillId="5" borderId="37" xfId="0" applyFill="1" applyBorder="1" applyAlignment="1" applyProtection="1">
      <alignment horizontal="center" vertical="center"/>
      <protection locked="0"/>
    </xf>
    <xf numFmtId="0" fontId="0" fillId="5" borderId="3" xfId="0" applyFill="1" applyBorder="1" applyAlignment="1" applyProtection="1">
      <alignment horizontal="center" vertical="center"/>
      <protection locked="0"/>
    </xf>
    <xf numFmtId="0" fontId="0" fillId="5" borderId="131" xfId="0" applyFill="1" applyBorder="1" applyAlignment="1" applyProtection="1">
      <alignment horizontal="center" vertical="center"/>
      <protection locked="0"/>
    </xf>
    <xf numFmtId="0" fontId="30" fillId="5" borderId="2" xfId="0" applyFont="1" applyFill="1" applyBorder="1" applyAlignment="1" applyProtection="1">
      <alignment horizontal="center" vertical="center"/>
      <protection locked="0"/>
    </xf>
    <xf numFmtId="0" fontId="0" fillId="5" borderId="2" xfId="0" applyFill="1" applyBorder="1" applyAlignment="1" applyProtection="1">
      <alignment horizontal="center" vertical="center"/>
      <protection locked="0"/>
    </xf>
    <xf numFmtId="178" fontId="0" fillId="5" borderId="24" xfId="0" applyNumberFormat="1" applyFill="1" applyBorder="1" applyAlignment="1" applyProtection="1">
      <alignment horizontal="center" vertical="center"/>
      <protection locked="0"/>
    </xf>
    <xf numFmtId="181" fontId="0" fillId="5" borderId="36" xfId="0" applyNumberFormat="1" applyFont="1" applyFill="1" applyBorder="1" applyAlignment="1" applyProtection="1">
      <alignment horizontal="center" vertical="center" wrapText="1" shrinkToFit="1"/>
      <protection locked="0"/>
    </xf>
    <xf numFmtId="38" fontId="0" fillId="5" borderId="36" xfId="7" applyFont="1" applyFill="1" applyBorder="1" applyAlignment="1" applyProtection="1">
      <alignment horizontal="center" vertical="center" wrapText="1" shrinkToFit="1"/>
      <protection locked="0"/>
    </xf>
    <xf numFmtId="179" fontId="0" fillId="5" borderId="52" xfId="0" applyNumberFormat="1" applyFont="1" applyFill="1" applyBorder="1" applyAlignment="1" applyProtection="1">
      <alignment horizontal="center" vertical="center"/>
      <protection locked="0"/>
    </xf>
    <xf numFmtId="0" fontId="0" fillId="5" borderId="122" xfId="0" applyFont="1" applyFill="1" applyBorder="1" applyAlignment="1" applyProtection="1">
      <alignment horizontal="center" vertical="center"/>
      <protection locked="0"/>
    </xf>
    <xf numFmtId="0" fontId="0" fillId="5" borderId="52" xfId="0" applyFont="1" applyFill="1" applyBorder="1" applyAlignment="1" applyProtection="1">
      <alignment horizontal="center" vertical="center"/>
      <protection locked="0"/>
    </xf>
    <xf numFmtId="0" fontId="0" fillId="5" borderId="123" xfId="0" applyFont="1" applyFill="1" applyBorder="1" applyAlignment="1" applyProtection="1">
      <alignment horizontal="center" vertical="center"/>
      <protection locked="0"/>
    </xf>
    <xf numFmtId="0" fontId="0" fillId="5" borderId="53" xfId="0" applyFont="1" applyFill="1" applyBorder="1" applyAlignment="1" applyProtection="1">
      <alignment horizontal="center" vertical="center"/>
      <protection locked="0"/>
    </xf>
    <xf numFmtId="0" fontId="0" fillId="5" borderId="91" xfId="0" applyFont="1" applyFill="1" applyBorder="1" applyAlignment="1" applyProtection="1">
      <alignment horizontal="center" vertical="center"/>
      <protection locked="0"/>
    </xf>
    <xf numFmtId="0" fontId="0" fillId="5" borderId="127" xfId="0" applyFont="1" applyFill="1" applyBorder="1" applyAlignment="1" applyProtection="1">
      <alignment horizontal="center" vertical="center"/>
      <protection locked="0"/>
    </xf>
    <xf numFmtId="0" fontId="0" fillId="5" borderId="53" xfId="0" applyFill="1" applyBorder="1" applyAlignment="1" applyProtection="1">
      <alignment horizontal="center" vertical="center"/>
      <protection locked="0"/>
    </xf>
    <xf numFmtId="0" fontId="0" fillId="5" borderId="91" xfId="0" applyFill="1" applyBorder="1" applyAlignment="1" applyProtection="1">
      <alignment horizontal="center" vertical="center"/>
      <protection locked="0"/>
    </xf>
    <xf numFmtId="0" fontId="0" fillId="5" borderId="127" xfId="0"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24" xfId="0" applyFont="1" applyFill="1" applyBorder="1" applyAlignment="1" applyProtection="1">
      <alignment horizontal="center" vertical="center"/>
      <protection locked="0"/>
    </xf>
    <xf numFmtId="0" fontId="0" fillId="5" borderId="8" xfId="0" applyFont="1" applyFill="1" applyBorder="1" applyAlignment="1" applyProtection="1">
      <alignment horizontal="center" vertical="center"/>
      <protection locked="0"/>
    </xf>
    <xf numFmtId="0" fontId="0" fillId="5" borderId="125" xfId="0" applyFont="1" applyFill="1" applyBorder="1" applyAlignment="1" applyProtection="1">
      <alignment horizontal="center" vertical="center"/>
      <protection locked="0"/>
    </xf>
    <xf numFmtId="0" fontId="0" fillId="5" borderId="149" xfId="0" applyFont="1" applyFill="1" applyBorder="1" applyAlignment="1" applyProtection="1">
      <alignment horizontal="center" vertical="center"/>
      <protection locked="0"/>
    </xf>
    <xf numFmtId="0" fontId="27" fillId="0" borderId="39" xfId="0" applyFont="1" applyBorder="1" applyAlignment="1">
      <alignment horizontal="center"/>
    </xf>
    <xf numFmtId="178" fontId="0" fillId="5" borderId="122" xfId="0" applyNumberFormat="1" applyFont="1" applyFill="1" applyBorder="1" applyAlignment="1" applyProtection="1">
      <alignment horizontal="center" vertical="center"/>
      <protection locked="0"/>
    </xf>
    <xf numFmtId="178" fontId="0" fillId="5" borderId="52" xfId="0" applyNumberFormat="1" applyFont="1" applyFill="1" applyBorder="1" applyAlignment="1" applyProtection="1">
      <alignment horizontal="center" vertical="center"/>
      <protection locked="0"/>
    </xf>
    <xf numFmtId="0" fontId="30" fillId="0" borderId="36" xfId="0" applyFont="1" applyBorder="1" applyAlignment="1">
      <alignment horizontal="center" vertical="center"/>
    </xf>
    <xf numFmtId="0" fontId="30" fillId="0" borderId="92" xfId="0" applyFont="1" applyBorder="1" applyAlignment="1">
      <alignment horizontal="center" vertical="center"/>
    </xf>
    <xf numFmtId="0" fontId="30" fillId="5" borderId="24" xfId="0" applyFont="1" applyFill="1" applyBorder="1" applyAlignment="1" applyProtection="1">
      <alignment horizontal="left" vertical="center" wrapText="1"/>
      <protection locked="0"/>
    </xf>
    <xf numFmtId="0" fontId="30" fillId="5" borderId="47" xfId="0" applyFont="1" applyFill="1" applyBorder="1" applyAlignment="1" applyProtection="1">
      <alignment horizontal="left" vertical="center" wrapText="1"/>
      <protection locked="0"/>
    </xf>
    <xf numFmtId="12" fontId="0" fillId="5" borderId="93" xfId="0" applyNumberFormat="1" applyFill="1" applyBorder="1" applyAlignment="1" applyProtection="1">
      <alignment horizontal="center" vertical="center" shrinkToFit="1"/>
      <protection locked="0"/>
    </xf>
    <xf numFmtId="12" fontId="0" fillId="5" borderId="36" xfId="0" applyNumberFormat="1" applyFill="1" applyBorder="1" applyAlignment="1" applyProtection="1">
      <alignment horizontal="center" vertical="center" shrinkToFit="1"/>
      <protection locked="0"/>
    </xf>
    <xf numFmtId="0" fontId="34" fillId="0" borderId="158" xfId="0" applyFont="1" applyFill="1" applyBorder="1" applyAlignment="1">
      <alignment horizontal="center" vertical="center"/>
    </xf>
    <xf numFmtId="0" fontId="34" fillId="0" borderId="160" xfId="0" applyFont="1" applyFill="1" applyBorder="1" applyAlignment="1">
      <alignment horizontal="center" vertical="center"/>
    </xf>
    <xf numFmtId="0" fontId="34" fillId="5" borderId="163" xfId="0" applyFont="1" applyFill="1" applyBorder="1" applyAlignment="1" applyProtection="1">
      <alignment horizontal="center" vertical="center"/>
      <protection locked="0"/>
    </xf>
    <xf numFmtId="0" fontId="34" fillId="5" borderId="159" xfId="0" applyFont="1" applyFill="1" applyBorder="1" applyAlignment="1" applyProtection="1">
      <alignment horizontal="center" vertical="center"/>
      <protection locked="0"/>
    </xf>
    <xf numFmtId="0" fontId="34" fillId="5" borderId="160" xfId="0" applyFont="1" applyFill="1" applyBorder="1" applyAlignment="1" applyProtection="1">
      <alignment horizontal="center" vertical="center"/>
      <protection locked="0"/>
    </xf>
    <xf numFmtId="0" fontId="0" fillId="5" borderId="23" xfId="0" applyFill="1" applyBorder="1" applyAlignment="1" applyProtection="1">
      <alignment horizontal="center" vertical="center"/>
      <protection locked="0"/>
    </xf>
    <xf numFmtId="0" fontId="0" fillId="5" borderId="47" xfId="0" applyFont="1" applyFill="1" applyBorder="1" applyAlignment="1" applyProtection="1">
      <alignment horizontal="center" vertical="center"/>
      <protection locked="0"/>
    </xf>
    <xf numFmtId="0" fontId="31" fillId="15" borderId="134" xfId="0" applyFont="1" applyFill="1" applyBorder="1" applyAlignment="1">
      <alignment horizontal="center" vertical="center" textRotation="255"/>
    </xf>
    <xf numFmtId="0" fontId="31" fillId="15" borderId="130" xfId="0" applyFont="1" applyFill="1" applyBorder="1" applyAlignment="1">
      <alignment horizontal="center" vertical="center" textRotation="255"/>
    </xf>
    <xf numFmtId="0" fontId="25" fillId="0" borderId="7" xfId="0" applyFont="1" applyBorder="1" applyAlignment="1">
      <alignment horizontal="center" vertical="center"/>
    </xf>
    <xf numFmtId="0" fontId="30" fillId="0" borderId="7" xfId="0" applyFont="1" applyBorder="1" applyAlignment="1">
      <alignment horizontal="center" vertical="center"/>
    </xf>
    <xf numFmtId="0" fontId="30" fillId="0" borderId="10" xfId="0" applyFont="1" applyBorder="1" applyAlignment="1">
      <alignment horizontal="center" vertical="center"/>
    </xf>
    <xf numFmtId="181" fontId="0" fillId="5" borderId="124" xfId="0" applyNumberFormat="1" applyFont="1" applyFill="1" applyBorder="1" applyAlignment="1" applyProtection="1">
      <alignment horizontal="center" vertical="center"/>
      <protection locked="0"/>
    </xf>
    <xf numFmtId="181" fontId="0" fillId="5" borderId="8" xfId="0" applyNumberFormat="1" applyFont="1" applyFill="1" applyBorder="1" applyAlignment="1" applyProtection="1">
      <alignment horizontal="center" vertical="center"/>
      <protection locked="0"/>
    </xf>
    <xf numFmtId="38" fontId="0" fillId="5" borderId="121" xfId="7" applyFont="1" applyFill="1" applyBorder="1" applyAlignment="1" applyProtection="1">
      <alignment horizontal="center" vertical="center"/>
      <protection locked="0"/>
    </xf>
    <xf numFmtId="38" fontId="0" fillId="5" borderId="2" xfId="7" applyFont="1" applyFill="1" applyBorder="1" applyAlignment="1" applyProtection="1">
      <alignment horizontal="center" vertical="center"/>
      <protection locked="0"/>
    </xf>
    <xf numFmtId="0" fontId="27" fillId="0" borderId="8" xfId="0" applyFont="1" applyBorder="1" applyAlignment="1">
      <alignment horizontal="center"/>
    </xf>
    <xf numFmtId="0" fontId="27" fillId="0" borderId="125" xfId="0" applyFont="1" applyBorder="1" applyAlignment="1">
      <alignment horizontal="center"/>
    </xf>
    <xf numFmtId="0" fontId="27" fillId="0" borderId="40" xfId="0" applyFont="1" applyBorder="1" applyAlignment="1">
      <alignment horizontal="center"/>
    </xf>
    <xf numFmtId="0" fontId="0" fillId="5" borderId="2" xfId="0" applyFont="1" applyFill="1" applyBorder="1" applyAlignment="1" applyProtection="1">
      <alignment horizontal="center" vertical="center"/>
      <protection locked="0"/>
    </xf>
    <xf numFmtId="0" fontId="0" fillId="5" borderId="147" xfId="0" applyFont="1" applyFill="1" applyBorder="1" applyAlignment="1" applyProtection="1">
      <alignment horizontal="center" vertical="center" textRotation="255" shrinkToFit="1"/>
      <protection locked="0"/>
    </xf>
    <xf numFmtId="0" fontId="0" fillId="5" borderId="148" xfId="0" applyFont="1" applyFill="1" applyBorder="1" applyAlignment="1" applyProtection="1">
      <alignment horizontal="center" vertical="center" textRotation="255" shrinkToFit="1"/>
      <protection locked="0"/>
    </xf>
    <xf numFmtId="0" fontId="0" fillId="5" borderId="30" xfId="0" applyFill="1" applyBorder="1" applyAlignment="1" applyProtection="1">
      <alignment horizontal="center" vertical="center"/>
      <protection locked="0"/>
    </xf>
    <xf numFmtId="0" fontId="0" fillId="5" borderId="31" xfId="0" applyFill="1" applyBorder="1" applyAlignment="1" applyProtection="1">
      <alignment horizontal="center" vertical="center"/>
      <protection locked="0"/>
    </xf>
    <xf numFmtId="0" fontId="0" fillId="5" borderId="32" xfId="0" applyFill="1" applyBorder="1" applyAlignment="1" applyProtection="1">
      <alignment horizontal="center" vertical="center"/>
      <protection locked="0"/>
    </xf>
    <xf numFmtId="0" fontId="30" fillId="0" borderId="3" xfId="0" applyFont="1" applyBorder="1" applyAlignment="1">
      <alignment horizontal="center" vertical="center" shrinkToFit="1"/>
    </xf>
    <xf numFmtId="0" fontId="30" fillId="0" borderId="35" xfId="0" applyFont="1" applyBorder="1" applyAlignment="1">
      <alignment horizontal="center" vertical="center" shrinkToFit="1"/>
    </xf>
    <xf numFmtId="0" fontId="0" fillId="5" borderId="103" xfId="0" applyFill="1" applyBorder="1" applyAlignment="1" applyProtection="1">
      <alignment horizontal="center" vertical="center"/>
      <protection locked="0"/>
    </xf>
    <xf numFmtId="0" fontId="0" fillId="5" borderId="3" xfId="0" applyFont="1" applyFill="1" applyBorder="1" applyAlignment="1" applyProtection="1">
      <alignment horizontal="center" vertical="center"/>
      <protection locked="0"/>
    </xf>
    <xf numFmtId="0" fontId="0" fillId="5" borderId="1" xfId="0" applyFont="1" applyFill="1" applyBorder="1" applyAlignment="1" applyProtection="1">
      <alignment horizontal="center" vertical="center"/>
      <protection locked="0"/>
    </xf>
    <xf numFmtId="0" fontId="0" fillId="5" borderId="120" xfId="0" applyFill="1" applyBorder="1" applyAlignment="1" applyProtection="1">
      <alignment horizontal="center" vertical="center"/>
      <protection locked="0"/>
    </xf>
    <xf numFmtId="0" fontId="0" fillId="5" borderId="36" xfId="0" applyFont="1" applyFill="1" applyBorder="1" applyAlignment="1" applyProtection="1">
      <alignment horizontal="center" vertical="center"/>
      <protection locked="0"/>
    </xf>
    <xf numFmtId="0" fontId="0" fillId="5" borderId="40" xfId="0" applyFont="1" applyFill="1" applyBorder="1" applyAlignment="1" applyProtection="1">
      <alignment horizontal="center" vertical="center"/>
      <protection locked="0"/>
    </xf>
    <xf numFmtId="0" fontId="0" fillId="5" borderId="37" xfId="0" applyFont="1" applyFill="1" applyBorder="1" applyAlignment="1" applyProtection="1">
      <alignment horizontal="center" vertical="center"/>
      <protection locked="0"/>
    </xf>
    <xf numFmtId="0" fontId="30" fillId="0" borderId="6" xfId="0" applyFont="1" applyBorder="1" applyAlignment="1">
      <alignment horizontal="center" vertical="center"/>
    </xf>
    <xf numFmtId="0" fontId="30" fillId="0" borderId="1" xfId="0" applyFont="1" applyBorder="1" applyAlignment="1">
      <alignment horizontal="center" vertical="center"/>
    </xf>
    <xf numFmtId="0" fontId="0" fillId="5" borderId="102" xfId="0" applyFont="1" applyFill="1" applyBorder="1" applyAlignment="1" applyProtection="1">
      <alignment horizontal="center" vertical="center"/>
      <protection locked="0"/>
    </xf>
    <xf numFmtId="0" fontId="0" fillId="5" borderId="10" xfId="0" applyFont="1" applyFill="1" applyBorder="1" applyAlignment="1" applyProtection="1">
      <alignment horizontal="center" vertical="center"/>
      <protection locked="0"/>
    </xf>
    <xf numFmtId="181" fontId="31" fillId="0" borderId="121" xfId="0" applyNumberFormat="1" applyFont="1" applyFill="1" applyBorder="1" applyAlignment="1" applyProtection="1">
      <alignment horizontal="right" vertical="center" shrinkToFit="1"/>
    </xf>
    <xf numFmtId="181" fontId="32" fillId="0" borderId="2" xfId="0" applyNumberFormat="1" applyFont="1" applyFill="1" applyBorder="1" applyAlignment="1" applyProtection="1">
      <alignment horizontal="right" vertical="center" shrinkToFit="1"/>
    </xf>
    <xf numFmtId="181" fontId="32" fillId="0" borderId="40" xfId="0" applyNumberFormat="1" applyFont="1" applyFill="1" applyBorder="1" applyAlignment="1" applyProtection="1">
      <alignment horizontal="right" vertical="center" shrinkToFit="1"/>
    </xf>
    <xf numFmtId="0" fontId="9" fillId="0" borderId="24" xfId="0" applyFont="1" applyBorder="1" applyAlignment="1">
      <alignment horizontal="right" vertical="center"/>
    </xf>
    <xf numFmtId="0" fontId="30" fillId="5" borderId="24" xfId="0" applyFont="1" applyFill="1" applyBorder="1" applyAlignment="1" applyProtection="1">
      <alignment vertical="center"/>
      <protection locked="0"/>
    </xf>
    <xf numFmtId="0" fontId="9" fillId="0" borderId="36" xfId="0" applyFont="1" applyBorder="1" applyAlignment="1">
      <alignment horizontal="right" vertical="center"/>
    </xf>
    <xf numFmtId="0" fontId="30" fillId="5" borderId="36" xfId="0" applyFont="1" applyFill="1" applyBorder="1" applyAlignment="1" applyProtection="1">
      <alignment vertical="center"/>
      <protection locked="0"/>
    </xf>
    <xf numFmtId="0" fontId="30" fillId="5" borderId="39" xfId="0" applyFont="1" applyFill="1" applyBorder="1" applyAlignment="1" applyProtection="1">
      <alignment vertical="center"/>
      <protection locked="0"/>
    </xf>
    <xf numFmtId="0" fontId="27" fillId="0" borderId="94" xfId="0" applyFont="1" applyBorder="1" applyAlignment="1">
      <alignment horizontal="center" vertical="center"/>
    </xf>
    <xf numFmtId="0" fontId="28" fillId="0" borderId="94" xfId="0" applyFont="1" applyBorder="1" applyAlignment="1">
      <alignment horizontal="center" vertical="center"/>
    </xf>
    <xf numFmtId="0" fontId="28" fillId="0" borderId="16" xfId="0" applyFont="1" applyBorder="1" applyAlignment="1">
      <alignment horizontal="center" vertical="center"/>
    </xf>
    <xf numFmtId="0" fontId="30" fillId="0" borderId="2" xfId="0" applyFont="1" applyBorder="1" applyAlignment="1">
      <alignment horizontal="center" vertical="center"/>
    </xf>
    <xf numFmtId="0" fontId="31" fillId="0" borderId="1" xfId="0" applyFont="1" applyBorder="1" applyAlignment="1">
      <alignment horizontal="center" vertical="center"/>
    </xf>
    <xf numFmtId="0" fontId="32" fillId="0" borderId="2" xfId="0" applyFont="1" applyBorder="1" applyAlignment="1">
      <alignment horizontal="center" vertical="center"/>
    </xf>
    <xf numFmtId="0" fontId="28" fillId="0" borderId="36" xfId="0" applyFont="1" applyBorder="1" applyAlignment="1">
      <alignment horizontal="center"/>
    </xf>
    <xf numFmtId="0" fontId="28" fillId="0" borderId="2" xfId="0" applyFont="1" applyBorder="1" applyAlignment="1">
      <alignment horizontal="center"/>
    </xf>
    <xf numFmtId="0" fontId="28" fillId="0" borderId="8" xfId="0" applyFont="1" applyBorder="1" applyAlignment="1">
      <alignment horizontal="center"/>
    </xf>
    <xf numFmtId="0" fontId="28" fillId="0" borderId="125" xfId="0" applyFont="1" applyBorder="1" applyAlignment="1">
      <alignment horizontal="center"/>
    </xf>
    <xf numFmtId="178" fontId="28" fillId="5" borderId="2" xfId="0" applyNumberFormat="1" applyFont="1" applyFill="1" applyBorder="1" applyAlignment="1" applyProtection="1">
      <alignment horizontal="center" vertical="center"/>
      <protection locked="0"/>
    </xf>
    <xf numFmtId="178" fontId="28" fillId="5" borderId="8" xfId="0" applyNumberFormat="1" applyFont="1" applyFill="1" applyBorder="1" applyAlignment="1" applyProtection="1">
      <alignment horizontal="center" vertical="center"/>
      <protection locked="0"/>
    </xf>
    <xf numFmtId="0" fontId="28" fillId="0" borderId="72" xfId="0" applyFont="1" applyBorder="1" applyAlignment="1">
      <alignment horizontal="center"/>
    </xf>
    <xf numFmtId="0" fontId="28" fillId="0" borderId="74" xfId="0" applyFont="1" applyBorder="1" applyAlignment="1">
      <alignment horizontal="center"/>
    </xf>
    <xf numFmtId="38" fontId="28" fillId="5" borderId="73" xfId="7" applyFont="1" applyFill="1" applyBorder="1" applyAlignment="1" applyProtection="1">
      <alignment horizontal="center" vertical="center"/>
      <protection locked="0"/>
    </xf>
    <xf numFmtId="38" fontId="28" fillId="5" borderId="2" xfId="7" applyFont="1" applyFill="1" applyBorder="1" applyAlignment="1" applyProtection="1">
      <alignment horizontal="center" vertical="center"/>
      <protection locked="0"/>
    </xf>
    <xf numFmtId="38" fontId="28" fillId="5" borderId="75" xfId="7" applyFont="1" applyFill="1" applyBorder="1" applyAlignment="1" applyProtection="1">
      <alignment horizontal="center" vertical="center"/>
      <protection locked="0"/>
    </xf>
    <xf numFmtId="38" fontId="28" fillId="5" borderId="8" xfId="7" applyFont="1" applyFill="1" applyBorder="1" applyAlignment="1" applyProtection="1">
      <alignment horizontal="center" vertical="center"/>
      <protection locked="0"/>
    </xf>
    <xf numFmtId="178" fontId="0" fillId="5" borderId="2" xfId="0" applyNumberFormat="1" applyFill="1" applyBorder="1" applyAlignment="1" applyProtection="1">
      <alignment horizontal="center" vertical="center"/>
      <protection locked="0"/>
    </xf>
    <xf numFmtId="178" fontId="0" fillId="5" borderId="8" xfId="0" applyNumberFormat="1" applyFill="1" applyBorder="1" applyAlignment="1" applyProtection="1">
      <alignment horizontal="center" vertical="center"/>
      <protection locked="0"/>
    </xf>
    <xf numFmtId="0" fontId="27" fillId="0" borderId="92" xfId="0" applyFont="1" applyBorder="1" applyAlignment="1">
      <alignment horizontal="center"/>
    </xf>
    <xf numFmtId="0" fontId="9" fillId="0" borderId="23" xfId="0" applyFont="1" applyBorder="1" applyAlignment="1">
      <alignment horizontal="right" vertical="center"/>
    </xf>
    <xf numFmtId="0" fontId="30" fillId="5" borderId="47" xfId="0" applyFont="1" applyFill="1" applyBorder="1" applyAlignment="1" applyProtection="1">
      <alignment vertical="center"/>
      <protection locked="0"/>
    </xf>
    <xf numFmtId="38" fontId="0" fillId="5" borderId="73" xfId="7" applyFont="1" applyFill="1" applyBorder="1" applyAlignment="1" applyProtection="1">
      <alignment horizontal="center" vertical="center"/>
      <protection locked="0"/>
    </xf>
    <xf numFmtId="38" fontId="0" fillId="5" borderId="75" xfId="7" applyFont="1" applyFill="1" applyBorder="1" applyAlignment="1" applyProtection="1">
      <alignment horizontal="center" vertical="center"/>
      <protection locked="0"/>
    </xf>
    <xf numFmtId="38" fontId="0" fillId="5" borderId="8" xfId="7" applyFont="1" applyFill="1" applyBorder="1" applyAlignment="1" applyProtection="1">
      <alignment horizontal="center" vertical="center"/>
      <protection locked="0"/>
    </xf>
    <xf numFmtId="0" fontId="31" fillId="15" borderId="102" xfId="0" applyFont="1" applyFill="1" applyBorder="1" applyAlignment="1">
      <alignment horizontal="center" vertical="center" textRotation="255"/>
    </xf>
    <xf numFmtId="0" fontId="31" fillId="15" borderId="103" xfId="0" applyFont="1" applyFill="1" applyBorder="1" applyAlignment="1">
      <alignment horizontal="center" vertical="center" textRotation="255"/>
    </xf>
    <xf numFmtId="0" fontId="31" fillId="15" borderId="126" xfId="0" applyFont="1" applyFill="1" applyBorder="1" applyAlignment="1">
      <alignment horizontal="center" vertical="center" textRotation="255"/>
    </xf>
    <xf numFmtId="0" fontId="27" fillId="0" borderId="51" xfId="0" applyFont="1" applyBorder="1" applyAlignment="1">
      <alignment horizontal="center" vertical="center" shrinkToFit="1"/>
    </xf>
    <xf numFmtId="0" fontId="28" fillId="0" borderId="52" xfId="0" applyFont="1" applyBorder="1" applyAlignment="1">
      <alignment horizontal="center" vertical="center" shrinkToFit="1"/>
    </xf>
    <xf numFmtId="181" fontId="0" fillId="5" borderId="126" xfId="0" applyNumberFormat="1" applyFont="1" applyFill="1" applyBorder="1" applyAlignment="1" applyProtection="1">
      <alignment horizontal="center" vertical="center"/>
      <protection locked="0"/>
    </xf>
    <xf numFmtId="181" fontId="0" fillId="5" borderId="51" xfId="0" applyNumberFormat="1" applyFont="1" applyFill="1" applyBorder="1" applyAlignment="1" applyProtection="1">
      <alignment horizontal="center" vertical="center"/>
      <protection locked="0"/>
    </xf>
    <xf numFmtId="38" fontId="0" fillId="5" borderId="117" xfId="7" applyFont="1" applyFill="1" applyBorder="1" applyAlignment="1" applyProtection="1">
      <alignment horizontal="right" vertical="center"/>
      <protection locked="0"/>
    </xf>
    <xf numFmtId="38" fontId="0" fillId="5" borderId="53" xfId="7" applyFont="1" applyFill="1" applyBorder="1" applyAlignment="1" applyProtection="1">
      <alignment horizontal="right" vertical="center"/>
      <protection locked="0"/>
    </xf>
    <xf numFmtId="38" fontId="0" fillId="5" borderId="91" xfId="7" applyFont="1" applyFill="1" applyBorder="1" applyAlignment="1" applyProtection="1">
      <alignment horizontal="right" vertical="center"/>
      <protection locked="0"/>
    </xf>
    <xf numFmtId="38" fontId="0" fillId="5" borderId="51" xfId="7" applyFont="1" applyFill="1" applyBorder="1" applyAlignment="1" applyProtection="1">
      <alignment horizontal="right" vertical="center"/>
      <protection locked="0"/>
    </xf>
    <xf numFmtId="181" fontId="0" fillId="5" borderId="122" xfId="0" applyNumberFormat="1" applyFont="1" applyFill="1" applyBorder="1" applyAlignment="1" applyProtection="1">
      <alignment horizontal="center" vertical="center"/>
      <protection locked="0"/>
    </xf>
    <xf numFmtId="181" fontId="0" fillId="5" borderId="52" xfId="0" applyNumberFormat="1" applyFont="1" applyFill="1" applyBorder="1" applyAlignment="1" applyProtection="1">
      <alignment horizontal="center" vertical="center"/>
      <protection locked="0"/>
    </xf>
    <xf numFmtId="181" fontId="0" fillId="5" borderId="52" xfId="0" applyNumberFormat="1" applyFont="1" applyFill="1" applyBorder="1" applyAlignment="1" applyProtection="1">
      <alignment horizontal="center"/>
      <protection locked="0"/>
    </xf>
    <xf numFmtId="0" fontId="27" fillId="0" borderId="52" xfId="0" applyFont="1" applyBorder="1" applyAlignment="1">
      <alignment horizontal="center"/>
    </xf>
    <xf numFmtId="0" fontId="27" fillId="0" borderId="123" xfId="0" applyFont="1" applyBorder="1" applyAlignment="1">
      <alignment horizontal="center"/>
    </xf>
    <xf numFmtId="186" fontId="0" fillId="5" borderId="53" xfId="7" applyNumberFormat="1" applyFont="1" applyFill="1" applyBorder="1" applyAlignment="1" applyProtection="1">
      <alignment horizontal="center"/>
      <protection locked="0"/>
    </xf>
    <xf numFmtId="186" fontId="0" fillId="5" borderId="91" xfId="7" applyNumberFormat="1" applyFont="1" applyFill="1" applyBorder="1" applyAlignment="1" applyProtection="1">
      <alignment horizontal="center"/>
      <protection locked="0"/>
    </xf>
    <xf numFmtId="186" fontId="0" fillId="5" borderId="51" xfId="7" applyNumberFormat="1" applyFont="1" applyFill="1" applyBorder="1" applyAlignment="1" applyProtection="1">
      <alignment horizontal="center"/>
      <protection locked="0"/>
    </xf>
    <xf numFmtId="38" fontId="0" fillId="5" borderId="119" xfId="7" applyFont="1" applyFill="1" applyBorder="1" applyAlignment="1" applyProtection="1">
      <alignment horizontal="center"/>
      <protection locked="0"/>
    </xf>
    <xf numFmtId="38" fontId="0" fillId="5" borderId="52" xfId="7" applyFont="1" applyFill="1" applyBorder="1" applyAlignment="1" applyProtection="1">
      <alignment horizontal="center"/>
      <protection locked="0"/>
    </xf>
    <xf numFmtId="178" fontId="0" fillId="5" borderId="121" xfId="0" applyNumberFormat="1" applyFill="1" applyBorder="1" applyAlignment="1" applyProtection="1">
      <alignment horizontal="center" vertical="center"/>
      <protection locked="0"/>
    </xf>
    <xf numFmtId="178" fontId="0" fillId="5" borderId="124" xfId="0" applyNumberFormat="1" applyFill="1" applyBorder="1" applyAlignment="1" applyProtection="1">
      <alignment horizontal="center" vertical="center"/>
      <protection locked="0"/>
    </xf>
    <xf numFmtId="0" fontId="28" fillId="0" borderId="92" xfId="0" applyFont="1" applyBorder="1" applyAlignment="1">
      <alignment horizontal="center"/>
    </xf>
    <xf numFmtId="0" fontId="27" fillId="0" borderId="72" xfId="0" applyFont="1" applyBorder="1" applyAlignment="1">
      <alignment horizontal="center"/>
    </xf>
    <xf numFmtId="0" fontId="27" fillId="0" borderId="74" xfId="0" applyFont="1" applyBorder="1" applyAlignment="1">
      <alignment horizontal="center"/>
    </xf>
    <xf numFmtId="0" fontId="31" fillId="15" borderId="46" xfId="0" applyFont="1" applyFill="1" applyBorder="1" applyAlignment="1">
      <alignment horizontal="center" vertical="center" textRotation="255"/>
    </xf>
    <xf numFmtId="0" fontId="31" fillId="15" borderId="48" xfId="0" applyFont="1" applyFill="1" applyBorder="1" applyAlignment="1">
      <alignment horizontal="center" vertical="center" textRotation="255"/>
    </xf>
    <xf numFmtId="0" fontId="31" fillId="15" borderId="50" xfId="0" applyFont="1" applyFill="1" applyBorder="1" applyAlignment="1">
      <alignment horizontal="center" vertical="center" textRotation="255"/>
    </xf>
    <xf numFmtId="0" fontId="25" fillId="0" borderId="26" xfId="0" applyFont="1" applyBorder="1" applyAlignment="1">
      <alignment horizontal="center" vertical="center"/>
    </xf>
    <xf numFmtId="0" fontId="30" fillId="0" borderId="27" xfId="0" applyFont="1" applyBorder="1" applyAlignment="1">
      <alignment horizontal="center" vertical="center"/>
    </xf>
    <xf numFmtId="38" fontId="27" fillId="5" borderId="53" xfId="7" applyFont="1" applyFill="1" applyBorder="1" applyAlignment="1" applyProtection="1">
      <alignment horizontal="center" vertical="center"/>
      <protection locked="0"/>
    </xf>
    <xf numFmtId="38" fontId="27" fillId="5" borderId="91" xfId="7" applyFont="1" applyFill="1" applyBorder="1" applyAlignment="1" applyProtection="1">
      <alignment horizontal="center" vertical="center"/>
      <protection locked="0"/>
    </xf>
    <xf numFmtId="38" fontId="27" fillId="5" borderId="51" xfId="7" applyFont="1" applyFill="1" applyBorder="1" applyAlignment="1" applyProtection="1">
      <alignment horizontal="center" vertical="center"/>
      <protection locked="0"/>
    </xf>
    <xf numFmtId="38" fontId="0" fillId="5" borderId="122" xfId="7" applyFont="1" applyFill="1" applyBorder="1" applyAlignment="1" applyProtection="1">
      <alignment horizontal="center" vertical="center"/>
      <protection locked="0"/>
    </xf>
    <xf numFmtId="178" fontId="0" fillId="5" borderId="33" xfId="0" applyNumberFormat="1" applyFill="1" applyBorder="1" applyAlignment="1" applyProtection="1">
      <alignment horizontal="center" vertical="center"/>
      <protection locked="0"/>
    </xf>
    <xf numFmtId="178" fontId="0" fillId="5" borderId="0" xfId="0" applyNumberFormat="1" applyFill="1" applyBorder="1" applyAlignment="1" applyProtection="1">
      <alignment horizontal="center" vertical="center"/>
      <protection locked="0"/>
    </xf>
    <xf numFmtId="38" fontId="0" fillId="5" borderId="76" xfId="7" applyFont="1" applyFill="1" applyBorder="1" applyAlignment="1" applyProtection="1">
      <alignment horizontal="center" vertical="center"/>
      <protection locked="0"/>
    </xf>
    <xf numFmtId="38" fontId="0" fillId="5" borderId="0" xfId="7" applyFont="1" applyFill="1" applyBorder="1" applyAlignment="1" applyProtection="1">
      <alignment horizontal="center" vertical="center"/>
      <protection locked="0"/>
    </xf>
    <xf numFmtId="0" fontId="27" fillId="0" borderId="77" xfId="0" applyFont="1" applyBorder="1" applyAlignment="1">
      <alignment horizontal="center"/>
    </xf>
    <xf numFmtId="0" fontId="27" fillId="0" borderId="91" xfId="0" applyFont="1" applyBorder="1" applyAlignment="1">
      <alignment horizontal="center" vertical="center" wrapText="1"/>
    </xf>
    <xf numFmtId="0" fontId="28" fillId="0" borderId="91" xfId="0" applyFont="1" applyBorder="1" applyAlignment="1">
      <alignment horizontal="center" vertical="center"/>
    </xf>
    <xf numFmtId="0" fontId="28" fillId="0" borderId="127" xfId="0" applyFont="1" applyBorder="1" applyAlignment="1">
      <alignment horizontal="center" vertical="center"/>
    </xf>
    <xf numFmtId="0" fontId="9" fillId="0" borderId="120" xfId="0" applyFont="1" applyBorder="1" applyAlignment="1">
      <alignment horizontal="right" vertical="center"/>
    </xf>
    <xf numFmtId="178" fontId="0" fillId="5" borderId="120" xfId="0" applyNumberFormat="1" applyFont="1" applyFill="1" applyBorder="1" applyAlignment="1" applyProtection="1">
      <alignment horizontal="center" vertical="center" wrapText="1"/>
      <protection locked="0"/>
    </xf>
    <xf numFmtId="178" fontId="0" fillId="5" borderId="36" xfId="0" applyNumberFormat="1" applyFont="1" applyFill="1" applyBorder="1" applyAlignment="1" applyProtection="1">
      <alignment horizontal="center" vertical="center" wrapText="1"/>
      <protection locked="0"/>
    </xf>
    <xf numFmtId="12" fontId="27" fillId="5" borderId="36" xfId="0" applyNumberFormat="1" applyFont="1" applyFill="1" applyBorder="1" applyAlignment="1" applyProtection="1">
      <alignment horizontal="center" vertical="center" wrapText="1"/>
      <protection locked="0"/>
    </xf>
    <xf numFmtId="12" fontId="27" fillId="5" borderId="39" xfId="0" applyNumberFormat="1" applyFont="1" applyFill="1" applyBorder="1" applyAlignment="1" applyProtection="1">
      <alignment horizontal="center" vertical="center" wrapText="1"/>
      <protection locked="0"/>
    </xf>
    <xf numFmtId="38" fontId="0" fillId="5" borderId="36" xfId="7" applyFont="1" applyFill="1" applyBorder="1" applyAlignment="1" applyProtection="1">
      <alignment horizontal="center" vertical="center" wrapText="1"/>
      <protection locked="0"/>
    </xf>
    <xf numFmtId="0" fontId="27" fillId="0" borderId="36" xfId="0" applyFont="1" applyBorder="1" applyAlignment="1">
      <alignment horizontal="center" shrinkToFit="1"/>
    </xf>
    <xf numFmtId="0" fontId="28" fillId="0" borderId="39" xfId="0" applyFont="1" applyBorder="1" applyAlignment="1">
      <alignment horizontal="center" shrinkToFit="1"/>
    </xf>
    <xf numFmtId="0" fontId="9" fillId="0" borderId="23" xfId="0" applyFont="1" applyFill="1" applyBorder="1" applyAlignment="1">
      <alignment horizontal="right" vertical="center" wrapText="1"/>
    </xf>
    <xf numFmtId="181" fontId="0" fillId="5" borderId="120" xfId="0" applyNumberFormat="1" applyFont="1" applyFill="1" applyBorder="1" applyAlignment="1" applyProtection="1">
      <alignment horizontal="center" vertical="center" wrapText="1"/>
      <protection locked="0"/>
    </xf>
    <xf numFmtId="181" fontId="0" fillId="5" borderId="36" xfId="0" applyNumberFormat="1" applyFont="1" applyFill="1" applyBorder="1" applyAlignment="1" applyProtection="1">
      <alignment horizontal="center" vertical="center" wrapText="1"/>
      <protection locked="0"/>
    </xf>
    <xf numFmtId="178" fontId="0" fillId="5" borderId="120" xfId="7" applyNumberFormat="1" applyFont="1" applyFill="1" applyBorder="1" applyAlignment="1" applyProtection="1">
      <alignment horizontal="center" vertical="center" wrapText="1"/>
      <protection locked="0"/>
    </xf>
    <xf numFmtId="38" fontId="0" fillId="5" borderId="36" xfId="7" applyFont="1" applyFill="1" applyBorder="1" applyAlignment="1" applyProtection="1">
      <alignment horizontal="right" vertical="center" wrapText="1"/>
      <protection locked="0"/>
    </xf>
    <xf numFmtId="0" fontId="9" fillId="0" borderId="120" xfId="0" applyFont="1" applyFill="1" applyBorder="1" applyAlignment="1">
      <alignment horizontal="right" vertical="center" wrapText="1"/>
    </xf>
    <xf numFmtId="0" fontId="9" fillId="0" borderId="36" xfId="0" applyFont="1" applyFill="1" applyBorder="1" applyAlignment="1">
      <alignment horizontal="right" vertical="center" wrapText="1"/>
    </xf>
    <xf numFmtId="0" fontId="30" fillId="5" borderId="36" xfId="0" applyFont="1" applyFill="1" applyBorder="1" applyAlignment="1" applyProtection="1">
      <alignment horizontal="left" vertical="center" wrapText="1"/>
      <protection locked="0"/>
    </xf>
    <xf numFmtId="0" fontId="25" fillId="0" borderId="4" xfId="0" applyFont="1" applyBorder="1" applyAlignment="1">
      <alignment horizontal="center" vertical="center"/>
    </xf>
    <xf numFmtId="0" fontId="30" fillId="0" borderId="0" xfId="0" applyFont="1" applyBorder="1" applyAlignment="1">
      <alignment horizontal="center" vertical="center"/>
    </xf>
    <xf numFmtId="0" fontId="0" fillId="5" borderId="102" xfId="0" applyFill="1" applyBorder="1" applyAlignment="1" applyProtection="1">
      <alignment horizontal="center" vertical="center"/>
      <protection locked="0"/>
    </xf>
    <xf numFmtId="0" fontId="0" fillId="5" borderId="29" xfId="0" applyFont="1" applyFill="1" applyBorder="1" applyAlignment="1" applyProtection="1">
      <alignment horizontal="center" vertical="center"/>
      <protection locked="0"/>
    </xf>
    <xf numFmtId="0" fontId="0" fillId="5" borderId="130" xfId="0" applyFill="1" applyBorder="1" applyAlignment="1" applyProtection="1">
      <alignment horizontal="center" vertical="center"/>
      <protection locked="0"/>
    </xf>
    <xf numFmtId="0" fontId="0" fillId="5" borderId="122" xfId="0" applyFill="1" applyBorder="1" applyAlignment="1" applyProtection="1">
      <alignment horizontal="center" vertical="center"/>
      <protection locked="0"/>
    </xf>
    <xf numFmtId="0" fontId="0" fillId="5" borderId="52" xfId="0" applyFill="1" applyBorder="1" applyAlignment="1" applyProtection="1">
      <alignment horizontal="center" vertical="center"/>
      <protection locked="0"/>
    </xf>
    <xf numFmtId="0" fontId="0" fillId="5" borderId="123" xfId="0" applyFill="1" applyBorder="1" applyAlignment="1" applyProtection="1">
      <alignment horizontal="center" vertical="center"/>
      <protection locked="0"/>
    </xf>
    <xf numFmtId="186" fontId="0" fillId="5" borderId="124" xfId="7" applyNumberFormat="1" applyFont="1" applyFill="1" applyBorder="1" applyAlignment="1" applyProtection="1">
      <alignment horizontal="center" vertical="center"/>
      <protection locked="0"/>
    </xf>
    <xf numFmtId="186" fontId="0" fillId="5" borderId="8" xfId="7" applyNumberFormat="1" applyFont="1" applyFill="1" applyBorder="1" applyAlignment="1" applyProtection="1">
      <alignment horizontal="center" vertical="center"/>
      <protection locked="0"/>
    </xf>
    <xf numFmtId="0" fontId="0" fillId="5" borderId="121" xfId="0" applyFill="1" applyBorder="1" applyAlignment="1" applyProtection="1">
      <alignment horizontal="center" vertical="center"/>
      <protection locked="0"/>
    </xf>
    <xf numFmtId="178" fontId="0" fillId="5" borderId="128" xfId="0" applyNumberFormat="1" applyFont="1" applyFill="1" applyBorder="1" applyAlignment="1" applyProtection="1">
      <alignment horizontal="center" vertical="center"/>
      <protection locked="0"/>
    </xf>
    <xf numFmtId="178" fontId="0" fillId="5" borderId="27" xfId="0" applyNumberFormat="1" applyFont="1" applyFill="1" applyBorder="1" applyAlignment="1" applyProtection="1">
      <alignment horizontal="center" vertical="center"/>
      <protection locked="0"/>
    </xf>
    <xf numFmtId="179" fontId="0" fillId="5" borderId="124" xfId="0" applyNumberFormat="1" applyFont="1" applyFill="1" applyBorder="1" applyAlignment="1" applyProtection="1">
      <alignment horizontal="center" vertical="center"/>
      <protection locked="0"/>
    </xf>
    <xf numFmtId="179" fontId="0" fillId="0" borderId="121" xfId="0" applyNumberFormat="1" applyFont="1" applyFill="1" applyBorder="1" applyAlignment="1" applyProtection="1">
      <alignment horizontal="center" vertical="center"/>
    </xf>
    <xf numFmtId="38" fontId="0" fillId="5" borderId="36" xfId="7" applyFont="1" applyFill="1" applyBorder="1" applyAlignment="1" applyProtection="1">
      <alignment horizontal="center" vertical="center"/>
      <protection locked="0"/>
    </xf>
    <xf numFmtId="178" fontId="0" fillId="5" borderId="129" xfId="0" applyNumberFormat="1" applyFont="1" applyFill="1" applyBorder="1" applyAlignment="1" applyProtection="1">
      <alignment horizontal="center" vertical="center"/>
      <protection locked="0"/>
    </xf>
    <xf numFmtId="178" fontId="0" fillId="5" borderId="43" xfId="0" applyNumberFormat="1" applyFont="1" applyFill="1" applyBorder="1" applyAlignment="1" applyProtection="1">
      <alignment horizontal="center" vertical="center"/>
      <protection locked="0"/>
    </xf>
    <xf numFmtId="0" fontId="9" fillId="5" borderId="36" xfId="0" applyFont="1" applyFill="1" applyBorder="1" applyAlignment="1" applyProtection="1">
      <alignment vertical="center"/>
      <protection locked="0"/>
    </xf>
    <xf numFmtId="0" fontId="9" fillId="5" borderId="39" xfId="0" applyFont="1" applyFill="1" applyBorder="1" applyAlignment="1" applyProtection="1">
      <alignment vertical="center"/>
      <protection locked="0"/>
    </xf>
    <xf numFmtId="178" fontId="9" fillId="5" borderId="121" xfId="0" applyNumberFormat="1" applyFont="1" applyFill="1" applyBorder="1" applyAlignment="1" applyProtection="1">
      <alignment horizontal="center" vertical="center"/>
      <protection locked="0"/>
    </xf>
    <xf numFmtId="178" fontId="9" fillId="5" borderId="2" xfId="0" applyNumberFormat="1" applyFont="1" applyFill="1" applyBorder="1" applyAlignment="1" applyProtection="1">
      <alignment horizontal="center" vertical="center"/>
      <protection locked="0"/>
    </xf>
    <xf numFmtId="178" fontId="9" fillId="5" borderId="124" xfId="0" applyNumberFormat="1" applyFont="1" applyFill="1" applyBorder="1" applyAlignment="1" applyProtection="1">
      <alignment horizontal="center" vertical="center"/>
      <protection locked="0"/>
    </xf>
    <xf numFmtId="178" fontId="9" fillId="5" borderId="8" xfId="0" applyNumberFormat="1" applyFont="1" applyFill="1" applyBorder="1" applyAlignment="1" applyProtection="1">
      <alignment horizontal="center" vertical="center"/>
      <protection locked="0"/>
    </xf>
    <xf numFmtId="178" fontId="9" fillId="5" borderId="120" xfId="0" applyNumberFormat="1" applyFont="1" applyFill="1" applyBorder="1" applyAlignment="1" applyProtection="1">
      <alignment horizontal="center" vertical="center" wrapText="1"/>
      <protection locked="0"/>
    </xf>
    <xf numFmtId="178" fontId="9" fillId="5" borderId="36" xfId="0" applyNumberFormat="1" applyFont="1" applyFill="1" applyBorder="1" applyAlignment="1" applyProtection="1">
      <alignment horizontal="center" vertical="center" wrapText="1"/>
      <protection locked="0"/>
    </xf>
    <xf numFmtId="181" fontId="9" fillId="5" borderId="36" xfId="0" applyNumberFormat="1" applyFont="1" applyFill="1" applyBorder="1" applyAlignment="1" applyProtection="1">
      <alignment horizontal="center" vertical="center" wrapText="1" shrinkToFit="1"/>
      <protection locked="0"/>
    </xf>
    <xf numFmtId="38" fontId="9" fillId="5" borderId="36" xfId="7" applyFont="1" applyFill="1" applyBorder="1" applyAlignment="1" applyProtection="1">
      <alignment horizontal="center" vertical="center" shrinkToFit="1"/>
      <protection locked="0"/>
    </xf>
    <xf numFmtId="38" fontId="9" fillId="5" borderId="73" xfId="7" applyFont="1" applyFill="1" applyBorder="1" applyAlignment="1" applyProtection="1">
      <alignment horizontal="center" vertical="center"/>
      <protection locked="0"/>
    </xf>
    <xf numFmtId="38" fontId="9" fillId="5" borderId="2" xfId="7" applyFont="1" applyFill="1" applyBorder="1" applyAlignment="1" applyProtection="1">
      <alignment horizontal="center" vertical="center"/>
      <protection locked="0"/>
    </xf>
    <xf numFmtId="38" fontId="9" fillId="5" borderId="75" xfId="7" applyFont="1" applyFill="1" applyBorder="1" applyAlignment="1" applyProtection="1">
      <alignment horizontal="center" vertical="center"/>
      <protection locked="0"/>
    </xf>
    <xf numFmtId="38" fontId="9" fillId="5" borderId="8" xfId="7" applyFont="1" applyFill="1" applyBorder="1" applyAlignment="1" applyProtection="1">
      <alignment horizontal="center" vertical="center"/>
      <protection locked="0"/>
    </xf>
    <xf numFmtId="180" fontId="9" fillId="5" borderId="122" xfId="0" applyNumberFormat="1" applyFont="1" applyFill="1" applyBorder="1" applyAlignment="1" applyProtection="1">
      <alignment horizontal="center" vertical="center"/>
      <protection locked="0"/>
    </xf>
    <xf numFmtId="180" fontId="9" fillId="5" borderId="52" xfId="0" applyNumberFormat="1" applyFont="1" applyFill="1" applyBorder="1" applyAlignment="1" applyProtection="1">
      <alignment horizontal="center" vertical="center"/>
      <protection locked="0"/>
    </xf>
    <xf numFmtId="0" fontId="9" fillId="5" borderId="8" xfId="0" applyFont="1" applyFill="1" applyBorder="1" applyAlignment="1" applyProtection="1">
      <alignment vertical="center"/>
      <protection locked="0"/>
    </xf>
    <xf numFmtId="0" fontId="9" fillId="5" borderId="125" xfId="0" applyFont="1" applyFill="1" applyBorder="1" applyAlignment="1" applyProtection="1">
      <alignment vertical="center"/>
      <protection locked="0"/>
    </xf>
    <xf numFmtId="0" fontId="9" fillId="0" borderId="8" xfId="0" applyFont="1" applyBorder="1" applyAlignment="1">
      <alignment horizontal="right" vertical="center"/>
    </xf>
    <xf numFmtId="38" fontId="9" fillId="5" borderId="119" xfId="7" applyFont="1" applyFill="1" applyBorder="1" applyAlignment="1" applyProtection="1">
      <alignment horizontal="center" vertical="center"/>
      <protection locked="0"/>
    </xf>
    <xf numFmtId="38" fontId="9" fillId="5" borderId="52" xfId="7" applyFont="1" applyFill="1" applyBorder="1" applyAlignment="1" applyProtection="1">
      <alignment horizontal="center" vertical="center"/>
      <protection locked="0"/>
    </xf>
    <xf numFmtId="178" fontId="9" fillId="5" borderId="120" xfId="7" applyNumberFormat="1" applyFont="1" applyFill="1" applyBorder="1" applyAlignment="1" applyProtection="1">
      <alignment horizontal="center" vertical="center" wrapText="1"/>
      <protection locked="0"/>
    </xf>
    <xf numFmtId="178" fontId="9" fillId="5" borderId="36" xfId="7" applyNumberFormat="1" applyFont="1" applyFill="1" applyBorder="1" applyAlignment="1" applyProtection="1">
      <alignment horizontal="center" vertical="center" wrapText="1"/>
      <protection locked="0"/>
    </xf>
    <xf numFmtId="0" fontId="9" fillId="0" borderId="36" xfId="0" applyFont="1" applyBorder="1" applyAlignment="1">
      <alignment horizontal="right" vertical="center" wrapText="1"/>
    </xf>
    <xf numFmtId="38" fontId="9" fillId="5" borderId="36" xfId="7" applyFont="1" applyFill="1" applyBorder="1" applyAlignment="1" applyProtection="1">
      <alignment horizontal="center" vertical="center"/>
      <protection locked="0"/>
    </xf>
    <xf numFmtId="12" fontId="9" fillId="5" borderId="36" xfId="0" applyNumberFormat="1" applyFont="1" applyFill="1" applyBorder="1" applyAlignment="1" applyProtection="1">
      <alignment horizontal="center" vertical="center" wrapText="1"/>
      <protection locked="0"/>
    </xf>
    <xf numFmtId="12" fontId="9" fillId="5" borderId="39" xfId="0" applyNumberFormat="1" applyFont="1" applyFill="1" applyBorder="1" applyAlignment="1" applyProtection="1">
      <alignment horizontal="center" vertical="center" wrapText="1"/>
      <protection locked="0"/>
    </xf>
    <xf numFmtId="12" fontId="0" fillId="5" borderId="36" xfId="0" applyNumberFormat="1" applyFont="1" applyFill="1" applyBorder="1" applyAlignment="1" applyProtection="1">
      <alignment horizontal="center" vertical="center" wrapText="1"/>
      <protection locked="0"/>
    </xf>
    <xf numFmtId="12" fontId="0" fillId="5" borderId="39" xfId="0" applyNumberFormat="1" applyFont="1" applyFill="1" applyBorder="1" applyAlignment="1" applyProtection="1">
      <alignment horizontal="center" vertical="center" wrapText="1"/>
      <protection locked="0"/>
    </xf>
    <xf numFmtId="178" fontId="9" fillId="5" borderId="120" xfId="0" applyNumberFormat="1" applyFont="1" applyFill="1" applyBorder="1" applyAlignment="1" applyProtection="1">
      <alignment horizontal="center" vertical="center" wrapText="1" shrinkToFit="1"/>
      <protection locked="0"/>
    </xf>
    <xf numFmtId="178" fontId="9" fillId="5" borderId="36" xfId="0" applyNumberFormat="1" applyFont="1" applyFill="1" applyBorder="1" applyAlignment="1" applyProtection="1">
      <alignment horizontal="center" vertical="center" wrapText="1" shrinkToFit="1"/>
      <protection locked="0"/>
    </xf>
    <xf numFmtId="12" fontId="9" fillId="5" borderId="36" xfId="0" applyNumberFormat="1" applyFont="1" applyFill="1" applyBorder="1" applyAlignment="1" applyProtection="1">
      <alignment horizontal="center" vertical="center" wrapText="1" shrinkToFit="1"/>
      <protection locked="0"/>
    </xf>
    <xf numFmtId="12" fontId="9" fillId="5" borderId="39" xfId="0" applyNumberFormat="1" applyFont="1" applyFill="1" applyBorder="1" applyAlignment="1" applyProtection="1">
      <alignment horizontal="center" vertical="center" wrapText="1" shrinkToFit="1"/>
      <protection locked="0"/>
    </xf>
    <xf numFmtId="180" fontId="9" fillId="5" borderId="36" xfId="7" applyNumberFormat="1" applyFont="1" applyFill="1" applyBorder="1" applyAlignment="1" applyProtection="1">
      <alignment horizontal="center" vertical="center" wrapText="1"/>
      <protection locked="0"/>
    </xf>
    <xf numFmtId="178" fontId="9" fillId="5" borderId="36" xfId="7" applyNumberFormat="1" applyFont="1" applyFill="1" applyBorder="1" applyAlignment="1" applyProtection="1">
      <alignment horizontal="right" vertical="center" wrapText="1"/>
      <protection locked="0"/>
    </xf>
    <xf numFmtId="0" fontId="9" fillId="5" borderId="36" xfId="0" applyFont="1" applyFill="1" applyBorder="1" applyAlignment="1" applyProtection="1">
      <alignment horizontal="left" vertical="center" wrapText="1"/>
      <protection locked="0"/>
    </xf>
    <xf numFmtId="0" fontId="9" fillId="5" borderId="39" xfId="0" applyFont="1" applyFill="1" applyBorder="1" applyAlignment="1" applyProtection="1">
      <alignment horizontal="left" vertical="center" wrapText="1"/>
      <protection locked="0"/>
    </xf>
    <xf numFmtId="0" fontId="9" fillId="0" borderId="24" xfId="0" applyFont="1" applyBorder="1" applyAlignment="1">
      <alignment horizontal="right" vertical="center" wrapText="1"/>
    </xf>
    <xf numFmtId="0" fontId="9" fillId="5" borderId="24" xfId="0" applyFont="1" applyFill="1" applyBorder="1" applyAlignment="1" applyProtection="1">
      <alignment horizontal="left" vertical="center" wrapText="1"/>
      <protection locked="0"/>
    </xf>
    <xf numFmtId="0" fontId="9" fillId="5" borderId="47" xfId="0" applyFont="1" applyFill="1" applyBorder="1" applyAlignment="1" applyProtection="1">
      <alignment horizontal="left" vertical="center" wrapText="1"/>
      <protection locked="0"/>
    </xf>
    <xf numFmtId="0" fontId="9" fillId="0" borderId="24" xfId="0" applyFont="1" applyBorder="1" applyAlignment="1">
      <alignment horizontal="right" vertical="center" wrapText="1" shrinkToFit="1"/>
    </xf>
    <xf numFmtId="0" fontId="9" fillId="5" borderId="24" xfId="0" applyFont="1" applyFill="1" applyBorder="1" applyAlignment="1" applyProtection="1">
      <alignment horizontal="left" vertical="center" wrapText="1" shrinkToFit="1"/>
      <protection locked="0"/>
    </xf>
    <xf numFmtId="0" fontId="9" fillId="5" borderId="47" xfId="0" applyFont="1" applyFill="1" applyBorder="1" applyAlignment="1" applyProtection="1">
      <alignment horizontal="left" vertical="center" wrapText="1" shrinkToFit="1"/>
      <protection locked="0"/>
    </xf>
    <xf numFmtId="179" fontId="0" fillId="5" borderId="129" xfId="0" applyNumberFormat="1" applyFont="1" applyFill="1" applyBorder="1" applyAlignment="1" applyProtection="1">
      <alignment horizontal="center" vertical="center"/>
      <protection locked="0"/>
    </xf>
    <xf numFmtId="0" fontId="27" fillId="0" borderId="43" xfId="0" applyFont="1" applyBorder="1" applyAlignment="1">
      <alignment horizontal="center"/>
    </xf>
    <xf numFmtId="0" fontId="28" fillId="0" borderId="45" xfId="0" applyFont="1" applyBorder="1" applyAlignment="1">
      <alignment horizontal="center"/>
    </xf>
    <xf numFmtId="179" fontId="0" fillId="5" borderId="27" xfId="0" applyNumberFormat="1" applyFill="1" applyBorder="1" applyAlignment="1" applyProtection="1">
      <alignment horizontal="center" vertical="center"/>
      <protection locked="0"/>
    </xf>
    <xf numFmtId="179" fontId="0" fillId="5" borderId="36" xfId="0" applyNumberFormat="1" applyFill="1" applyBorder="1" applyAlignment="1" applyProtection="1">
      <alignment horizontal="center" vertical="center"/>
      <protection locked="0"/>
    </xf>
    <xf numFmtId="179" fontId="0" fillId="5" borderId="8" xfId="0" applyNumberFormat="1" applyFill="1" applyBorder="1" applyAlignment="1" applyProtection="1">
      <alignment horizontal="center" vertical="center"/>
      <protection locked="0"/>
    </xf>
    <xf numFmtId="179" fontId="0" fillId="0" borderId="2" xfId="0" applyNumberFormat="1" applyFill="1" applyBorder="1" applyAlignment="1" applyProtection="1">
      <alignment horizontal="center" vertical="center"/>
    </xf>
    <xf numFmtId="179" fontId="0" fillId="5" borderId="43" xfId="0" applyNumberFormat="1" applyFill="1" applyBorder="1" applyAlignment="1" applyProtection="1">
      <alignment horizontal="center" vertical="center"/>
      <protection locked="0"/>
    </xf>
    <xf numFmtId="181" fontId="0" fillId="5" borderId="8" xfId="0" applyNumberFormat="1" applyFill="1" applyBorder="1" applyAlignment="1" applyProtection="1">
      <alignment horizontal="center" vertical="center"/>
      <protection locked="0"/>
    </xf>
    <xf numFmtId="0" fontId="9" fillId="5" borderId="24" xfId="0" applyFont="1" applyFill="1" applyBorder="1" applyAlignment="1" applyProtection="1">
      <alignment horizontal="left" vertical="center"/>
      <protection locked="0"/>
    </xf>
    <xf numFmtId="0" fontId="31" fillId="16" borderId="134" xfId="0" applyFont="1" applyFill="1" applyBorder="1" applyAlignment="1">
      <alignment horizontal="center" vertical="center" textRotation="255"/>
    </xf>
    <xf numFmtId="0" fontId="31" fillId="16" borderId="130" xfId="0" applyFont="1" applyFill="1" applyBorder="1" applyAlignment="1">
      <alignment horizontal="center" vertical="center" textRotation="255"/>
    </xf>
    <xf numFmtId="0" fontId="31" fillId="16" borderId="102" xfId="0" applyFont="1" applyFill="1" applyBorder="1" applyAlignment="1">
      <alignment horizontal="center" vertical="center" textRotation="255"/>
    </xf>
    <xf numFmtId="0" fontId="31" fillId="16" borderId="103" xfId="0" applyFont="1" applyFill="1" applyBorder="1" applyAlignment="1">
      <alignment horizontal="center" vertical="center" textRotation="255"/>
    </xf>
    <xf numFmtId="0" fontId="31" fillId="16" borderId="126" xfId="0" applyFont="1" applyFill="1" applyBorder="1" applyAlignment="1">
      <alignment horizontal="center" vertical="center" textRotation="255"/>
    </xf>
    <xf numFmtId="0" fontId="32" fillId="16" borderId="102" xfId="0" applyFont="1" applyFill="1" applyBorder="1" applyAlignment="1">
      <alignment horizontal="center" vertical="center" textRotation="255"/>
    </xf>
    <xf numFmtId="0" fontId="32" fillId="16" borderId="103" xfId="0" applyFont="1" applyFill="1" applyBorder="1" applyAlignment="1">
      <alignment horizontal="center" vertical="center" textRotation="255"/>
    </xf>
    <xf numFmtId="0" fontId="32" fillId="16" borderId="126" xfId="0" applyFont="1" applyFill="1" applyBorder="1" applyAlignment="1">
      <alignment horizontal="center" vertical="center" textRotation="255"/>
    </xf>
    <xf numFmtId="0" fontId="30" fillId="0" borderId="6" xfId="0" applyFont="1" applyBorder="1" applyAlignment="1">
      <alignment horizontal="center" vertical="center" shrinkToFit="1"/>
    </xf>
    <xf numFmtId="0" fontId="30" fillId="0" borderId="1" xfId="0" applyFont="1" applyBorder="1" applyAlignment="1">
      <alignment horizontal="center" vertical="center" shrinkToFit="1"/>
    </xf>
    <xf numFmtId="0" fontId="25" fillId="0" borderId="31" xfId="0" applyFont="1" applyBorder="1" applyAlignment="1">
      <alignment horizontal="center" vertical="center"/>
    </xf>
    <xf numFmtId="0" fontId="25" fillId="0" borderId="29" xfId="0" applyFont="1" applyBorder="1" applyAlignment="1">
      <alignment horizontal="center" vertical="center"/>
    </xf>
    <xf numFmtId="0" fontId="30" fillId="0" borderId="41" xfId="0" applyFont="1" applyBorder="1" applyAlignment="1">
      <alignment horizontal="center" vertical="center" wrapText="1"/>
    </xf>
    <xf numFmtId="0" fontId="30" fillId="0" borderId="42" xfId="0" applyFont="1" applyBorder="1" applyAlignment="1">
      <alignment horizontal="center" vertical="center" wrapText="1"/>
    </xf>
    <xf numFmtId="0" fontId="30" fillId="0" borderId="128" xfId="0" applyFont="1" applyBorder="1" applyAlignment="1">
      <alignment horizontal="center" vertical="center" wrapText="1" shrinkToFit="1"/>
    </xf>
    <xf numFmtId="0" fontId="30" fillId="0" borderId="28" xfId="0" applyFont="1" applyBorder="1" applyAlignment="1">
      <alignment horizontal="center" vertical="center" wrapText="1" shrinkToFit="1"/>
    </xf>
    <xf numFmtId="0" fontId="30" fillId="0" borderId="129" xfId="0" applyFont="1" applyBorder="1" applyAlignment="1">
      <alignment horizontal="center" vertical="center" wrapText="1" shrinkToFit="1"/>
    </xf>
    <xf numFmtId="0" fontId="30" fillId="0" borderId="44" xfId="0" applyFont="1" applyBorder="1" applyAlignment="1">
      <alignment horizontal="center" vertical="center" wrapText="1" shrinkToFit="1"/>
    </xf>
    <xf numFmtId="0" fontId="32" fillId="0" borderId="35" xfId="0" applyFont="1" applyBorder="1" applyAlignment="1">
      <alignment horizontal="center" vertical="center" textRotation="255"/>
    </xf>
    <xf numFmtId="0" fontId="32" fillId="0" borderId="91" xfId="0" applyFont="1" applyBorder="1" applyAlignment="1">
      <alignment horizontal="center" vertical="center" textRotation="255"/>
    </xf>
    <xf numFmtId="0" fontId="32" fillId="0" borderId="3" xfId="0" applyFont="1" applyBorder="1" applyAlignment="1">
      <alignment horizontal="center" vertical="center" textRotation="255" shrinkToFit="1"/>
    </xf>
    <xf numFmtId="0" fontId="0" fillId="0" borderId="23" xfId="0" applyBorder="1" applyAlignment="1">
      <alignment horizontal="center" vertical="center" shrinkToFit="1"/>
    </xf>
    <xf numFmtId="0" fontId="0" fillId="0" borderId="24" xfId="0" applyBorder="1" applyAlignment="1">
      <alignment horizontal="center" vertical="center" shrinkToFit="1"/>
    </xf>
    <xf numFmtId="0" fontId="0" fillId="0" borderId="47" xfId="0" applyBorder="1" applyAlignment="1">
      <alignment horizontal="center" vertical="center" shrinkToFit="1"/>
    </xf>
    <xf numFmtId="0" fontId="0" fillId="0" borderId="103" xfId="0" applyBorder="1" applyAlignment="1">
      <alignment horizontal="center" vertical="center"/>
    </xf>
    <xf numFmtId="0" fontId="0" fillId="0" borderId="37" xfId="0" applyBorder="1" applyAlignment="1">
      <alignment horizontal="center" vertical="center"/>
    </xf>
    <xf numFmtId="0" fontId="0" fillId="0" borderId="104" xfId="0" applyBorder="1" applyAlignment="1">
      <alignment horizontal="center" vertical="center"/>
    </xf>
    <xf numFmtId="0" fontId="0" fillId="5" borderId="36" xfId="0" applyFill="1" applyBorder="1" applyAlignment="1" applyProtection="1">
      <alignment horizontal="center" vertical="center"/>
      <protection locked="0"/>
    </xf>
    <xf numFmtId="0" fontId="0" fillId="0" borderId="52" xfId="0" applyBorder="1" applyAlignment="1">
      <alignment horizontal="center" vertical="center"/>
    </xf>
    <xf numFmtId="0" fontId="0" fillId="0" borderId="35" xfId="0" applyBorder="1" applyAlignment="1">
      <alignment horizontal="center" vertical="center"/>
    </xf>
    <xf numFmtId="0" fontId="0" fillId="5" borderId="36" xfId="0" applyFill="1" applyBorder="1" applyAlignment="1" applyProtection="1">
      <alignment horizontal="left" vertical="center" wrapText="1"/>
      <protection locked="0"/>
    </xf>
    <xf numFmtId="187" fontId="0" fillId="5" borderId="36" xfId="0" applyNumberFormat="1" applyFill="1" applyBorder="1" applyAlignment="1" applyProtection="1">
      <alignment horizontal="left" vertical="center"/>
      <protection locked="0"/>
    </xf>
    <xf numFmtId="187" fontId="0" fillId="5" borderId="37" xfId="0" applyNumberFormat="1" applyFill="1" applyBorder="1" applyAlignment="1" applyProtection="1">
      <alignment horizontal="left" vertical="center"/>
      <protection locked="0"/>
    </xf>
    <xf numFmtId="0" fontId="25" fillId="0" borderId="103" xfId="0" applyFont="1" applyBorder="1" applyAlignment="1">
      <alignment horizontal="center" vertical="center" wrapText="1"/>
    </xf>
    <xf numFmtId="0" fontId="25" fillId="0" borderId="3" xfId="0" applyFont="1" applyBorder="1" applyAlignment="1">
      <alignment horizontal="center" vertical="center" wrapText="1"/>
    </xf>
    <xf numFmtId="0" fontId="25" fillId="0" borderId="104" xfId="0" applyFont="1" applyBorder="1" applyAlignment="1">
      <alignment horizontal="center" vertical="center" wrapText="1"/>
    </xf>
    <xf numFmtId="0" fontId="25" fillId="0" borderId="126" xfId="0" applyFont="1" applyBorder="1" applyAlignment="1">
      <alignment horizontal="center" vertical="center" wrapText="1"/>
    </xf>
    <xf numFmtId="0" fontId="25" fillId="0" borderId="91" xfId="0" applyFont="1" applyBorder="1" applyAlignment="1">
      <alignment horizontal="center" vertical="center" wrapText="1"/>
    </xf>
    <xf numFmtId="0" fontId="25" fillId="0" borderId="127" xfId="0" applyFont="1" applyBorder="1" applyAlignment="1">
      <alignment horizontal="center" vertical="center" wrapText="1"/>
    </xf>
    <xf numFmtId="0" fontId="0" fillId="5" borderId="2" xfId="0" applyNumberFormat="1" applyFill="1" applyBorder="1" applyAlignment="1" applyProtection="1">
      <alignment horizontal="center" vertical="center"/>
      <protection locked="0"/>
    </xf>
    <xf numFmtId="0" fontId="0" fillId="5" borderId="8" xfId="0" applyNumberFormat="1" applyFill="1" applyBorder="1" applyAlignment="1" applyProtection="1">
      <alignment horizontal="center" vertical="center"/>
      <protection locked="0"/>
    </xf>
    <xf numFmtId="0" fontId="0" fillId="5" borderId="43" xfId="0" applyFill="1" applyBorder="1" applyAlignment="1" applyProtection="1">
      <alignment horizontal="center" vertical="center"/>
      <protection locked="0"/>
    </xf>
    <xf numFmtId="0" fontId="30" fillId="0" borderId="3" xfId="0" applyFont="1" applyBorder="1" applyAlignment="1">
      <alignment horizontal="center" vertical="center" wrapText="1"/>
    </xf>
    <xf numFmtId="0" fontId="30" fillId="0" borderId="103" xfId="0" applyFont="1" applyBorder="1" applyAlignment="1">
      <alignment horizontal="center" vertical="center" wrapText="1"/>
    </xf>
    <xf numFmtId="0" fontId="0" fillId="5" borderId="120" xfId="0" applyFill="1" applyBorder="1" applyAlignment="1" applyProtection="1">
      <alignment horizontal="left" vertical="center" shrinkToFit="1"/>
      <protection locked="0"/>
    </xf>
    <xf numFmtId="0" fontId="0" fillId="5" borderId="36" xfId="0" applyFill="1" applyBorder="1" applyAlignment="1" applyProtection="1">
      <alignment horizontal="left" vertical="center" shrinkToFit="1"/>
      <protection locked="0"/>
    </xf>
    <xf numFmtId="0" fontId="0" fillId="5" borderId="39" xfId="0" applyFill="1" applyBorder="1" applyAlignment="1" applyProtection="1">
      <alignment horizontal="left" vertical="center" shrinkToFit="1"/>
      <protection locked="0"/>
    </xf>
    <xf numFmtId="0" fontId="0" fillId="5" borderId="37" xfId="0" applyFill="1" applyBorder="1" applyAlignment="1" applyProtection="1">
      <alignment horizontal="left" vertical="center" wrapText="1"/>
      <protection locked="0"/>
    </xf>
    <xf numFmtId="0" fontId="0" fillId="5" borderId="3" xfId="0" applyFill="1" applyBorder="1" applyAlignment="1" applyProtection="1">
      <alignment horizontal="left" vertical="center" wrapText="1"/>
      <protection locked="0"/>
    </xf>
    <xf numFmtId="0" fontId="0" fillId="5" borderId="35" xfId="0" applyFill="1" applyBorder="1" applyAlignment="1" applyProtection="1">
      <alignment horizontal="left" vertical="center" wrapText="1"/>
      <protection locked="0"/>
    </xf>
    <xf numFmtId="0" fontId="27" fillId="0" borderId="52" xfId="0" applyFont="1" applyBorder="1" applyAlignment="1">
      <alignment horizontal="center" vertical="center"/>
    </xf>
    <xf numFmtId="0" fontId="27" fillId="0" borderId="53" xfId="0" applyFont="1" applyBorder="1" applyAlignment="1">
      <alignment horizontal="center" vertical="center"/>
    </xf>
    <xf numFmtId="0" fontId="0" fillId="0" borderId="128" xfId="0" applyBorder="1" applyAlignment="1">
      <alignment horizontal="center" vertical="center" shrinkToFit="1"/>
    </xf>
    <xf numFmtId="0" fontId="0" fillId="0" borderId="27" xfId="0" applyBorder="1" applyAlignment="1">
      <alignment horizontal="center" vertical="center" shrinkToFit="1"/>
    </xf>
    <xf numFmtId="0" fontId="0" fillId="0" borderId="54" xfId="0" applyBorder="1" applyAlignment="1">
      <alignment horizontal="center" vertical="center" shrinkToFit="1"/>
    </xf>
    <xf numFmtId="0" fontId="0" fillId="0" borderId="124" xfId="0" applyBorder="1" applyAlignment="1">
      <alignment horizontal="center" vertical="center" shrinkToFit="1"/>
    </xf>
    <xf numFmtId="0" fontId="0" fillId="0" borderId="8" xfId="0" applyBorder="1" applyAlignment="1">
      <alignment horizontal="center" vertical="center" shrinkToFit="1"/>
    </xf>
    <xf numFmtId="0" fontId="0" fillId="0" borderId="125" xfId="0" applyBorder="1" applyAlignment="1">
      <alignment horizontal="center" vertical="center" shrinkToFit="1"/>
    </xf>
    <xf numFmtId="0" fontId="25" fillId="0" borderId="37" xfId="0" applyFont="1" applyBorder="1" applyAlignment="1">
      <alignment horizontal="center" vertical="center" wrapText="1"/>
    </xf>
    <xf numFmtId="0" fontId="0" fillId="0" borderId="129" xfId="0" applyBorder="1" applyAlignment="1">
      <alignment horizontal="right" vertical="center"/>
    </xf>
    <xf numFmtId="0" fontId="0" fillId="0" borderId="43" xfId="0" applyBorder="1" applyAlignment="1">
      <alignment horizontal="right" vertical="center"/>
    </xf>
    <xf numFmtId="0" fontId="0" fillId="0" borderId="45" xfId="0" applyBorder="1" applyAlignment="1">
      <alignment horizontal="right" vertical="center"/>
    </xf>
    <xf numFmtId="0" fontId="0" fillId="0" borderId="128" xfId="0" applyBorder="1" applyAlignment="1">
      <alignment horizontal="right" vertical="center"/>
    </xf>
    <xf numFmtId="0" fontId="0" fillId="0" borderId="27" xfId="0" applyBorder="1" applyAlignment="1">
      <alignment horizontal="right" vertical="center"/>
    </xf>
    <xf numFmtId="0" fontId="0" fillId="0" borderId="27" xfId="0" applyBorder="1" applyAlignment="1">
      <alignment horizontal="center" vertical="center"/>
    </xf>
    <xf numFmtId="0" fontId="0" fillId="5" borderId="33" xfId="0" applyNumberFormat="1" applyFill="1" applyBorder="1" applyAlignment="1" applyProtection="1">
      <alignment horizontal="left" vertical="center" wrapText="1"/>
      <protection locked="0"/>
    </xf>
    <xf numFmtId="0" fontId="0" fillId="5" borderId="0" xfId="0" applyNumberFormat="1" applyFill="1" applyBorder="1" applyAlignment="1" applyProtection="1">
      <alignment horizontal="left" vertical="center" wrapText="1"/>
      <protection locked="0"/>
    </xf>
    <xf numFmtId="0" fontId="0" fillId="5" borderId="49" xfId="0" applyNumberFormat="1" applyFill="1" applyBorder="1" applyAlignment="1" applyProtection="1">
      <alignment horizontal="left" vertical="center" wrapText="1"/>
      <protection locked="0"/>
    </xf>
    <xf numFmtId="0" fontId="0" fillId="5" borderId="124" xfId="0" applyNumberFormat="1" applyFill="1" applyBorder="1" applyAlignment="1" applyProtection="1">
      <alignment horizontal="left" vertical="center" wrapText="1"/>
      <protection locked="0"/>
    </xf>
    <xf numFmtId="0" fontId="0" fillId="5" borderId="8" xfId="0" applyNumberFormat="1" applyFill="1" applyBorder="1" applyAlignment="1" applyProtection="1">
      <alignment horizontal="left" vertical="center" wrapText="1"/>
      <protection locked="0"/>
    </xf>
    <xf numFmtId="0" fontId="0" fillId="5" borderId="125" xfId="0" applyNumberFormat="1" applyFill="1" applyBorder="1" applyAlignment="1" applyProtection="1">
      <alignment horizontal="left" vertical="center" wrapText="1"/>
      <protection locked="0"/>
    </xf>
    <xf numFmtId="0" fontId="27" fillId="0" borderId="103" xfId="0" applyFont="1" applyBorder="1" applyAlignment="1">
      <alignment horizontal="center" vertical="center" wrapText="1"/>
    </xf>
    <xf numFmtId="0" fontId="28" fillId="0" borderId="3" xfId="0" applyFont="1" applyBorder="1" applyAlignment="1">
      <alignment horizontal="center" vertical="center"/>
    </xf>
    <xf numFmtId="0" fontId="28" fillId="0" borderId="35" xfId="0" applyFont="1" applyBorder="1" applyAlignment="1">
      <alignment horizontal="center" vertical="center"/>
    </xf>
    <xf numFmtId="0" fontId="28" fillId="0" borderId="104" xfId="0" applyFont="1" applyBorder="1" applyAlignment="1">
      <alignment horizontal="center" vertical="center"/>
    </xf>
    <xf numFmtId="0" fontId="28" fillId="0" borderId="103" xfId="0" applyFont="1" applyBorder="1" applyAlignment="1">
      <alignment horizontal="center" vertical="center"/>
    </xf>
    <xf numFmtId="0" fontId="28" fillId="0" borderId="126" xfId="0" applyFont="1" applyBorder="1" applyAlignment="1">
      <alignment horizontal="center" vertical="center"/>
    </xf>
    <xf numFmtId="0" fontId="28" fillId="0" borderId="51" xfId="0" applyFont="1" applyBorder="1" applyAlignment="1">
      <alignment horizontal="center" vertical="center"/>
    </xf>
    <xf numFmtId="0" fontId="0" fillId="5" borderId="10" xfId="0" applyNumberFormat="1" applyFill="1" applyBorder="1" applyAlignment="1" applyProtection="1">
      <alignment horizontal="left" vertical="center"/>
      <protection locked="0"/>
    </xf>
    <xf numFmtId="0" fontId="0" fillId="5" borderId="8" xfId="0" applyNumberFormat="1" applyFill="1" applyBorder="1" applyAlignment="1" applyProtection="1">
      <alignment horizontal="left" vertical="center"/>
      <protection locked="0"/>
    </xf>
    <xf numFmtId="0" fontId="0" fillId="5" borderId="36" xfId="0" applyNumberFormat="1" applyFill="1" applyBorder="1" applyAlignment="1" applyProtection="1">
      <alignment horizontal="left" vertical="center"/>
      <protection locked="0"/>
    </xf>
    <xf numFmtId="0" fontId="32" fillId="15" borderId="46" xfId="0" applyFont="1" applyFill="1" applyBorder="1" applyAlignment="1">
      <alignment horizontal="center" vertical="center" textRotation="255"/>
    </xf>
    <xf numFmtId="0" fontId="32" fillId="15" borderId="48" xfId="0" applyFont="1" applyFill="1" applyBorder="1" applyAlignment="1">
      <alignment horizontal="center" vertical="center" textRotation="255"/>
    </xf>
    <xf numFmtId="0" fontId="32" fillId="15" borderId="50" xfId="0" applyFont="1" applyFill="1" applyBorder="1" applyAlignment="1">
      <alignment horizontal="center" vertical="center" textRotation="255"/>
    </xf>
    <xf numFmtId="0" fontId="28" fillId="0" borderId="24" xfId="0" applyFont="1" applyBorder="1" applyAlignment="1">
      <alignment horizontal="center" vertical="center" wrapText="1"/>
    </xf>
    <xf numFmtId="0" fontId="32" fillId="0" borderId="34" xfId="0" applyFont="1" applyBorder="1" applyAlignment="1">
      <alignment horizontal="center" vertical="center" textRotation="255"/>
    </xf>
    <xf numFmtId="0" fontId="32" fillId="0" borderId="41" xfId="0" applyFont="1" applyBorder="1" applyAlignment="1">
      <alignment horizontal="center" vertical="center" textRotation="255"/>
    </xf>
    <xf numFmtId="0" fontId="30" fillId="0" borderId="2" xfId="0" applyFont="1" applyBorder="1" applyAlignment="1">
      <alignment horizontal="center" vertical="center" shrinkToFit="1"/>
    </xf>
    <xf numFmtId="178" fontId="0" fillId="5" borderId="92" xfId="0" applyNumberFormat="1" applyFont="1" applyFill="1" applyBorder="1" applyAlignment="1" applyProtection="1">
      <alignment horizontal="center" vertical="center"/>
      <protection locked="0"/>
    </xf>
    <xf numFmtId="12" fontId="30" fillId="0" borderId="93" xfId="0" applyNumberFormat="1" applyFont="1" applyBorder="1" applyAlignment="1">
      <alignment horizontal="right" vertical="center"/>
    </xf>
    <xf numFmtId="12" fontId="30" fillId="0" borderId="36" xfId="0" applyNumberFormat="1" applyFont="1" applyBorder="1" applyAlignment="1">
      <alignment horizontal="right" vertical="center"/>
    </xf>
    <xf numFmtId="178" fontId="0" fillId="5" borderId="23" xfId="0" applyNumberFormat="1" applyFont="1" applyFill="1" applyBorder="1" applyAlignment="1" applyProtection="1">
      <alignment horizontal="center" vertical="center"/>
      <protection locked="0"/>
    </xf>
    <xf numFmtId="178" fontId="0" fillId="5" borderId="24" xfId="0" applyNumberFormat="1" applyFont="1" applyFill="1" applyBorder="1" applyAlignment="1" applyProtection="1">
      <alignment horizontal="center" vertical="center"/>
      <protection locked="0"/>
    </xf>
    <xf numFmtId="0" fontId="30" fillId="0" borderId="91" xfId="0" applyFont="1" applyBorder="1" applyAlignment="1">
      <alignment horizontal="center" vertical="center" wrapText="1"/>
    </xf>
    <xf numFmtId="0" fontId="30" fillId="0" borderId="51" xfId="0" applyFont="1" applyBorder="1" applyAlignment="1">
      <alignment horizontal="center" vertical="center" wrapText="1"/>
    </xf>
    <xf numFmtId="0" fontId="0" fillId="5" borderId="126" xfId="0" applyFont="1" applyFill="1" applyBorder="1" applyAlignment="1" applyProtection="1">
      <alignment horizontal="center" vertical="center"/>
      <protection locked="0"/>
    </xf>
    <xf numFmtId="0" fontId="0" fillId="5" borderId="51" xfId="0" applyFont="1" applyFill="1" applyBorder="1" applyAlignment="1" applyProtection="1">
      <alignment horizontal="center" vertical="center"/>
      <protection locked="0"/>
    </xf>
    <xf numFmtId="0" fontId="31" fillId="0" borderId="25" xfId="0" applyFont="1" applyBorder="1" applyAlignment="1">
      <alignment horizontal="center" vertical="center" textRotation="255" shrinkToFit="1"/>
    </xf>
    <xf numFmtId="0" fontId="31" fillId="0" borderId="34" xfId="0" applyFont="1" applyBorder="1" applyAlignment="1">
      <alignment horizontal="center" vertical="center" textRotation="255" shrinkToFit="1"/>
    </xf>
    <xf numFmtId="0" fontId="31" fillId="0" borderId="41" xfId="0" applyFont="1" applyBorder="1" applyAlignment="1">
      <alignment horizontal="center" vertical="center" textRotation="255" shrinkToFit="1"/>
    </xf>
    <xf numFmtId="179" fontId="0" fillId="5" borderId="39" xfId="0" applyNumberFormat="1" applyFont="1" applyFill="1" applyBorder="1" applyAlignment="1" applyProtection="1">
      <alignment horizontal="center" vertical="center"/>
      <protection locked="0"/>
    </xf>
    <xf numFmtId="0" fontId="31" fillId="16" borderId="48" xfId="0" applyFont="1" applyFill="1" applyBorder="1" applyAlignment="1">
      <alignment horizontal="center" vertical="center" textRotation="255"/>
    </xf>
    <xf numFmtId="0" fontId="31" fillId="16" borderId="50" xfId="0" applyFont="1" applyFill="1" applyBorder="1" applyAlignment="1">
      <alignment horizontal="center" vertical="center" textRotation="255"/>
    </xf>
    <xf numFmtId="38" fontId="9" fillId="5" borderId="122" xfId="7" applyFont="1" applyFill="1" applyBorder="1" applyAlignment="1" applyProtection="1">
      <alignment horizontal="center" vertical="center"/>
      <protection locked="0"/>
    </xf>
    <xf numFmtId="178" fontId="0" fillId="0" borderId="2" xfId="0" applyNumberFormat="1" applyFill="1" applyBorder="1" applyAlignment="1" applyProtection="1">
      <alignment horizontal="center" vertical="center"/>
    </xf>
    <xf numFmtId="12" fontId="30" fillId="0" borderId="36" xfId="0" applyNumberFormat="1" applyFont="1" applyBorder="1" applyAlignment="1">
      <alignment horizontal="center" vertical="center"/>
    </xf>
    <xf numFmtId="179" fontId="0" fillId="5" borderId="92" xfId="0" applyNumberFormat="1" applyFont="1" applyFill="1" applyBorder="1" applyAlignment="1" applyProtection="1">
      <alignment horizontal="center" vertical="center"/>
      <protection locked="0"/>
    </xf>
    <xf numFmtId="178" fontId="0" fillId="5" borderId="36" xfId="0" applyNumberFormat="1" applyFill="1" applyBorder="1" applyAlignment="1" applyProtection="1">
      <alignment horizontal="center" vertical="center"/>
      <protection locked="0"/>
    </xf>
    <xf numFmtId="178" fontId="0" fillId="5" borderId="92" xfId="0" applyNumberFormat="1" applyFill="1" applyBorder="1" applyAlignment="1" applyProtection="1">
      <alignment horizontal="center" vertical="center"/>
      <protection locked="0"/>
    </xf>
    <xf numFmtId="12" fontId="30" fillId="0" borderId="93" xfId="0" applyNumberFormat="1" applyFont="1" applyBorder="1" applyAlignment="1">
      <alignment horizontal="center" vertical="center"/>
    </xf>
    <xf numFmtId="0" fontId="27" fillId="0" borderId="24" xfId="0" applyFont="1" applyBorder="1" applyAlignment="1">
      <alignment horizontal="center"/>
    </xf>
    <xf numFmtId="0" fontId="27" fillId="0" borderId="47" xfId="0" applyFont="1" applyBorder="1" applyAlignment="1">
      <alignment horizontal="center"/>
    </xf>
    <xf numFmtId="178" fontId="0" fillId="5" borderId="39" xfId="0" applyNumberFormat="1" applyFont="1" applyFill="1" applyBorder="1" applyAlignment="1" applyProtection="1">
      <alignment horizontal="center" vertical="center"/>
      <protection locked="0"/>
    </xf>
    <xf numFmtId="178" fontId="0" fillId="5" borderId="39" xfId="0" applyNumberFormat="1" applyFill="1" applyBorder="1" applyAlignment="1" applyProtection="1">
      <alignment horizontal="center" vertical="center"/>
      <protection locked="0"/>
    </xf>
    <xf numFmtId="0" fontId="9" fillId="0" borderId="124" xfId="0" applyFont="1" applyBorder="1" applyAlignment="1">
      <alignment horizontal="right" vertical="center"/>
    </xf>
    <xf numFmtId="178" fontId="0" fillId="5" borderId="121" xfId="0" applyNumberFormat="1" applyFont="1" applyFill="1" applyBorder="1" applyAlignment="1" applyProtection="1">
      <alignment horizontal="center" vertical="center"/>
      <protection locked="0"/>
    </xf>
    <xf numFmtId="178" fontId="0" fillId="5" borderId="2" xfId="0" applyNumberFormat="1" applyFont="1" applyFill="1" applyBorder="1" applyAlignment="1" applyProtection="1">
      <alignment horizontal="center" vertical="center"/>
      <protection locked="0"/>
    </xf>
    <xf numFmtId="179" fontId="0" fillId="5" borderId="24" xfId="0" applyNumberFormat="1" applyFont="1" applyFill="1" applyBorder="1" applyAlignment="1" applyProtection="1">
      <alignment horizontal="center" vertical="center"/>
      <protection locked="0"/>
    </xf>
    <xf numFmtId="0" fontId="30" fillId="5" borderId="39" xfId="0" applyFont="1" applyFill="1" applyBorder="1" applyAlignment="1" applyProtection="1">
      <alignment horizontal="left" vertical="center" wrapText="1"/>
      <protection locked="0"/>
    </xf>
    <xf numFmtId="38" fontId="0" fillId="5" borderId="117" xfId="7" applyFont="1" applyFill="1" applyBorder="1" applyAlignment="1" applyProtection="1">
      <alignment horizontal="center" vertical="center"/>
      <protection locked="0"/>
    </xf>
    <xf numFmtId="38" fontId="0" fillId="5" borderId="53" xfId="7" applyFont="1" applyFill="1" applyBorder="1" applyAlignment="1" applyProtection="1">
      <alignment horizontal="center" vertical="center"/>
      <protection locked="0"/>
    </xf>
    <xf numFmtId="38" fontId="0" fillId="5" borderId="91" xfId="7" applyFont="1" applyFill="1" applyBorder="1" applyAlignment="1" applyProtection="1">
      <alignment horizontal="center" vertical="center"/>
      <protection locked="0"/>
    </xf>
    <xf numFmtId="38" fontId="0" fillId="5" borderId="51" xfId="7" applyFont="1" applyFill="1" applyBorder="1" applyAlignment="1" applyProtection="1">
      <alignment horizontal="center" vertical="center"/>
      <protection locked="0"/>
    </xf>
    <xf numFmtId="181" fontId="9" fillId="5" borderId="122" xfId="0" applyNumberFormat="1" applyFont="1" applyFill="1" applyBorder="1" applyAlignment="1" applyProtection="1">
      <alignment horizontal="center" vertical="center"/>
      <protection locked="0"/>
    </xf>
    <xf numFmtId="181" fontId="9" fillId="5" borderId="52" xfId="0" applyNumberFormat="1" applyFont="1" applyFill="1" applyBorder="1" applyAlignment="1" applyProtection="1">
      <alignment horizontal="center" vertical="center"/>
      <protection locked="0"/>
    </xf>
    <xf numFmtId="178" fontId="0" fillId="5" borderId="36" xfId="0" applyNumberFormat="1" applyFont="1" applyFill="1" applyBorder="1" applyAlignment="1" applyProtection="1">
      <alignment horizontal="center" vertical="center" wrapText="1" shrinkToFit="1"/>
      <protection locked="0"/>
    </xf>
    <xf numFmtId="12" fontId="27" fillId="5" borderId="36" xfId="0" applyNumberFormat="1" applyFont="1" applyFill="1" applyBorder="1" applyAlignment="1" applyProtection="1">
      <alignment horizontal="center" vertical="center" wrapText="1" shrinkToFit="1"/>
      <protection locked="0"/>
    </xf>
    <xf numFmtId="12" fontId="27" fillId="5" borderId="39" xfId="0" applyNumberFormat="1" applyFont="1" applyFill="1" applyBorder="1" applyAlignment="1" applyProtection="1">
      <alignment horizontal="center" vertical="center" wrapText="1" shrinkToFit="1"/>
      <protection locked="0"/>
    </xf>
    <xf numFmtId="0" fontId="30" fillId="5" borderId="24" xfId="0" applyFont="1" applyFill="1" applyBorder="1" applyAlignment="1" applyProtection="1">
      <alignment horizontal="left" vertical="center" wrapText="1" shrinkToFit="1"/>
      <protection locked="0"/>
    </xf>
    <xf numFmtId="0" fontId="30" fillId="5" borderId="47" xfId="0" applyFont="1" applyFill="1" applyBorder="1" applyAlignment="1" applyProtection="1">
      <alignment horizontal="left" vertical="center" wrapText="1" shrinkToFit="1"/>
      <protection locked="0"/>
    </xf>
    <xf numFmtId="0" fontId="30" fillId="5" borderId="36" xfId="0" applyFont="1" applyFill="1" applyBorder="1" applyAlignment="1" applyProtection="1">
      <alignment horizontal="left" vertical="center" wrapText="1" shrinkToFit="1"/>
      <protection locked="0"/>
    </xf>
    <xf numFmtId="0" fontId="30" fillId="5" borderId="39" xfId="0" applyFont="1" applyFill="1" applyBorder="1" applyAlignment="1" applyProtection="1">
      <alignment horizontal="left" vertical="center" wrapText="1" shrinkToFit="1"/>
      <protection locked="0"/>
    </xf>
    <xf numFmtId="0" fontId="0" fillId="5" borderId="149" xfId="0" applyFill="1" applyBorder="1" applyAlignment="1" applyProtection="1">
      <alignment horizontal="center" vertical="center"/>
      <protection locked="0"/>
    </xf>
    <xf numFmtId="186" fontId="0" fillId="5" borderId="36" xfId="7" applyNumberFormat="1" applyFont="1" applyFill="1" applyBorder="1" applyAlignment="1" applyProtection="1">
      <alignment horizontal="center" vertical="center" wrapText="1"/>
      <protection locked="0"/>
    </xf>
    <xf numFmtId="178" fontId="0" fillId="5" borderId="52" xfId="0" applyNumberFormat="1" applyFill="1" applyBorder="1" applyAlignment="1" applyProtection="1">
      <alignment horizontal="center" vertical="center"/>
      <protection locked="0"/>
    </xf>
    <xf numFmtId="0" fontId="26" fillId="12" borderId="0" xfId="0" applyFont="1" applyFill="1" applyAlignment="1">
      <alignment horizontal="center" vertical="center"/>
    </xf>
    <xf numFmtId="0" fontId="0" fillId="0" borderId="0" xfId="0" applyAlignment="1">
      <alignment horizontal="left" vertical="center"/>
    </xf>
    <xf numFmtId="181" fontId="9" fillId="5" borderId="120" xfId="0" applyNumberFormat="1" applyFont="1" applyFill="1" applyBorder="1" applyAlignment="1" applyProtection="1">
      <alignment horizontal="center" vertical="center" wrapText="1"/>
      <protection locked="0"/>
    </xf>
    <xf numFmtId="181" fontId="9" fillId="5" borderId="36" xfId="0" applyNumberFormat="1" applyFont="1" applyFill="1" applyBorder="1" applyAlignment="1" applyProtection="1">
      <alignment horizontal="center" vertical="center" wrapText="1"/>
      <protection locked="0"/>
    </xf>
    <xf numFmtId="0" fontId="0" fillId="0" borderId="120" xfId="0" applyFont="1" applyFill="1" applyBorder="1" applyAlignment="1">
      <alignment horizontal="right" vertical="center" wrapText="1"/>
    </xf>
    <xf numFmtId="0" fontId="0" fillId="5" borderId="36"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9" fillId="5" borderId="36" xfId="0" applyFont="1" applyFill="1" applyBorder="1" applyAlignment="1" applyProtection="1">
      <alignment horizontal="left" vertical="center" wrapText="1" shrinkToFit="1"/>
      <protection locked="0"/>
    </xf>
    <xf numFmtId="0" fontId="9" fillId="5" borderId="39" xfId="0" applyFont="1" applyFill="1" applyBorder="1" applyAlignment="1" applyProtection="1">
      <alignment horizontal="left" vertical="center" wrapText="1" shrinkToFit="1"/>
      <protection locked="0"/>
    </xf>
    <xf numFmtId="0" fontId="0" fillId="5" borderId="11" xfId="0" applyFill="1" applyBorder="1" applyAlignment="1" applyProtection="1">
      <alignment horizontal="center" vertical="center"/>
      <protection locked="0"/>
    </xf>
    <xf numFmtId="0" fontId="0" fillId="5" borderId="6" xfId="0" applyFill="1" applyBorder="1" applyAlignment="1" applyProtection="1">
      <alignment horizontal="center" vertical="center"/>
      <protection locked="0"/>
    </xf>
    <xf numFmtId="0" fontId="35" fillId="0" borderId="0" xfId="0" applyFont="1" applyAlignment="1">
      <alignment horizontal="left" vertical="center"/>
    </xf>
    <xf numFmtId="0" fontId="0" fillId="0" borderId="128" xfId="0" applyBorder="1" applyAlignment="1">
      <alignment horizontal="center" vertical="center" textRotation="255"/>
    </xf>
    <xf numFmtId="0" fontId="0" fillId="0" borderId="54" xfId="0" applyBorder="1" applyAlignment="1">
      <alignment horizontal="center" vertical="center" textRotation="255"/>
    </xf>
    <xf numFmtId="0" fontId="0" fillId="0" borderId="33" xfId="0" applyBorder="1" applyAlignment="1">
      <alignment horizontal="center" vertical="center" textRotation="255"/>
    </xf>
    <xf numFmtId="0" fontId="0" fillId="0" borderId="49" xfId="0" applyBorder="1" applyAlignment="1">
      <alignment horizontal="center" vertical="center" textRotation="255"/>
    </xf>
    <xf numFmtId="0" fontId="0" fillId="0" borderId="129" xfId="0" applyBorder="1" applyAlignment="1">
      <alignment horizontal="center" vertical="center" textRotation="255"/>
    </xf>
    <xf numFmtId="0" fontId="0" fillId="0" borderId="45" xfId="0" applyBorder="1" applyAlignment="1">
      <alignment horizontal="center" vertical="center" textRotation="255"/>
    </xf>
    <xf numFmtId="0" fontId="0" fillId="0" borderId="128" xfId="0" applyBorder="1" applyAlignment="1" applyProtection="1">
      <alignment horizontal="center" vertical="center"/>
    </xf>
    <xf numFmtId="0" fontId="0" fillId="0" borderId="27" xfId="0" applyBorder="1" applyAlignment="1" applyProtection="1">
      <alignment horizontal="center" vertical="center"/>
    </xf>
    <xf numFmtId="0" fontId="0" fillId="5" borderId="27" xfId="0" applyFill="1" applyBorder="1" applyAlignment="1" applyProtection="1">
      <alignment horizontal="center" vertical="center"/>
      <protection locked="0"/>
    </xf>
    <xf numFmtId="0" fontId="0" fillId="0" borderId="126" xfId="0" applyBorder="1" applyAlignment="1">
      <alignment horizontal="center" vertical="center"/>
    </xf>
    <xf numFmtId="0" fontId="0" fillId="0" borderId="53" xfId="0" applyBorder="1" applyAlignment="1">
      <alignment horizontal="center" vertical="center"/>
    </xf>
    <xf numFmtId="0" fontId="0" fillId="0" borderId="91" xfId="0" applyBorder="1" applyAlignment="1">
      <alignment horizontal="center" vertical="center"/>
    </xf>
    <xf numFmtId="0" fontId="0" fillId="0" borderId="127" xfId="0" applyBorder="1" applyAlignment="1">
      <alignment horizontal="center" vertical="center"/>
    </xf>
    <xf numFmtId="0" fontId="28" fillId="0" borderId="3" xfId="0" applyFont="1" applyBorder="1" applyAlignment="1">
      <alignment horizontal="center" vertical="center" wrapText="1"/>
    </xf>
    <xf numFmtId="0" fontId="28" fillId="0" borderId="35" xfId="0" applyFont="1" applyBorder="1" applyAlignment="1">
      <alignment horizontal="center" vertical="center" wrapText="1"/>
    </xf>
    <xf numFmtId="0" fontId="28" fillId="0" borderId="104" xfId="0" applyFont="1" applyBorder="1" applyAlignment="1">
      <alignment horizontal="center" vertical="center" wrapText="1"/>
    </xf>
    <xf numFmtId="0" fontId="28" fillId="0" borderId="103" xfId="0" applyFont="1" applyBorder="1" applyAlignment="1">
      <alignment horizontal="center" vertical="center" wrapText="1"/>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47" xfId="0" applyBorder="1" applyAlignment="1">
      <alignment horizontal="center" vertical="center"/>
    </xf>
    <xf numFmtId="0" fontId="0" fillId="0" borderId="10" xfId="0" applyBorder="1" applyAlignment="1">
      <alignment horizontal="center" vertical="center"/>
    </xf>
    <xf numFmtId="0" fontId="0" fillId="0" borderId="9" xfId="0" applyBorder="1" applyAlignment="1">
      <alignment horizontal="center" vertical="center"/>
    </xf>
    <xf numFmtId="0" fontId="0" fillId="5" borderId="37" xfId="0" applyFont="1" applyFill="1" applyBorder="1" applyAlignment="1" applyProtection="1">
      <alignment horizontal="left" vertical="center" wrapText="1"/>
      <protection locked="0"/>
    </xf>
    <xf numFmtId="0" fontId="0" fillId="5" borderId="3" xfId="0" applyFont="1" applyFill="1" applyBorder="1" applyAlignment="1" applyProtection="1">
      <alignment horizontal="left" vertical="center" wrapText="1"/>
      <protection locked="0"/>
    </xf>
    <xf numFmtId="0" fontId="0" fillId="5" borderId="35" xfId="0" applyFont="1" applyFill="1" applyBorder="1" applyAlignment="1" applyProtection="1">
      <alignment horizontal="left" vertical="center" wrapText="1"/>
      <protection locked="0"/>
    </xf>
    <xf numFmtId="0" fontId="0" fillId="5" borderId="37" xfId="0" applyNumberFormat="1" applyFill="1" applyBorder="1" applyAlignment="1" applyProtection="1">
      <alignment horizontal="left" vertical="center"/>
      <protection locked="0"/>
    </xf>
    <xf numFmtId="0" fontId="0" fillId="5" borderId="3" xfId="0" applyNumberFormat="1" applyFill="1" applyBorder="1" applyAlignment="1" applyProtection="1">
      <alignment horizontal="left" vertical="center"/>
      <protection locked="0"/>
    </xf>
    <xf numFmtId="0" fontId="0" fillId="5" borderId="35" xfId="0" applyNumberFormat="1" applyFill="1" applyBorder="1" applyAlignment="1" applyProtection="1">
      <alignment horizontal="left" vertical="center"/>
      <protection locked="0"/>
    </xf>
    <xf numFmtId="0" fontId="0" fillId="5" borderId="24" xfId="0" applyFill="1" applyBorder="1" applyAlignment="1" applyProtection="1">
      <alignment horizontal="center" vertical="center"/>
      <protection locked="0"/>
    </xf>
    <xf numFmtId="0" fontId="0" fillId="0" borderId="99" xfId="0" applyBorder="1" applyAlignment="1">
      <alignment horizontal="center" vertical="center"/>
    </xf>
    <xf numFmtId="38" fontId="0" fillId="5" borderId="27" xfId="7" applyFont="1" applyFill="1" applyBorder="1" applyAlignment="1" applyProtection="1">
      <alignment horizontal="center" vertical="center"/>
      <protection locked="0"/>
    </xf>
    <xf numFmtId="0" fontId="0" fillId="5" borderId="47" xfId="0" applyFill="1" applyBorder="1" applyAlignment="1" applyProtection="1">
      <alignment horizontal="center" vertical="center"/>
      <protection locked="0"/>
    </xf>
    <xf numFmtId="182" fontId="0" fillId="5" borderId="24" xfId="0" applyNumberFormat="1" applyFill="1" applyBorder="1" applyAlignment="1" applyProtection="1">
      <alignment horizontal="center" vertical="center" shrinkToFit="1"/>
      <protection locked="0"/>
    </xf>
    <xf numFmtId="182" fontId="0" fillId="5" borderId="27" xfId="0" applyNumberFormat="1" applyFill="1" applyBorder="1" applyAlignment="1" applyProtection="1">
      <alignment horizontal="center" vertical="center" shrinkToFit="1"/>
      <protection locked="0"/>
    </xf>
    <xf numFmtId="0" fontId="0" fillId="5" borderId="35" xfId="0" applyFill="1" applyBorder="1" applyAlignment="1" applyProtection="1">
      <alignment horizontal="left" vertical="center"/>
      <protection locked="0"/>
    </xf>
    <xf numFmtId="0" fontId="0" fillId="5" borderId="36" xfId="0" applyFill="1" applyBorder="1" applyAlignment="1" applyProtection="1">
      <alignment horizontal="left" vertical="center"/>
      <protection locked="0"/>
    </xf>
    <xf numFmtId="0" fontId="26" fillId="0" borderId="43" xfId="0" applyFont="1" applyFill="1" applyBorder="1" applyAlignment="1">
      <alignment horizontal="center" vertical="center"/>
    </xf>
    <xf numFmtId="0" fontId="26" fillId="0" borderId="45" xfId="0" applyFont="1" applyFill="1" applyBorder="1" applyAlignment="1">
      <alignment horizontal="center" vertical="center"/>
    </xf>
    <xf numFmtId="49" fontId="0" fillId="5" borderId="23" xfId="7" applyNumberFormat="1" applyFont="1" applyFill="1" applyBorder="1" applyAlignment="1" applyProtection="1">
      <alignment horizontal="center" vertical="center"/>
      <protection locked="0"/>
    </xf>
    <xf numFmtId="49" fontId="0" fillId="5" borderId="24" xfId="7" applyNumberFormat="1" applyFont="1" applyFill="1" applyBorder="1" applyAlignment="1" applyProtection="1">
      <alignment horizontal="center" vertical="center"/>
      <protection locked="0"/>
    </xf>
    <xf numFmtId="49" fontId="0" fillId="5" borderId="47" xfId="7" applyNumberFormat="1" applyFont="1" applyFill="1" applyBorder="1" applyAlignment="1" applyProtection="1">
      <alignment horizontal="center" vertical="center"/>
      <protection locked="0"/>
    </xf>
    <xf numFmtId="0" fontId="9" fillId="5" borderId="112" xfId="0" applyFont="1" applyFill="1" applyBorder="1" applyAlignment="1" applyProtection="1">
      <alignment horizontal="center" vertical="center"/>
      <protection locked="0"/>
    </xf>
    <xf numFmtId="0" fontId="9" fillId="5" borderId="52" xfId="0" applyFont="1" applyFill="1" applyBorder="1" applyAlignment="1" applyProtection="1">
      <alignment horizontal="center" vertical="center"/>
      <protection locked="0"/>
    </xf>
    <xf numFmtId="0" fontId="9" fillId="0" borderId="112" xfId="0" applyFont="1" applyFill="1" applyBorder="1" applyAlignment="1">
      <alignment horizontal="center" vertical="center"/>
    </xf>
    <xf numFmtId="0" fontId="9" fillId="0" borderId="133" xfId="0" applyFont="1" applyFill="1" applyBorder="1" applyAlignment="1">
      <alignment horizontal="center" vertical="center"/>
    </xf>
    <xf numFmtId="0" fontId="9" fillId="0" borderId="132" xfId="0" applyFont="1" applyFill="1" applyBorder="1" applyAlignment="1">
      <alignment horizontal="center" vertical="center"/>
    </xf>
    <xf numFmtId="0" fontId="25" fillId="0" borderId="0" xfId="0" applyFont="1" applyBorder="1" applyAlignment="1">
      <alignment horizontal="left" vertical="center"/>
    </xf>
    <xf numFmtId="0" fontId="59" fillId="0" borderId="0" xfId="0" applyFont="1" applyBorder="1" applyAlignment="1">
      <alignment horizontal="left" vertical="center"/>
    </xf>
    <xf numFmtId="0" fontId="30" fillId="0" borderId="0" xfId="0" applyFont="1" applyFill="1" applyAlignment="1">
      <alignment horizontal="left" vertical="top"/>
    </xf>
    <xf numFmtId="0" fontId="30" fillId="0" borderId="0" xfId="0" applyFont="1" applyAlignment="1">
      <alignment horizontal="left" vertical="center"/>
    </xf>
    <xf numFmtId="0" fontId="5" fillId="0" borderId="3" xfId="1" applyNumberFormat="1" applyFont="1" applyBorder="1" applyAlignment="1" applyProtection="1">
      <alignment horizontal="center" vertical="center"/>
    </xf>
    <xf numFmtId="0" fontId="5" fillId="0" borderId="3" xfId="1" applyNumberFormat="1" applyFont="1" applyBorder="1" applyAlignment="1" applyProtection="1">
      <alignment horizontal="center" vertical="center" wrapText="1"/>
    </xf>
    <xf numFmtId="0" fontId="6" fillId="2" borderId="2" xfId="1" applyNumberFormat="1" applyFont="1" applyFill="1" applyBorder="1" applyAlignment="1" applyProtection="1">
      <alignment horizontal="left" vertical="center"/>
    </xf>
    <xf numFmtId="0" fontId="30" fillId="2" borderId="2" xfId="2" applyFont="1" applyFill="1" applyBorder="1" applyAlignment="1" applyProtection="1">
      <alignment horizontal="left" vertical="center"/>
    </xf>
    <xf numFmtId="0" fontId="5" fillId="0" borderId="2" xfId="1" applyNumberFormat="1" applyFont="1" applyBorder="1" applyAlignment="1" applyProtection="1">
      <alignment horizontal="center" vertical="center"/>
    </xf>
    <xf numFmtId="0" fontId="5" fillId="0" borderId="11" xfId="1" applyNumberFormat="1" applyFont="1" applyBorder="1" applyAlignment="1" applyProtection="1">
      <alignment horizontal="center" vertical="center"/>
    </xf>
    <xf numFmtId="0" fontId="5" fillId="0" borderId="8" xfId="1" applyNumberFormat="1" applyFont="1" applyBorder="1" applyAlignment="1" applyProtection="1">
      <alignment horizontal="center" vertical="center"/>
    </xf>
    <xf numFmtId="0" fontId="5" fillId="0" borderId="9" xfId="1" applyNumberFormat="1" applyFont="1" applyBorder="1" applyAlignment="1" applyProtection="1">
      <alignment horizontal="center" vertical="center"/>
    </xf>
    <xf numFmtId="0" fontId="6" fillId="2" borderId="2" xfId="1" applyNumberFormat="1" applyFont="1" applyFill="1" applyBorder="1" applyAlignment="1" applyProtection="1">
      <alignment horizontal="left" vertical="center" shrinkToFit="1"/>
    </xf>
    <xf numFmtId="0" fontId="6" fillId="0" borderId="35" xfId="1" applyNumberFormat="1" applyFont="1" applyBorder="1" applyAlignment="1" applyProtection="1">
      <alignment horizontal="distributed" vertical="center"/>
    </xf>
    <xf numFmtId="0" fontId="6" fillId="0" borderId="37" xfId="1" applyNumberFormat="1" applyFont="1" applyBorder="1" applyAlignment="1" applyProtection="1">
      <alignment horizontal="distributed" vertical="center"/>
    </xf>
    <xf numFmtId="0" fontId="3" fillId="5" borderId="8" xfId="1" applyNumberFormat="1" applyFont="1" applyFill="1" applyBorder="1" applyAlignment="1" applyProtection="1">
      <alignment horizontal="center" vertical="center"/>
    </xf>
    <xf numFmtId="0" fontId="11" fillId="2" borderId="1" xfId="1" applyNumberFormat="1" applyFont="1" applyFill="1" applyBorder="1" applyAlignment="1" applyProtection="1">
      <alignment horizontal="center" vertical="center"/>
    </xf>
    <xf numFmtId="0" fontId="11" fillId="2" borderId="2" xfId="1" applyNumberFormat="1" applyFont="1" applyFill="1" applyBorder="1" applyAlignment="1" applyProtection="1">
      <alignment horizontal="center" vertical="center"/>
    </xf>
    <xf numFmtId="0" fontId="11" fillId="2" borderId="10" xfId="1" applyNumberFormat="1" applyFont="1" applyFill="1" applyBorder="1" applyAlignment="1" applyProtection="1">
      <alignment horizontal="center" vertical="center"/>
    </xf>
    <xf numFmtId="0" fontId="11" fillId="2" borderId="8" xfId="1" applyNumberFormat="1" applyFont="1" applyFill="1" applyBorder="1" applyAlignment="1" applyProtection="1">
      <alignment horizontal="center" vertical="center"/>
    </xf>
    <xf numFmtId="0" fontId="6" fillId="2" borderId="1" xfId="1" applyNumberFormat="1" applyFont="1" applyFill="1" applyBorder="1" applyAlignment="1" applyProtection="1">
      <alignment horizontal="center" vertical="center" wrapText="1"/>
    </xf>
    <xf numFmtId="0" fontId="6" fillId="2" borderId="2" xfId="1" applyNumberFormat="1" applyFont="1" applyFill="1" applyBorder="1" applyAlignment="1" applyProtection="1">
      <alignment horizontal="center" vertical="center" wrapText="1"/>
    </xf>
    <xf numFmtId="0" fontId="6" fillId="2" borderId="11" xfId="1" applyNumberFormat="1" applyFont="1" applyFill="1" applyBorder="1" applyAlignment="1" applyProtection="1">
      <alignment horizontal="center" vertical="center" wrapText="1"/>
    </xf>
    <xf numFmtId="0" fontId="6" fillId="2" borderId="4" xfId="1" applyNumberFormat="1" applyFont="1" applyFill="1" applyBorder="1" applyAlignment="1" applyProtection="1">
      <alignment horizontal="center" vertical="center" wrapText="1"/>
    </xf>
    <xf numFmtId="0" fontId="6" fillId="2" borderId="0" xfId="1" applyNumberFormat="1" applyFont="1" applyFill="1" applyBorder="1" applyAlignment="1" applyProtection="1">
      <alignment horizontal="center" vertical="center" wrapText="1"/>
    </xf>
    <xf numFmtId="0" fontId="6" fillId="2" borderId="12" xfId="1" applyNumberFormat="1" applyFont="1" applyFill="1" applyBorder="1" applyAlignment="1" applyProtection="1">
      <alignment horizontal="center" vertical="center" wrapText="1"/>
    </xf>
    <xf numFmtId="0" fontId="6" fillId="2" borderId="10" xfId="1" applyNumberFormat="1" applyFont="1" applyFill="1" applyBorder="1" applyAlignment="1" applyProtection="1">
      <alignment horizontal="center" vertical="center" wrapText="1"/>
    </xf>
    <xf numFmtId="0" fontId="6" fillId="2" borderId="8" xfId="1" applyNumberFormat="1" applyFont="1" applyFill="1" applyBorder="1" applyAlignment="1" applyProtection="1">
      <alignment horizontal="center" vertical="center" wrapText="1"/>
    </xf>
    <xf numFmtId="0" fontId="6" fillId="2" borderId="9" xfId="1" applyNumberFormat="1" applyFont="1" applyFill="1" applyBorder="1" applyAlignment="1" applyProtection="1">
      <alignment horizontal="center" vertical="center" wrapText="1"/>
    </xf>
    <xf numFmtId="0" fontId="3" fillId="0" borderId="0" xfId="1" applyNumberFormat="1" applyFont="1" applyAlignment="1" applyProtection="1">
      <alignment horizontal="center"/>
    </xf>
    <xf numFmtId="0" fontId="4" fillId="0" borderId="1" xfId="1" applyNumberFormat="1" applyFont="1" applyBorder="1" applyAlignment="1" applyProtection="1">
      <alignment horizontal="center" vertical="center" shrinkToFit="1"/>
    </xf>
    <xf numFmtId="0" fontId="4" fillId="0" borderId="11" xfId="1" applyNumberFormat="1" applyFont="1" applyBorder="1" applyAlignment="1" applyProtection="1">
      <alignment horizontal="center" vertical="center" shrinkToFit="1"/>
    </xf>
    <xf numFmtId="0" fontId="4" fillId="0" borderId="10" xfId="1" applyNumberFormat="1" applyFont="1" applyBorder="1" applyAlignment="1" applyProtection="1">
      <alignment horizontal="center" vertical="center" shrinkToFit="1"/>
    </xf>
    <xf numFmtId="0" fontId="4" fillId="0" borderId="9" xfId="1" applyNumberFormat="1" applyFont="1" applyBorder="1" applyAlignment="1" applyProtection="1">
      <alignment horizontal="center" vertical="center" shrinkToFit="1"/>
    </xf>
    <xf numFmtId="0" fontId="11" fillId="5" borderId="1" xfId="1" applyNumberFormat="1" applyFont="1" applyFill="1" applyBorder="1" applyAlignment="1" applyProtection="1">
      <alignment horizontal="center" vertical="center" shrinkToFit="1"/>
    </xf>
    <xf numFmtId="0" fontId="11" fillId="5" borderId="11" xfId="1" applyNumberFormat="1" applyFont="1" applyFill="1" applyBorder="1" applyAlignment="1" applyProtection="1">
      <alignment horizontal="center" vertical="center" shrinkToFit="1"/>
    </xf>
    <xf numFmtId="0" fontId="11" fillId="5" borderId="10" xfId="1" applyNumberFormat="1" applyFont="1" applyFill="1" applyBorder="1" applyAlignment="1" applyProtection="1">
      <alignment horizontal="center" vertical="center" shrinkToFit="1"/>
    </xf>
    <xf numFmtId="0" fontId="11" fillId="5" borderId="9" xfId="1" applyNumberFormat="1" applyFont="1" applyFill="1" applyBorder="1" applyAlignment="1" applyProtection="1">
      <alignment horizontal="center" vertical="center" shrinkToFit="1"/>
    </xf>
    <xf numFmtId="0" fontId="4" fillId="0" borderId="1" xfId="1" applyNumberFormat="1" applyFont="1" applyBorder="1" applyAlignment="1" applyProtection="1">
      <alignment horizontal="distributed" vertical="center"/>
    </xf>
    <xf numFmtId="0" fontId="4" fillId="0" borderId="2" xfId="1" applyNumberFormat="1" applyFont="1" applyBorder="1" applyAlignment="1" applyProtection="1">
      <alignment horizontal="distributed" vertical="center"/>
    </xf>
    <xf numFmtId="0" fontId="4" fillId="0" borderId="11" xfId="1" applyNumberFormat="1" applyFont="1" applyBorder="1" applyAlignment="1" applyProtection="1">
      <alignment horizontal="distributed" vertical="center"/>
    </xf>
    <xf numFmtId="0" fontId="4" fillId="0" borderId="10" xfId="1" applyNumberFormat="1" applyFont="1" applyBorder="1" applyAlignment="1" applyProtection="1">
      <alignment horizontal="distributed" vertical="center"/>
    </xf>
    <xf numFmtId="0" fontId="4" fillId="0" borderId="8" xfId="1" applyNumberFormat="1" applyFont="1" applyBorder="1" applyAlignment="1" applyProtection="1">
      <alignment horizontal="distributed" vertical="center"/>
    </xf>
    <xf numFmtId="0" fontId="4" fillId="0" borderId="9" xfId="1" applyNumberFormat="1" applyFont="1" applyBorder="1" applyAlignment="1" applyProtection="1">
      <alignment horizontal="distributed" vertical="center"/>
    </xf>
    <xf numFmtId="0" fontId="4" fillId="0" borderId="3" xfId="1" applyNumberFormat="1" applyFont="1" applyBorder="1" applyAlignment="1" applyProtection="1">
      <alignment horizontal="center" vertical="center"/>
    </xf>
    <xf numFmtId="0" fontId="4" fillId="0" borderId="3" xfId="1" applyNumberFormat="1" applyFont="1" applyBorder="1" applyAlignment="1" applyProtection="1">
      <alignment horizontal="center" vertical="center" shrinkToFit="1"/>
    </xf>
    <xf numFmtId="0" fontId="4" fillId="0" borderId="3" xfId="1" applyNumberFormat="1" applyFont="1" applyBorder="1" applyAlignment="1" applyProtection="1">
      <alignment horizontal="center"/>
    </xf>
    <xf numFmtId="0" fontId="3" fillId="5" borderId="2" xfId="1" applyNumberFormat="1" applyFont="1" applyFill="1" applyBorder="1" applyAlignment="1" applyProtection="1">
      <alignment horizontal="center" vertical="center"/>
    </xf>
    <xf numFmtId="0" fontId="3" fillId="5" borderId="0" xfId="1" applyNumberFormat="1" applyFont="1" applyFill="1" applyBorder="1" applyAlignment="1" applyProtection="1">
      <alignment horizontal="center" vertical="center"/>
    </xf>
    <xf numFmtId="0" fontId="6" fillId="5" borderId="2" xfId="1" applyNumberFormat="1" applyFont="1" applyFill="1" applyBorder="1" applyAlignment="1" applyProtection="1">
      <alignment horizontal="center" vertical="center"/>
    </xf>
    <xf numFmtId="0" fontId="6" fillId="5" borderId="0" xfId="1" applyNumberFormat="1" applyFont="1" applyFill="1" applyBorder="1" applyAlignment="1" applyProtection="1">
      <alignment horizontal="center" vertical="center"/>
    </xf>
    <xf numFmtId="0" fontId="6" fillId="0" borderId="2" xfId="1" applyNumberFormat="1" applyFont="1" applyBorder="1" applyAlignment="1" applyProtection="1">
      <alignment horizontal="center" vertical="center"/>
    </xf>
    <xf numFmtId="0" fontId="6" fillId="0" borderId="0" xfId="1" applyNumberFormat="1" applyFont="1" applyBorder="1" applyAlignment="1" applyProtection="1">
      <alignment horizontal="center" vertical="center"/>
    </xf>
    <xf numFmtId="0" fontId="10" fillId="4" borderId="3" xfId="1" applyNumberFormat="1" applyFont="1" applyFill="1" applyBorder="1" applyAlignment="1" applyProtection="1">
      <alignment horizontal="center" vertical="center"/>
    </xf>
    <xf numFmtId="0" fontId="10" fillId="3" borderId="3" xfId="1" applyNumberFormat="1" applyFont="1" applyFill="1" applyBorder="1" applyAlignment="1" applyProtection="1">
      <alignment horizontal="center"/>
    </xf>
    <xf numFmtId="0" fontId="3" fillId="3" borderId="3" xfId="1" applyNumberFormat="1" applyFont="1" applyFill="1" applyBorder="1" applyProtection="1"/>
    <xf numFmtId="0" fontId="10" fillId="3" borderId="5" xfId="1" applyNumberFormat="1" applyFont="1" applyFill="1" applyBorder="1" applyAlignment="1" applyProtection="1">
      <alignment horizontal="center"/>
    </xf>
    <xf numFmtId="185" fontId="10" fillId="2" borderId="1" xfId="1" applyNumberFormat="1" applyFont="1" applyFill="1" applyBorder="1" applyAlignment="1" applyProtection="1">
      <alignment horizontal="center" vertical="center" shrinkToFit="1"/>
    </xf>
    <xf numFmtId="185" fontId="10" fillId="2" borderId="2" xfId="1" applyNumberFormat="1" applyFont="1" applyFill="1" applyBorder="1" applyAlignment="1" applyProtection="1">
      <alignment horizontal="center" vertical="center" shrinkToFit="1"/>
    </xf>
    <xf numFmtId="185" fontId="10" fillId="2" borderId="11" xfId="1" applyNumberFormat="1" applyFont="1" applyFill="1" applyBorder="1" applyAlignment="1" applyProtection="1">
      <alignment horizontal="center" vertical="center" shrinkToFit="1"/>
    </xf>
    <xf numFmtId="185" fontId="10" fillId="2" borderId="10" xfId="1" applyNumberFormat="1" applyFont="1" applyFill="1" applyBorder="1" applyAlignment="1" applyProtection="1">
      <alignment horizontal="center" vertical="center" shrinkToFit="1"/>
    </xf>
    <xf numFmtId="185" fontId="10" fillId="2" borderId="8" xfId="1" applyNumberFormat="1" applyFont="1" applyFill="1" applyBorder="1" applyAlignment="1" applyProtection="1">
      <alignment horizontal="center" vertical="center" shrinkToFit="1"/>
    </xf>
    <xf numFmtId="185" fontId="10" fillId="2" borderId="9" xfId="1" applyNumberFormat="1" applyFont="1" applyFill="1" applyBorder="1" applyAlignment="1" applyProtection="1">
      <alignment horizontal="center" vertical="center" shrinkToFit="1"/>
    </xf>
    <xf numFmtId="0" fontId="3" fillId="5" borderId="36" xfId="1" applyNumberFormat="1" applyFont="1" applyFill="1" applyBorder="1" applyAlignment="1" applyProtection="1">
      <alignment horizontal="left" vertical="center"/>
    </xf>
    <xf numFmtId="0" fontId="3" fillId="5" borderId="37" xfId="1" applyNumberFormat="1" applyFont="1" applyFill="1" applyBorder="1" applyAlignment="1" applyProtection="1">
      <alignment horizontal="left" vertical="center"/>
    </xf>
    <xf numFmtId="0" fontId="6" fillId="0" borderId="10" xfId="1" applyNumberFormat="1" applyFont="1" applyFill="1" applyBorder="1" applyAlignment="1" applyProtection="1">
      <alignment horizontal="center" vertical="center"/>
    </xf>
    <xf numFmtId="0" fontId="6" fillId="0" borderId="8" xfId="1" applyNumberFormat="1" applyFont="1" applyFill="1" applyBorder="1" applyAlignment="1" applyProtection="1">
      <alignment horizontal="center" vertical="center"/>
    </xf>
    <xf numFmtId="0" fontId="6" fillId="0" borderId="4" xfId="1" applyNumberFormat="1" applyFont="1" applyBorder="1" applyAlignment="1" applyProtection="1">
      <alignment horizontal="center" vertical="top" textRotation="255"/>
    </xf>
    <xf numFmtId="0" fontId="5" fillId="0" borderId="0" xfId="1" applyNumberFormat="1" applyFont="1" applyBorder="1" applyAlignment="1" applyProtection="1">
      <alignment horizontal="left"/>
    </xf>
    <xf numFmtId="0" fontId="12" fillId="0" borderId="1" xfId="1" applyNumberFormat="1" applyFont="1" applyBorder="1" applyAlignment="1" applyProtection="1">
      <alignment horizontal="right" vertical="top"/>
    </xf>
    <xf numFmtId="0" fontId="12" fillId="0" borderId="4" xfId="1" applyNumberFormat="1" applyFont="1" applyBorder="1" applyAlignment="1" applyProtection="1">
      <alignment horizontal="right" vertical="top"/>
    </xf>
    <xf numFmtId="0" fontId="11" fillId="5" borderId="4" xfId="1" applyNumberFormat="1" applyFont="1" applyFill="1" applyBorder="1" applyAlignment="1" applyProtection="1">
      <alignment horizontal="left" vertical="center" shrinkToFit="1"/>
    </xf>
    <xf numFmtId="0" fontId="11" fillId="5" borderId="0" xfId="1" applyNumberFormat="1" applyFont="1" applyFill="1" applyBorder="1" applyAlignment="1" applyProtection="1">
      <alignment horizontal="left" vertical="center" shrinkToFit="1"/>
    </xf>
    <xf numFmtId="0" fontId="11" fillId="5" borderId="12" xfId="1" applyNumberFormat="1" applyFont="1" applyFill="1" applyBorder="1" applyAlignment="1" applyProtection="1">
      <alignment horizontal="left" vertical="center" shrinkToFit="1"/>
    </xf>
    <xf numFmtId="0" fontId="11" fillId="5" borderId="10" xfId="1" applyNumberFormat="1" applyFont="1" applyFill="1" applyBorder="1" applyAlignment="1" applyProtection="1">
      <alignment horizontal="left" vertical="center" shrinkToFit="1"/>
    </xf>
    <xf numFmtId="0" fontId="11" fillId="5" borderId="8" xfId="1" applyNumberFormat="1" applyFont="1" applyFill="1" applyBorder="1" applyAlignment="1" applyProtection="1">
      <alignment horizontal="left" vertical="center" shrinkToFit="1"/>
    </xf>
    <xf numFmtId="0" fontId="11" fillId="5" borderId="9" xfId="1" applyNumberFormat="1" applyFont="1" applyFill="1" applyBorder="1" applyAlignment="1" applyProtection="1">
      <alignment horizontal="left" vertical="center" shrinkToFit="1"/>
    </xf>
    <xf numFmtId="0" fontId="3" fillId="0" borderId="1" xfId="1" applyNumberFormat="1" applyFont="1" applyBorder="1" applyAlignment="1" applyProtection="1">
      <alignment horizontal="distributed" vertical="center" wrapText="1"/>
    </xf>
    <xf numFmtId="0" fontId="3" fillId="0" borderId="2" xfId="1" applyNumberFormat="1" applyFont="1" applyBorder="1" applyAlignment="1" applyProtection="1">
      <alignment horizontal="distributed" vertical="center" wrapText="1"/>
    </xf>
    <xf numFmtId="0" fontId="3" fillId="0" borderId="2" xfId="1" applyNumberFormat="1" applyFont="1" applyBorder="1" applyAlignment="1" applyProtection="1">
      <alignment horizontal="distributed" vertical="center"/>
    </xf>
    <xf numFmtId="0" fontId="3" fillId="0" borderId="11" xfId="1" applyNumberFormat="1" applyFont="1" applyBorder="1" applyAlignment="1" applyProtection="1">
      <alignment horizontal="distributed" vertical="center"/>
    </xf>
    <xf numFmtId="0" fontId="3" fillId="0" borderId="4" xfId="1" applyNumberFormat="1" applyFont="1" applyBorder="1" applyAlignment="1" applyProtection="1">
      <alignment horizontal="distributed" vertical="center" wrapText="1"/>
    </xf>
    <xf numFmtId="0" fontId="3" fillId="0" borderId="0" xfId="1" applyNumberFormat="1" applyFont="1" applyBorder="1" applyAlignment="1" applyProtection="1">
      <alignment horizontal="distributed" vertical="center" wrapText="1"/>
    </xf>
    <xf numFmtId="0" fontId="3" fillId="0" borderId="0" xfId="1" applyNumberFormat="1" applyFont="1" applyBorder="1" applyAlignment="1" applyProtection="1">
      <alignment horizontal="distributed" vertical="center"/>
    </xf>
    <xf numFmtId="0" fontId="3" fillId="0" borderId="12" xfId="1" applyNumberFormat="1" applyFont="1" applyBorder="1" applyAlignment="1" applyProtection="1">
      <alignment horizontal="distributed" vertical="center"/>
    </xf>
    <xf numFmtId="0" fontId="3" fillId="0" borderId="4" xfId="1" applyNumberFormat="1" applyFont="1" applyBorder="1" applyAlignment="1" applyProtection="1">
      <alignment horizontal="distributed" vertical="center"/>
    </xf>
    <xf numFmtId="0" fontId="3" fillId="0" borderId="10" xfId="1" applyNumberFormat="1" applyFont="1" applyBorder="1" applyAlignment="1" applyProtection="1">
      <alignment horizontal="distributed" vertical="center"/>
    </xf>
    <xf numFmtId="0" fontId="3" fillId="0" borderId="8" xfId="1" applyNumberFormat="1" applyFont="1" applyBorder="1" applyAlignment="1" applyProtection="1">
      <alignment horizontal="distributed" vertical="center"/>
    </xf>
    <xf numFmtId="0" fontId="3" fillId="0" borderId="9" xfId="1" applyNumberFormat="1" applyFont="1" applyBorder="1" applyAlignment="1" applyProtection="1">
      <alignment horizontal="distributed" vertical="center"/>
    </xf>
    <xf numFmtId="0" fontId="6" fillId="0" borderId="13" xfId="1" applyNumberFormat="1" applyFont="1" applyBorder="1" applyAlignment="1" applyProtection="1">
      <alignment horizontal="left" vertical="center"/>
    </xf>
    <xf numFmtId="0" fontId="6" fillId="0" borderId="14" xfId="1" applyNumberFormat="1" applyFont="1" applyBorder="1" applyAlignment="1" applyProtection="1">
      <alignment horizontal="left" vertical="center"/>
    </xf>
    <xf numFmtId="0" fontId="6" fillId="0" borderId="15" xfId="1" applyNumberFormat="1" applyFont="1" applyBorder="1" applyAlignment="1" applyProtection="1">
      <alignment horizontal="left" vertical="center"/>
    </xf>
    <xf numFmtId="0" fontId="6" fillId="0" borderId="16" xfId="1" applyNumberFormat="1" applyFont="1" applyBorder="1" applyAlignment="1" applyProtection="1">
      <alignment horizontal="left" vertical="center"/>
    </xf>
    <xf numFmtId="0" fontId="6" fillId="0" borderId="17" xfId="1" applyNumberFormat="1" applyFont="1" applyBorder="1" applyAlignment="1" applyProtection="1">
      <alignment horizontal="left" vertical="center"/>
    </xf>
    <xf numFmtId="0" fontId="6" fillId="0" borderId="18" xfId="1" applyNumberFormat="1" applyFont="1" applyBorder="1" applyAlignment="1" applyProtection="1">
      <alignment horizontal="left" vertical="center"/>
    </xf>
    <xf numFmtId="0" fontId="3" fillId="0" borderId="0" xfId="1" applyNumberFormat="1" applyFont="1" applyBorder="1" applyAlignment="1" applyProtection="1">
      <alignment horizontal="center"/>
    </xf>
    <xf numFmtId="0" fontId="11" fillId="2" borderId="11" xfId="1" applyNumberFormat="1" applyFont="1" applyFill="1" applyBorder="1" applyAlignment="1" applyProtection="1">
      <alignment horizontal="center" vertical="center"/>
    </xf>
    <xf numFmtId="0" fontId="29" fillId="2" borderId="4" xfId="2" applyFont="1" applyFill="1" applyBorder="1" applyAlignment="1" applyProtection="1">
      <alignment horizontal="center" vertical="center"/>
    </xf>
    <xf numFmtId="0" fontId="29" fillId="2" borderId="12" xfId="2" applyFont="1" applyFill="1" applyBorder="1" applyAlignment="1" applyProtection="1">
      <alignment horizontal="center" vertical="center"/>
    </xf>
    <xf numFmtId="0" fontId="29" fillId="2" borderId="10" xfId="2" applyFont="1" applyFill="1" applyBorder="1" applyAlignment="1" applyProtection="1">
      <alignment horizontal="center" vertical="center"/>
    </xf>
    <xf numFmtId="0" fontId="29" fillId="2" borderId="9" xfId="2" applyFont="1" applyFill="1" applyBorder="1" applyAlignment="1" applyProtection="1">
      <alignment horizontal="center" vertical="center"/>
    </xf>
    <xf numFmtId="0" fontId="6" fillId="0" borderId="0" xfId="1" applyNumberFormat="1" applyFont="1" applyBorder="1" applyAlignment="1" applyProtection="1">
      <alignment horizontal="center" vertical="center"/>
      <protection locked="0"/>
    </xf>
    <xf numFmtId="0" fontId="9" fillId="0" borderId="0" xfId="2" applyAlignment="1" applyProtection="1">
      <alignment horizontal="center" vertical="center"/>
      <protection locked="0"/>
    </xf>
    <xf numFmtId="0" fontId="9" fillId="0" borderId="0" xfId="2" applyBorder="1" applyAlignment="1" applyProtection="1">
      <alignment horizontal="center" vertical="center"/>
      <protection locked="0"/>
    </xf>
    <xf numFmtId="0" fontId="9" fillId="0" borderId="0" xfId="2" applyBorder="1" applyAlignment="1" applyProtection="1">
      <alignment horizontal="center" vertical="center"/>
    </xf>
    <xf numFmtId="0" fontId="3" fillId="0" borderId="4" xfId="1" applyNumberFormat="1" applyFont="1" applyBorder="1" applyAlignment="1" applyProtection="1">
      <alignment horizontal="center"/>
    </xf>
    <xf numFmtId="0" fontId="11" fillId="0" borderId="0" xfId="1" applyNumberFormat="1" applyFont="1" applyBorder="1" applyAlignment="1" applyProtection="1">
      <alignment horizontal="distributed" vertical="center"/>
    </xf>
    <xf numFmtId="0" fontId="8" fillId="0" borderId="3" xfId="1" applyNumberFormat="1" applyFont="1" applyBorder="1" applyAlignment="1" applyProtection="1">
      <alignment horizontal="center" vertical="center" textRotation="255"/>
    </xf>
    <xf numFmtId="0" fontId="8" fillId="0" borderId="6" xfId="1" applyNumberFormat="1" applyFont="1" applyBorder="1" applyAlignment="1" applyProtection="1">
      <alignment horizontal="center" vertical="center" textRotation="255"/>
    </xf>
    <xf numFmtId="0" fontId="9" fillId="0" borderId="3" xfId="2" applyBorder="1" applyAlignment="1" applyProtection="1">
      <alignment horizontal="center" vertical="center"/>
    </xf>
    <xf numFmtId="0" fontId="5" fillId="0" borderId="3" xfId="1" applyNumberFormat="1" applyFont="1" applyBorder="1" applyAlignment="1" applyProtection="1">
      <alignment horizontal="distributed"/>
    </xf>
    <xf numFmtId="0" fontId="5" fillId="0" borderId="2" xfId="1" applyNumberFormat="1" applyFont="1" applyBorder="1" applyAlignment="1" applyProtection="1">
      <alignment horizontal="right"/>
    </xf>
    <xf numFmtId="0" fontId="6" fillId="0" borderId="2" xfId="1" applyNumberFormat="1" applyFont="1" applyFill="1" applyBorder="1" applyAlignment="1" applyProtection="1">
      <alignment horizontal="center" vertical="center"/>
    </xf>
    <xf numFmtId="0" fontId="6" fillId="0" borderId="0" xfId="1" applyNumberFormat="1" applyFont="1" applyFill="1" applyBorder="1" applyAlignment="1" applyProtection="1">
      <alignment horizontal="center" vertical="center"/>
    </xf>
    <xf numFmtId="0" fontId="3" fillId="2" borderId="4" xfId="1" applyNumberFormat="1" applyFont="1" applyFill="1" applyBorder="1" applyAlignment="1" applyProtection="1">
      <alignment horizontal="left" vertical="center" shrinkToFit="1"/>
    </xf>
    <xf numFmtId="0" fontId="3" fillId="2" borderId="0" xfId="1" applyNumberFormat="1" applyFont="1" applyFill="1" applyBorder="1" applyAlignment="1" applyProtection="1">
      <alignment horizontal="left" vertical="center" shrinkToFit="1"/>
    </xf>
    <xf numFmtId="0" fontId="3" fillId="2" borderId="12" xfId="1" applyNumberFormat="1" applyFont="1" applyFill="1" applyBorder="1" applyAlignment="1" applyProtection="1">
      <alignment horizontal="left" vertical="center" shrinkToFit="1"/>
    </xf>
    <xf numFmtId="0" fontId="3" fillId="2" borderId="10" xfId="1" applyNumberFormat="1" applyFont="1" applyFill="1" applyBorder="1" applyAlignment="1" applyProtection="1">
      <alignment horizontal="left" vertical="center" shrinkToFit="1"/>
    </xf>
    <xf numFmtId="0" fontId="3" fillId="2" borderId="8" xfId="1" applyNumberFormat="1" applyFont="1" applyFill="1" applyBorder="1" applyAlignment="1" applyProtection="1">
      <alignment horizontal="left" vertical="center" shrinkToFit="1"/>
    </xf>
    <xf numFmtId="0" fontId="3" fillId="2" borderId="9" xfId="1" applyNumberFormat="1" applyFont="1" applyFill="1" applyBorder="1" applyAlignment="1" applyProtection="1">
      <alignment horizontal="left" vertical="center" shrinkToFit="1"/>
    </xf>
    <xf numFmtId="0" fontId="30" fillId="2" borderId="0" xfId="2" applyFont="1" applyFill="1" applyBorder="1" applyAlignment="1" applyProtection="1">
      <alignment horizontal="left" vertical="center"/>
    </xf>
    <xf numFmtId="0" fontId="5" fillId="5" borderId="1" xfId="1" applyNumberFormat="1" applyFont="1" applyFill="1" applyBorder="1" applyAlignment="1" applyProtection="1">
      <alignment horizontal="left" vertical="center" shrinkToFit="1"/>
    </xf>
    <xf numFmtId="0" fontId="5" fillId="5" borderId="2" xfId="1" applyNumberFormat="1" applyFont="1" applyFill="1" applyBorder="1" applyAlignment="1" applyProtection="1">
      <alignment horizontal="left" vertical="center" shrinkToFit="1"/>
    </xf>
    <xf numFmtId="0" fontId="5" fillId="5" borderId="11" xfId="1" applyNumberFormat="1" applyFont="1" applyFill="1" applyBorder="1" applyAlignment="1" applyProtection="1">
      <alignment horizontal="left" vertical="center" shrinkToFit="1"/>
    </xf>
    <xf numFmtId="0" fontId="6" fillId="0" borderId="13" xfId="1" applyNumberFormat="1" applyFont="1" applyBorder="1" applyAlignment="1" applyProtection="1">
      <alignment horizontal="left" vertical="center" wrapText="1"/>
    </xf>
    <xf numFmtId="0" fontId="6" fillId="0" borderId="14" xfId="1" applyNumberFormat="1" applyFont="1" applyBorder="1" applyAlignment="1" applyProtection="1">
      <alignment horizontal="left" vertical="center" wrapText="1"/>
    </xf>
    <xf numFmtId="0" fontId="6" fillId="0" borderId="15" xfId="1" applyNumberFormat="1" applyFont="1" applyBorder="1" applyAlignment="1" applyProtection="1">
      <alignment horizontal="left" vertical="center" wrapText="1"/>
    </xf>
    <xf numFmtId="0" fontId="6" fillId="0" borderId="16" xfId="1" applyNumberFormat="1" applyFont="1" applyBorder="1" applyAlignment="1" applyProtection="1">
      <alignment horizontal="left" vertical="center" wrapText="1"/>
    </xf>
    <xf numFmtId="0" fontId="6" fillId="0" borderId="17" xfId="1" applyNumberFormat="1" applyFont="1" applyBorder="1" applyAlignment="1" applyProtection="1">
      <alignment horizontal="left" vertical="center" wrapText="1"/>
    </xf>
    <xf numFmtId="0" fontId="6" fillId="0" borderId="18" xfId="1" applyNumberFormat="1" applyFont="1" applyBorder="1" applyAlignment="1" applyProtection="1">
      <alignment horizontal="left" vertical="center" wrapText="1"/>
    </xf>
    <xf numFmtId="0" fontId="3" fillId="0" borderId="11" xfId="1" applyNumberFormat="1" applyFont="1" applyBorder="1" applyAlignment="1" applyProtection="1">
      <alignment horizontal="center" vertical="center"/>
    </xf>
    <xf numFmtId="0" fontId="3" fillId="0" borderId="9" xfId="1" applyNumberFormat="1" applyFont="1" applyBorder="1" applyProtection="1"/>
    <xf numFmtId="40" fontId="5" fillId="0" borderId="2" xfId="3" applyNumberFormat="1" applyFont="1" applyBorder="1" applyAlignment="1" applyProtection="1">
      <alignment horizontal="right" vertical="top"/>
    </xf>
    <xf numFmtId="40" fontId="5" fillId="0" borderId="11" xfId="3" applyNumberFormat="1" applyFont="1" applyBorder="1" applyAlignment="1" applyProtection="1">
      <alignment horizontal="right" vertical="top"/>
    </xf>
    <xf numFmtId="0" fontId="6" fillId="2" borderId="0" xfId="1" applyNumberFormat="1" applyFont="1" applyFill="1" applyBorder="1" applyAlignment="1" applyProtection="1">
      <alignment horizontal="left" vertical="center"/>
    </xf>
    <xf numFmtId="0" fontId="6" fillId="0" borderId="0" xfId="1" applyNumberFormat="1" applyFont="1" applyAlignment="1" applyProtection="1">
      <alignment horizontal="center" vertical="center" wrapText="1"/>
    </xf>
    <xf numFmtId="0" fontId="9" fillId="0" borderId="0" xfId="2" applyAlignment="1" applyProtection="1">
      <alignment horizontal="center" vertical="center" wrapText="1"/>
    </xf>
    <xf numFmtId="0" fontId="6" fillId="0" borderId="0" xfId="1" applyNumberFormat="1" applyFont="1" applyAlignment="1" applyProtection="1">
      <alignment horizontal="center" vertical="center" shrinkToFit="1"/>
    </xf>
    <xf numFmtId="0" fontId="9" fillId="0" borderId="0" xfId="2" applyAlignment="1" applyProtection="1">
      <alignment horizontal="center" vertical="center" shrinkToFit="1"/>
    </xf>
    <xf numFmtId="0" fontId="6" fillId="0" borderId="1" xfId="1" applyNumberFormat="1" applyFont="1" applyBorder="1" applyAlignment="1" applyProtection="1">
      <alignment vertical="center" wrapText="1"/>
    </xf>
    <xf numFmtId="0" fontId="6" fillId="0" borderId="2" xfId="1" applyNumberFormat="1" applyFont="1" applyBorder="1" applyAlignment="1" applyProtection="1">
      <alignment vertical="center" wrapText="1"/>
    </xf>
    <xf numFmtId="0" fontId="6" fillId="0" borderId="10" xfId="1" applyNumberFormat="1" applyFont="1" applyBorder="1" applyAlignment="1" applyProtection="1">
      <alignment vertical="center" wrapText="1"/>
    </xf>
    <xf numFmtId="0" fontId="6" fillId="0" borderId="8" xfId="1" applyNumberFormat="1" applyFont="1" applyBorder="1" applyAlignment="1" applyProtection="1">
      <alignment vertical="center" wrapText="1"/>
    </xf>
    <xf numFmtId="178" fontId="10" fillId="2" borderId="8" xfId="7" applyNumberFormat="1" applyFont="1" applyFill="1" applyBorder="1" applyAlignment="1" applyProtection="1">
      <alignment horizontal="right" vertical="center"/>
    </xf>
    <xf numFmtId="178" fontId="10" fillId="2" borderId="9" xfId="7" applyNumberFormat="1" applyFont="1" applyFill="1" applyBorder="1" applyAlignment="1" applyProtection="1">
      <alignment horizontal="right" vertical="center"/>
    </xf>
    <xf numFmtId="0" fontId="29" fillId="2" borderId="0" xfId="2" applyFont="1" applyFill="1" applyBorder="1" applyAlignment="1" applyProtection="1">
      <alignment horizontal="center" vertical="center"/>
    </xf>
    <xf numFmtId="0" fontId="29" fillId="2" borderId="8" xfId="2" applyFont="1" applyFill="1" applyBorder="1" applyAlignment="1" applyProtection="1">
      <alignment horizontal="center" vertical="center"/>
    </xf>
    <xf numFmtId="0" fontId="6" fillId="0" borderId="0" xfId="1" applyNumberFormat="1" applyFont="1" applyFill="1" applyBorder="1" applyAlignment="1" applyProtection="1">
      <alignment horizontal="distributed" vertical="center" justifyLastLine="1"/>
    </xf>
    <xf numFmtId="0" fontId="17" fillId="0" borderId="0" xfId="2" applyNumberFormat="1" applyFont="1" applyAlignment="1" applyProtection="1">
      <alignment horizontal="distributed" vertical="center" justifyLastLine="1"/>
    </xf>
    <xf numFmtId="0" fontId="9" fillId="0" borderId="0" xfId="2" applyBorder="1" applyAlignment="1" applyProtection="1">
      <alignment horizontal="distributed" vertical="center" justifyLastLine="1"/>
    </xf>
    <xf numFmtId="0" fontId="9" fillId="0" borderId="0" xfId="2" applyAlignment="1" applyProtection="1">
      <alignment horizontal="distributed" vertical="center" justifyLastLine="1"/>
    </xf>
    <xf numFmtId="176" fontId="10" fillId="2" borderId="8" xfId="3" applyNumberFormat="1" applyFont="1" applyFill="1" applyBorder="1" applyAlignment="1" applyProtection="1">
      <alignment horizontal="right" vertical="center"/>
    </xf>
    <xf numFmtId="176" fontId="10" fillId="2" borderId="9" xfId="3" applyNumberFormat="1" applyFont="1" applyFill="1" applyBorder="1" applyAlignment="1" applyProtection="1">
      <alignment horizontal="right" vertical="center"/>
    </xf>
    <xf numFmtId="0" fontId="6" fillId="0" borderId="0" xfId="1" applyNumberFormat="1" applyFont="1" applyBorder="1" applyAlignment="1" applyProtection="1">
      <alignment horizontal="center" vertical="center" justifyLastLine="1"/>
      <protection locked="0"/>
    </xf>
    <xf numFmtId="0" fontId="6" fillId="0" borderId="12" xfId="1" applyNumberFormat="1" applyFont="1" applyBorder="1" applyAlignment="1" applyProtection="1">
      <alignment horizontal="center" vertical="center" justifyLastLine="1"/>
      <protection locked="0"/>
    </xf>
    <xf numFmtId="0" fontId="6" fillId="0" borderId="4" xfId="1" applyNumberFormat="1" applyFont="1" applyBorder="1" applyAlignment="1" applyProtection="1">
      <alignment horizontal="center" vertical="center" justifyLastLine="1"/>
    </xf>
    <xf numFmtId="0" fontId="5" fillId="5" borderId="1" xfId="1" applyNumberFormat="1" applyFont="1" applyFill="1" applyBorder="1" applyAlignment="1" applyProtection="1">
      <alignment horizontal="center" vertical="center" shrinkToFit="1"/>
    </xf>
    <xf numFmtId="0" fontId="5" fillId="5" borderId="2" xfId="1" applyNumberFormat="1" applyFont="1" applyFill="1" applyBorder="1" applyAlignment="1" applyProtection="1">
      <alignment horizontal="center" vertical="center" shrinkToFit="1"/>
    </xf>
    <xf numFmtId="0" fontId="5" fillId="5" borderId="11" xfId="1" applyNumberFormat="1" applyFont="1" applyFill="1" applyBorder="1" applyAlignment="1" applyProtection="1">
      <alignment horizontal="center" vertical="center" shrinkToFit="1"/>
    </xf>
    <xf numFmtId="49" fontId="11" fillId="2" borderId="4" xfId="1" applyNumberFormat="1" applyFont="1" applyFill="1" applyBorder="1" applyAlignment="1" applyProtection="1">
      <alignment horizontal="left" vertical="center" shrinkToFit="1"/>
    </xf>
    <xf numFmtId="49" fontId="11" fillId="2" borderId="0" xfId="1" applyNumberFormat="1" applyFont="1" applyFill="1" applyBorder="1" applyAlignment="1" applyProtection="1">
      <alignment horizontal="left" vertical="center" shrinkToFit="1"/>
    </xf>
    <xf numFmtId="49" fontId="11" fillId="2" borderId="12" xfId="1" applyNumberFormat="1" applyFont="1" applyFill="1" applyBorder="1" applyAlignment="1" applyProtection="1">
      <alignment horizontal="left" vertical="center" shrinkToFit="1"/>
    </xf>
    <xf numFmtId="49" fontId="11" fillId="2" borderId="10" xfId="1" applyNumberFormat="1" applyFont="1" applyFill="1" applyBorder="1" applyAlignment="1" applyProtection="1">
      <alignment horizontal="left" vertical="center" shrinkToFit="1"/>
    </xf>
    <xf numFmtId="49" fontId="11" fillId="2" borderId="8" xfId="1" applyNumberFormat="1" applyFont="1" applyFill="1" applyBorder="1" applyAlignment="1" applyProtection="1">
      <alignment horizontal="left" vertical="center" shrinkToFit="1"/>
    </xf>
    <xf numFmtId="49" fontId="11" fillId="2" borderId="9" xfId="1" applyNumberFormat="1" applyFont="1" applyFill="1" applyBorder="1" applyAlignment="1" applyProtection="1">
      <alignment horizontal="left" vertical="center" shrinkToFit="1"/>
    </xf>
    <xf numFmtId="38" fontId="10" fillId="2" borderId="8" xfId="3" applyNumberFormat="1" applyFont="1" applyFill="1" applyBorder="1" applyAlignment="1" applyProtection="1">
      <alignment horizontal="right" vertical="center"/>
    </xf>
    <xf numFmtId="38" fontId="10" fillId="2" borderId="9" xfId="3" applyNumberFormat="1" applyFont="1" applyFill="1" applyBorder="1" applyAlignment="1" applyProtection="1">
      <alignment horizontal="right" vertical="center"/>
    </xf>
    <xf numFmtId="0" fontId="6" fillId="0" borderId="1" xfId="1" applyNumberFormat="1" applyFont="1" applyBorder="1" applyAlignment="1" applyProtection="1">
      <alignment horizontal="left" vertical="center"/>
    </xf>
    <xf numFmtId="0" fontId="9" fillId="0" borderId="2" xfId="2" applyBorder="1" applyProtection="1">
      <alignment vertical="center"/>
    </xf>
    <xf numFmtId="0" fontId="9" fillId="0" borderId="10" xfId="2" applyBorder="1" applyProtection="1">
      <alignment vertical="center"/>
    </xf>
    <xf numFmtId="0" fontId="9" fillId="0" borderId="8" xfId="2" applyBorder="1" applyProtection="1">
      <alignment vertical="center"/>
    </xf>
    <xf numFmtId="0" fontId="6" fillId="0" borderId="2" xfId="1" applyNumberFormat="1" applyFont="1" applyBorder="1" applyAlignment="1" applyProtection="1">
      <alignment horizontal="left" vertical="center"/>
    </xf>
    <xf numFmtId="0" fontId="6" fillId="0" borderId="8" xfId="1" applyNumberFormat="1" applyFont="1" applyBorder="1" applyAlignment="1" applyProtection="1">
      <alignment horizontal="left" vertical="center"/>
    </xf>
    <xf numFmtId="0" fontId="3" fillId="0" borderId="2" xfId="1" applyNumberFormat="1" applyFont="1" applyBorder="1" applyAlignment="1" applyProtection="1">
      <alignment horizontal="center" vertical="center"/>
    </xf>
    <xf numFmtId="0" fontId="3" fillId="0" borderId="8" xfId="1" applyNumberFormat="1" applyFont="1" applyBorder="1" applyAlignment="1" applyProtection="1">
      <alignment horizontal="center" vertical="center"/>
    </xf>
    <xf numFmtId="0" fontId="3" fillId="0" borderId="9" xfId="1" applyNumberFormat="1" applyFont="1" applyBorder="1" applyAlignment="1" applyProtection="1">
      <alignment horizontal="center" vertical="center"/>
    </xf>
    <xf numFmtId="0" fontId="11" fillId="0" borderId="2" xfId="1" applyNumberFormat="1" applyFont="1" applyBorder="1" applyAlignment="1" applyProtection="1">
      <alignment horizontal="center" vertical="center"/>
    </xf>
    <xf numFmtId="0" fontId="6" fillId="0" borderId="1" xfId="1" applyNumberFormat="1" applyFont="1" applyBorder="1" applyAlignment="1" applyProtection="1">
      <alignment vertical="center"/>
    </xf>
    <xf numFmtId="0" fontId="6" fillId="0" borderId="2" xfId="1" applyNumberFormat="1" applyFont="1" applyBorder="1" applyAlignment="1" applyProtection="1">
      <alignment vertical="center"/>
    </xf>
    <xf numFmtId="0" fontId="6" fillId="0" borderId="10" xfId="1" applyNumberFormat="1" applyFont="1" applyBorder="1" applyAlignment="1" applyProtection="1">
      <alignment vertical="center"/>
    </xf>
    <xf numFmtId="0" fontId="6" fillId="0" borderId="8" xfId="1" applyNumberFormat="1" applyFont="1" applyBorder="1" applyAlignment="1" applyProtection="1">
      <alignment vertical="center"/>
    </xf>
    <xf numFmtId="38" fontId="10" fillId="2" borderId="10" xfId="3" applyFont="1" applyFill="1" applyBorder="1" applyAlignment="1" applyProtection="1">
      <alignment horizontal="right" vertical="center"/>
    </xf>
    <xf numFmtId="38" fontId="10" fillId="2" borderId="8" xfId="3" applyFont="1" applyFill="1" applyBorder="1" applyAlignment="1" applyProtection="1">
      <alignment horizontal="right" vertical="center"/>
    </xf>
    <xf numFmtId="38" fontId="10" fillId="2" borderId="9" xfId="3" applyFont="1" applyFill="1" applyBorder="1" applyAlignment="1" applyProtection="1">
      <alignment horizontal="right" vertical="center"/>
    </xf>
    <xf numFmtId="0" fontId="6" fillId="0" borderId="10" xfId="1" applyNumberFormat="1" applyFont="1" applyBorder="1" applyAlignment="1" applyProtection="1">
      <alignment horizontal="left" vertical="center"/>
    </xf>
    <xf numFmtId="0" fontId="6" fillId="5" borderId="4" xfId="1" applyNumberFormat="1" applyFont="1" applyFill="1" applyBorder="1" applyAlignment="1" applyProtection="1">
      <alignment horizontal="center" vertical="center" textRotation="255"/>
    </xf>
    <xf numFmtId="0" fontId="6" fillId="0" borderId="0" xfId="1" applyNumberFormat="1" applyFont="1" applyBorder="1" applyAlignment="1" applyProtection="1">
      <alignment horizontal="center" vertical="top" textRotation="255"/>
    </xf>
    <xf numFmtId="38" fontId="10" fillId="2" borderId="4" xfId="3" applyFont="1" applyFill="1" applyBorder="1" applyAlignment="1" applyProtection="1">
      <alignment horizontal="right" vertical="center"/>
    </xf>
    <xf numFmtId="38" fontId="10" fillId="2" borderId="0" xfId="3" applyFont="1" applyFill="1" applyBorder="1" applyAlignment="1" applyProtection="1">
      <alignment horizontal="right" vertical="center"/>
    </xf>
    <xf numFmtId="38" fontId="10" fillId="2" borderId="12" xfId="3" applyFont="1" applyFill="1" applyBorder="1" applyAlignment="1" applyProtection="1">
      <alignment horizontal="center" vertical="center"/>
    </xf>
    <xf numFmtId="38" fontId="10" fillId="2" borderId="9" xfId="3" applyFont="1" applyFill="1" applyBorder="1" applyAlignment="1" applyProtection="1">
      <alignment horizontal="center" vertical="center"/>
    </xf>
    <xf numFmtId="0" fontId="5" fillId="0" borderId="1" xfId="1" applyNumberFormat="1" applyFont="1" applyBorder="1" applyAlignment="1" applyProtection="1">
      <alignment horizontal="left" vertical="center" wrapText="1"/>
    </xf>
    <xf numFmtId="0" fontId="5" fillId="0" borderId="2" xfId="1" applyNumberFormat="1" applyFont="1" applyBorder="1" applyAlignment="1" applyProtection="1">
      <alignment horizontal="left" vertical="center"/>
    </xf>
    <xf numFmtId="0" fontId="5" fillId="0" borderId="11" xfId="1" applyNumberFormat="1" applyFont="1" applyBorder="1" applyAlignment="1" applyProtection="1">
      <alignment horizontal="left" vertical="center"/>
    </xf>
    <xf numFmtId="0" fontId="5" fillId="0" borderId="4" xfId="1" applyNumberFormat="1" applyFont="1" applyBorder="1" applyAlignment="1" applyProtection="1">
      <alignment horizontal="left" vertical="center" wrapText="1"/>
    </xf>
    <xf numFmtId="0" fontId="5" fillId="0" borderId="0" xfId="1" applyNumberFormat="1" applyFont="1" applyBorder="1" applyAlignment="1" applyProtection="1">
      <alignment horizontal="left" vertical="center"/>
    </xf>
    <xf numFmtId="0" fontId="5" fillId="0" borderId="12" xfId="1" applyNumberFormat="1" applyFont="1" applyBorder="1" applyAlignment="1" applyProtection="1">
      <alignment horizontal="left" vertical="center"/>
    </xf>
    <xf numFmtId="0" fontId="5" fillId="0" borderId="10" xfId="1" applyNumberFormat="1" applyFont="1" applyBorder="1" applyAlignment="1" applyProtection="1">
      <alignment horizontal="left" vertical="center"/>
    </xf>
    <xf numFmtId="0" fontId="5" fillId="0" borderId="8" xfId="1" applyNumberFormat="1" applyFont="1" applyBorder="1" applyAlignment="1" applyProtection="1">
      <alignment horizontal="left" vertical="center"/>
    </xf>
    <xf numFmtId="0" fontId="5" fillId="0" borderId="9" xfId="1" applyNumberFormat="1" applyFont="1" applyBorder="1" applyAlignment="1" applyProtection="1">
      <alignment horizontal="left" vertical="center"/>
    </xf>
    <xf numFmtId="0" fontId="40" fillId="2" borderId="0" xfId="1" applyNumberFormat="1" applyFont="1" applyFill="1" applyAlignment="1" applyProtection="1">
      <alignment horizontal="center" vertical="center" shrinkToFit="1"/>
    </xf>
    <xf numFmtId="0" fontId="6" fillId="0" borderId="0" xfId="1" applyNumberFormat="1" applyFont="1" applyAlignment="1" applyProtection="1">
      <alignment horizontal="left" vertical="center"/>
    </xf>
    <xf numFmtId="0" fontId="6" fillId="0" borderId="0" xfId="1" applyNumberFormat="1" applyFont="1" applyBorder="1" applyAlignment="1" applyProtection="1">
      <alignment horizontal="left" vertical="center"/>
    </xf>
    <xf numFmtId="0" fontId="9" fillId="0" borderId="0" xfId="2" applyAlignment="1" applyProtection="1">
      <alignment horizontal="left" vertical="center"/>
    </xf>
    <xf numFmtId="0" fontId="9" fillId="0" borderId="0" xfId="2" applyBorder="1" applyAlignment="1" applyProtection="1">
      <alignment horizontal="left" vertical="center"/>
    </xf>
    <xf numFmtId="0" fontId="6" fillId="0" borderId="1" xfId="1" applyNumberFormat="1" applyFont="1" applyBorder="1" applyAlignment="1" applyProtection="1">
      <alignment horizontal="left" vertical="center" wrapText="1"/>
    </xf>
    <xf numFmtId="0" fontId="6" fillId="0" borderId="4" xfId="1" applyNumberFormat="1" applyFont="1" applyBorder="1" applyAlignment="1" applyProtection="1">
      <alignment horizontal="left" vertical="center"/>
    </xf>
    <xf numFmtId="0" fontId="3" fillId="0" borderId="0" xfId="1" applyNumberFormat="1" applyFont="1" applyBorder="1" applyAlignment="1" applyProtection="1">
      <alignment horizontal="center" vertical="center"/>
    </xf>
    <xf numFmtId="0" fontId="3" fillId="0" borderId="12" xfId="1" applyNumberFormat="1" applyFont="1" applyBorder="1" applyAlignment="1" applyProtection="1">
      <alignment horizontal="center" vertical="center"/>
    </xf>
    <xf numFmtId="178" fontId="10" fillId="2" borderId="8" xfId="3" applyNumberFormat="1" applyFont="1" applyFill="1" applyBorder="1" applyAlignment="1" applyProtection="1">
      <alignment horizontal="right" vertical="center"/>
    </xf>
    <xf numFmtId="178" fontId="10" fillId="2" borderId="9" xfId="3" applyNumberFormat="1" applyFont="1" applyFill="1" applyBorder="1" applyAlignment="1" applyProtection="1">
      <alignment horizontal="right" vertical="center"/>
    </xf>
    <xf numFmtId="0" fontId="6" fillId="0" borderId="2" xfId="1" applyNumberFormat="1" applyFont="1" applyBorder="1" applyAlignment="1" applyProtection="1">
      <alignment horizontal="left" vertical="center" wrapText="1"/>
    </xf>
    <xf numFmtId="0" fontId="6" fillId="0" borderId="4" xfId="1" applyNumberFormat="1" applyFont="1" applyBorder="1" applyAlignment="1" applyProtection="1">
      <alignment horizontal="left" vertical="center" wrapText="1"/>
    </xf>
    <xf numFmtId="0" fontId="6" fillId="0" borderId="0" xfId="1" applyNumberFormat="1" applyFont="1" applyBorder="1" applyAlignment="1" applyProtection="1">
      <alignment horizontal="left" vertical="center" wrapText="1"/>
    </xf>
    <xf numFmtId="0" fontId="6" fillId="0" borderId="10" xfId="1" applyNumberFormat="1" applyFont="1" applyBorder="1" applyAlignment="1" applyProtection="1">
      <alignment horizontal="left" vertical="center" wrapText="1"/>
    </xf>
    <xf numFmtId="0" fontId="6" fillId="0" borderId="8" xfId="1" applyNumberFormat="1" applyFont="1" applyBorder="1" applyAlignment="1" applyProtection="1">
      <alignment horizontal="left" vertical="center" wrapText="1"/>
    </xf>
    <xf numFmtId="0" fontId="6" fillId="0" borderId="8" xfId="1" applyNumberFormat="1" applyFont="1" applyBorder="1" applyAlignment="1" applyProtection="1">
      <alignment horizontal="center" vertical="center"/>
    </xf>
    <xf numFmtId="0" fontId="5" fillId="0" borderId="1" xfId="1" applyNumberFormat="1" applyFont="1" applyBorder="1" applyAlignment="1" applyProtection="1">
      <alignment horizontal="center" vertical="center"/>
    </xf>
    <xf numFmtId="0" fontId="3" fillId="0" borderId="19" xfId="1" applyNumberFormat="1" applyFont="1" applyBorder="1" applyAlignment="1" applyProtection="1">
      <alignment horizontal="left" vertical="center"/>
    </xf>
    <xf numFmtId="0" fontId="3" fillId="0" borderId="20" xfId="1" applyNumberFormat="1" applyFont="1" applyBorder="1" applyAlignment="1" applyProtection="1">
      <alignment horizontal="left" vertical="center"/>
    </xf>
    <xf numFmtId="0" fontId="3" fillId="0" borderId="21" xfId="1" applyNumberFormat="1" applyFont="1" applyBorder="1" applyAlignment="1" applyProtection="1">
      <alignment horizontal="left" vertical="center"/>
    </xf>
    <xf numFmtId="0" fontId="3" fillId="0" borderId="22" xfId="1" applyNumberFormat="1" applyFont="1" applyBorder="1" applyAlignment="1" applyProtection="1">
      <alignment horizontal="left" vertical="center"/>
    </xf>
    <xf numFmtId="0" fontId="8" fillId="0" borderId="2" xfId="1" applyNumberFormat="1" applyFont="1" applyBorder="1" applyAlignment="1" applyProtection="1">
      <alignment horizontal="right" vertical="top"/>
    </xf>
    <xf numFmtId="0" fontId="8" fillId="0" borderId="11" xfId="1" applyNumberFormat="1" applyFont="1" applyBorder="1" applyAlignment="1" applyProtection="1">
      <alignment horizontal="right" vertical="top"/>
    </xf>
    <xf numFmtId="0" fontId="6" fillId="0" borderId="1" xfId="1" applyNumberFormat="1" applyFont="1" applyBorder="1" applyAlignment="1" applyProtection="1">
      <alignment horizontal="distributed" vertical="center" wrapText="1" justifyLastLine="1"/>
    </xf>
    <xf numFmtId="0" fontId="6" fillId="0" borderId="11" xfId="1" applyNumberFormat="1" applyFont="1" applyBorder="1" applyAlignment="1" applyProtection="1">
      <alignment horizontal="distributed" vertical="center" wrapText="1" justifyLastLine="1"/>
    </xf>
    <xf numFmtId="0" fontId="6" fillId="0" borderId="10" xfId="1" applyNumberFormat="1" applyFont="1" applyBorder="1" applyAlignment="1" applyProtection="1">
      <alignment horizontal="distributed" vertical="center" wrapText="1" justifyLastLine="1"/>
    </xf>
    <xf numFmtId="0" fontId="6" fillId="0" borderId="9" xfId="1" applyNumberFormat="1" applyFont="1" applyBorder="1" applyAlignment="1" applyProtection="1">
      <alignment horizontal="distributed" vertical="center" wrapText="1" justifyLastLine="1"/>
    </xf>
    <xf numFmtId="177" fontId="10" fillId="2" borderId="4" xfId="3" applyNumberFormat="1" applyFont="1" applyFill="1" applyBorder="1" applyAlignment="1" applyProtection="1">
      <alignment horizontal="right" vertical="center"/>
    </xf>
    <xf numFmtId="177" fontId="10" fillId="2" borderId="0" xfId="3" applyNumberFormat="1" applyFont="1" applyFill="1" applyBorder="1" applyAlignment="1" applyProtection="1">
      <alignment horizontal="right" vertical="center"/>
    </xf>
    <xf numFmtId="177" fontId="10" fillId="2" borderId="12" xfId="3" applyNumberFormat="1" applyFont="1" applyFill="1" applyBorder="1" applyAlignment="1" applyProtection="1">
      <alignment horizontal="right" vertical="center"/>
    </xf>
    <xf numFmtId="0" fontId="6" fillId="0" borderId="19" xfId="1" applyNumberFormat="1" applyFont="1" applyBorder="1" applyAlignment="1" applyProtection="1">
      <alignment horizontal="left" vertical="center"/>
    </xf>
    <xf numFmtId="0" fontId="6" fillId="0" borderId="20" xfId="1" applyNumberFormat="1" applyFont="1" applyBorder="1" applyAlignment="1" applyProtection="1">
      <alignment horizontal="left" vertical="center"/>
    </xf>
    <xf numFmtId="0" fontId="6" fillId="0" borderId="21" xfId="1" applyNumberFormat="1" applyFont="1" applyBorder="1" applyAlignment="1" applyProtection="1">
      <alignment horizontal="left" vertical="center"/>
    </xf>
    <xf numFmtId="0" fontId="6" fillId="0" borderId="22" xfId="1" applyNumberFormat="1" applyFont="1" applyBorder="1" applyAlignment="1" applyProtection="1">
      <alignment horizontal="left" vertical="center"/>
    </xf>
    <xf numFmtId="0" fontId="11" fillId="5" borderId="10" xfId="1" applyNumberFormat="1" applyFont="1" applyFill="1" applyBorder="1" applyAlignment="1" applyProtection="1">
      <alignment horizontal="left" vertical="center"/>
    </xf>
    <xf numFmtId="0" fontId="11" fillId="5" borderId="8" xfId="1" applyNumberFormat="1" applyFont="1" applyFill="1" applyBorder="1" applyAlignment="1" applyProtection="1">
      <alignment horizontal="left" vertical="center"/>
    </xf>
    <xf numFmtId="0" fontId="11" fillId="5" borderId="9" xfId="1" applyNumberFormat="1" applyFont="1" applyFill="1" applyBorder="1" applyAlignment="1" applyProtection="1">
      <alignment horizontal="left" vertical="center"/>
    </xf>
    <xf numFmtId="0" fontId="6" fillId="0" borderId="2" xfId="1" applyNumberFormat="1" applyFont="1" applyBorder="1" applyAlignment="1" applyProtection="1">
      <alignment horizontal="center"/>
    </xf>
    <xf numFmtId="0" fontId="6" fillId="0" borderId="0" xfId="1" applyNumberFormat="1" applyFont="1" applyBorder="1" applyAlignment="1" applyProtection="1">
      <alignment horizontal="center"/>
    </xf>
    <xf numFmtId="0" fontId="6" fillId="0" borderId="8" xfId="1" applyNumberFormat="1" applyFont="1" applyBorder="1" applyAlignment="1" applyProtection="1">
      <alignment horizontal="center"/>
    </xf>
    <xf numFmtId="0" fontId="8" fillId="0" borderId="12" xfId="1" applyNumberFormat="1" applyFont="1" applyBorder="1" applyAlignment="1" applyProtection="1">
      <alignment horizontal="right" vertical="top"/>
    </xf>
    <xf numFmtId="176" fontId="10" fillId="2" borderId="0" xfId="3" applyNumberFormat="1" applyFont="1" applyFill="1" applyBorder="1" applyAlignment="1" applyProtection="1">
      <alignment horizontal="right" vertical="center"/>
    </xf>
    <xf numFmtId="176" fontId="10" fillId="2" borderId="12" xfId="3" applyNumberFormat="1" applyFont="1" applyFill="1" applyBorder="1" applyAlignment="1" applyProtection="1">
      <alignment horizontal="right" vertical="center"/>
    </xf>
    <xf numFmtId="38" fontId="10" fillId="2" borderId="0" xfId="3" applyNumberFormat="1" applyFont="1" applyFill="1" applyBorder="1" applyAlignment="1" applyProtection="1">
      <alignment horizontal="right" vertical="center"/>
    </xf>
    <xf numFmtId="38" fontId="10" fillId="2" borderId="12" xfId="3" applyNumberFormat="1" applyFont="1" applyFill="1" applyBorder="1" applyAlignment="1" applyProtection="1">
      <alignment horizontal="right" vertical="center"/>
    </xf>
    <xf numFmtId="40" fontId="11" fillId="0" borderId="2" xfId="3" applyNumberFormat="1" applyFont="1" applyBorder="1" applyAlignment="1" applyProtection="1">
      <alignment horizontal="center" vertical="center"/>
    </xf>
    <xf numFmtId="40" fontId="11" fillId="0" borderId="0" xfId="3" applyNumberFormat="1" applyFont="1" applyBorder="1" applyAlignment="1" applyProtection="1">
      <alignment horizontal="center" vertical="center"/>
    </xf>
    <xf numFmtId="40" fontId="5" fillId="0" borderId="12" xfId="3" applyNumberFormat="1" applyFont="1" applyBorder="1" applyAlignment="1" applyProtection="1">
      <alignment horizontal="right" vertical="top"/>
    </xf>
    <xf numFmtId="0" fontId="3" fillId="0" borderId="6" xfId="1" applyNumberFormat="1" applyFont="1" applyBorder="1" applyAlignment="1" applyProtection="1">
      <alignment horizontal="center" vertical="top" textRotation="255"/>
    </xf>
    <xf numFmtId="0" fontId="3" fillId="0" borderId="34" xfId="1" applyNumberFormat="1" applyFont="1" applyBorder="1" applyAlignment="1" applyProtection="1">
      <alignment horizontal="center" vertical="top" textRotation="255"/>
    </xf>
    <xf numFmtId="0" fontId="3" fillId="0" borderId="7" xfId="1" applyNumberFormat="1" applyFont="1" applyBorder="1" applyAlignment="1" applyProtection="1">
      <alignment horizontal="center" vertical="top" textRotation="255"/>
    </xf>
    <xf numFmtId="0" fontId="3" fillId="2" borderId="4" xfId="1" applyNumberFormat="1" applyFont="1" applyFill="1" applyBorder="1" applyAlignment="1" applyProtection="1">
      <alignment horizontal="left" vertical="center" wrapText="1" shrinkToFit="1"/>
    </xf>
    <xf numFmtId="0" fontId="3" fillId="2" borderId="0" xfId="1" applyNumberFormat="1" applyFont="1" applyFill="1" applyBorder="1" applyAlignment="1" applyProtection="1">
      <alignment horizontal="left" vertical="center" wrapText="1" shrinkToFit="1"/>
    </xf>
    <xf numFmtId="0" fontId="3" fillId="2" borderId="12" xfId="1" applyNumberFormat="1" applyFont="1" applyFill="1" applyBorder="1" applyAlignment="1" applyProtection="1">
      <alignment horizontal="left" vertical="center" wrapText="1" shrinkToFit="1"/>
    </xf>
    <xf numFmtId="0" fontId="9" fillId="2" borderId="4" xfId="2" applyFont="1" applyFill="1" applyBorder="1" applyAlignment="1" applyProtection="1">
      <alignment horizontal="left" vertical="center" wrapText="1" shrinkToFit="1"/>
    </xf>
    <xf numFmtId="0" fontId="9" fillId="2" borderId="0" xfId="2" applyFont="1" applyFill="1" applyBorder="1" applyAlignment="1" applyProtection="1">
      <alignment horizontal="left" vertical="center" wrapText="1" shrinkToFit="1"/>
    </xf>
    <xf numFmtId="0" fontId="9" fillId="2" borderId="12" xfId="2" applyFont="1" applyFill="1" applyBorder="1" applyAlignment="1" applyProtection="1">
      <alignment horizontal="left" vertical="center" wrapText="1" shrinkToFit="1"/>
    </xf>
    <xf numFmtId="0" fontId="9" fillId="2" borderId="10" xfId="2" applyFont="1" applyFill="1" applyBorder="1" applyAlignment="1" applyProtection="1">
      <alignment horizontal="left" vertical="center" wrapText="1" shrinkToFit="1"/>
    </xf>
    <xf numFmtId="0" fontId="9" fillId="2" borderId="8" xfId="2" applyFont="1" applyFill="1" applyBorder="1" applyAlignment="1" applyProtection="1">
      <alignment horizontal="left" vertical="center" wrapText="1" shrinkToFit="1"/>
    </xf>
    <xf numFmtId="0" fontId="9" fillId="2" borderId="9" xfId="2" applyFont="1" applyFill="1" applyBorder="1" applyAlignment="1" applyProtection="1">
      <alignment horizontal="left" vertical="center" wrapText="1" shrinkToFit="1"/>
    </xf>
    <xf numFmtId="0" fontId="8" fillId="0" borderId="1" xfId="1" applyNumberFormat="1" applyFont="1" applyBorder="1" applyAlignment="1" applyProtection="1">
      <alignment horizontal="distributed" vertical="center" wrapText="1" shrinkToFit="1"/>
    </xf>
    <xf numFmtId="0" fontId="8" fillId="0" borderId="2" xfId="1" applyNumberFormat="1" applyFont="1" applyBorder="1" applyAlignment="1" applyProtection="1">
      <alignment horizontal="distributed" vertical="center" wrapText="1" shrinkToFit="1"/>
    </xf>
    <xf numFmtId="0" fontId="8" fillId="0" borderId="11" xfId="1" applyNumberFormat="1" applyFont="1" applyBorder="1" applyAlignment="1" applyProtection="1">
      <alignment horizontal="distributed" vertical="center" wrapText="1" shrinkToFit="1"/>
    </xf>
    <xf numFmtId="0" fontId="8" fillId="0" borderId="4" xfId="1" applyNumberFormat="1" applyFont="1" applyBorder="1" applyAlignment="1" applyProtection="1">
      <alignment horizontal="distributed" vertical="center" wrapText="1" shrinkToFit="1"/>
    </xf>
    <xf numFmtId="0" fontId="8" fillId="0" borderId="0" xfId="1" applyNumberFormat="1" applyFont="1" applyBorder="1" applyAlignment="1" applyProtection="1">
      <alignment horizontal="distributed" vertical="center" wrapText="1" shrinkToFit="1"/>
    </xf>
    <xf numFmtId="0" fontId="8" fillId="0" borderId="12" xfId="1" applyNumberFormat="1" applyFont="1" applyBorder="1" applyAlignment="1" applyProtection="1">
      <alignment horizontal="distributed" vertical="center" wrapText="1" shrinkToFit="1"/>
    </xf>
    <xf numFmtId="0" fontId="8" fillId="0" borderId="10" xfId="1" applyNumberFormat="1" applyFont="1" applyBorder="1" applyAlignment="1" applyProtection="1">
      <alignment horizontal="distributed" vertical="center" wrapText="1" shrinkToFit="1"/>
    </xf>
    <xf numFmtId="0" fontId="8" fillId="0" borderId="8" xfId="1" applyNumberFormat="1" applyFont="1" applyBorder="1" applyAlignment="1" applyProtection="1">
      <alignment horizontal="distributed" vertical="center" wrapText="1" shrinkToFit="1"/>
    </xf>
    <xf numFmtId="0" fontId="8" fillId="0" borderId="9" xfId="1" applyNumberFormat="1" applyFont="1" applyBorder="1" applyAlignment="1" applyProtection="1">
      <alignment horizontal="distributed" vertical="center" wrapText="1" shrinkToFit="1"/>
    </xf>
    <xf numFmtId="185" fontId="3" fillId="2" borderId="1" xfId="1" applyNumberFormat="1" applyFont="1" applyFill="1" applyBorder="1" applyAlignment="1" applyProtection="1">
      <alignment horizontal="left" vertical="center" shrinkToFit="1"/>
    </xf>
    <xf numFmtId="185" fontId="3" fillId="2" borderId="2" xfId="1" applyNumberFormat="1" applyFont="1" applyFill="1" applyBorder="1" applyAlignment="1" applyProtection="1">
      <alignment horizontal="left" vertical="center" shrinkToFit="1"/>
    </xf>
    <xf numFmtId="185" fontId="3" fillId="2" borderId="11" xfId="1" applyNumberFormat="1" applyFont="1" applyFill="1" applyBorder="1" applyAlignment="1" applyProtection="1">
      <alignment horizontal="left" vertical="center" shrinkToFit="1"/>
    </xf>
    <xf numFmtId="185" fontId="3" fillId="2" borderId="4" xfId="1" applyNumberFormat="1" applyFont="1" applyFill="1" applyBorder="1" applyAlignment="1" applyProtection="1">
      <alignment horizontal="left" vertical="center" shrinkToFit="1"/>
    </xf>
    <xf numFmtId="185" fontId="3" fillId="2" borderId="0" xfId="1" applyNumberFormat="1" applyFont="1" applyFill="1" applyBorder="1" applyAlignment="1" applyProtection="1">
      <alignment horizontal="left" vertical="center" shrinkToFit="1"/>
    </xf>
    <xf numFmtId="185" fontId="3" fillId="2" borderId="12" xfId="1" applyNumberFormat="1" applyFont="1" applyFill="1" applyBorder="1" applyAlignment="1" applyProtection="1">
      <alignment horizontal="left" vertical="center" shrinkToFit="1"/>
    </xf>
    <xf numFmtId="185" fontId="3" fillId="2" borderId="10" xfId="1" applyNumberFormat="1" applyFont="1" applyFill="1" applyBorder="1" applyAlignment="1" applyProtection="1">
      <alignment horizontal="left" vertical="center" shrinkToFit="1"/>
    </xf>
    <xf numFmtId="185" fontId="3" fillId="2" borderId="8" xfId="1" applyNumberFormat="1" applyFont="1" applyFill="1" applyBorder="1" applyAlignment="1" applyProtection="1">
      <alignment horizontal="left" vertical="center" shrinkToFit="1"/>
    </xf>
    <xf numFmtId="185" fontId="3" fillId="2" borderId="9" xfId="1" applyNumberFormat="1" applyFont="1" applyFill="1" applyBorder="1" applyAlignment="1" applyProtection="1">
      <alignment horizontal="left" vertical="center" shrinkToFit="1"/>
    </xf>
    <xf numFmtId="0" fontId="5" fillId="0" borderId="4" xfId="1" applyNumberFormat="1" applyFont="1" applyBorder="1" applyAlignment="1" applyProtection="1">
      <alignment horizontal="center" vertical="center"/>
    </xf>
    <xf numFmtId="0" fontId="5" fillId="0" borderId="12" xfId="1" applyNumberFormat="1" applyFont="1" applyBorder="1" applyAlignment="1" applyProtection="1">
      <alignment horizontal="center" vertical="center"/>
    </xf>
    <xf numFmtId="0" fontId="5" fillId="0" borderId="10" xfId="1" applyNumberFormat="1" applyFont="1" applyBorder="1" applyAlignment="1" applyProtection="1">
      <alignment horizontal="center" vertical="center"/>
    </xf>
    <xf numFmtId="0" fontId="6" fillId="0" borderId="4" xfId="1" applyNumberFormat="1" applyFont="1" applyBorder="1" applyAlignment="1" applyProtection="1">
      <alignment horizontal="left" vertical="center" wrapText="1" shrinkToFit="1"/>
    </xf>
    <xf numFmtId="0" fontId="6" fillId="0" borderId="0" xfId="1" applyNumberFormat="1" applyFont="1" applyBorder="1" applyAlignment="1" applyProtection="1">
      <alignment horizontal="left" vertical="center" wrapText="1" shrinkToFit="1"/>
    </xf>
    <xf numFmtId="0" fontId="6" fillId="0" borderId="27" xfId="1" applyNumberFormat="1" applyFont="1" applyBorder="1" applyAlignment="1" applyProtection="1">
      <alignment horizontal="center" vertical="center" wrapText="1" shrinkToFit="1"/>
    </xf>
    <xf numFmtId="0" fontId="6" fillId="0" borderId="28" xfId="1" applyNumberFormat="1" applyFont="1" applyBorder="1" applyAlignment="1" applyProtection="1">
      <alignment horizontal="center" vertical="center" wrapText="1" shrinkToFit="1"/>
    </xf>
    <xf numFmtId="0" fontId="6" fillId="0" borderId="43" xfId="1" applyNumberFormat="1" applyFont="1" applyBorder="1" applyAlignment="1" applyProtection="1">
      <alignment horizontal="center" vertical="center" wrapText="1" shrinkToFit="1"/>
    </xf>
    <xf numFmtId="0" fontId="6" fillId="0" borderId="44" xfId="1" applyNumberFormat="1" applyFont="1" applyBorder="1" applyAlignment="1" applyProtection="1">
      <alignment horizontal="center" vertical="center" wrapText="1" shrinkToFit="1"/>
    </xf>
    <xf numFmtId="0" fontId="6" fillId="0" borderId="128" xfId="1" applyNumberFormat="1" applyFont="1" applyBorder="1" applyAlignment="1" applyProtection="1">
      <alignment horizontal="left" vertical="center" wrapText="1" shrinkToFit="1"/>
    </xf>
    <xf numFmtId="0" fontId="6" fillId="0" borderId="27" xfId="1" applyNumberFormat="1" applyFont="1" applyBorder="1" applyAlignment="1" applyProtection="1">
      <alignment horizontal="left" vertical="center" wrapText="1" shrinkToFit="1"/>
    </xf>
    <xf numFmtId="0" fontId="6" fillId="0" borderId="129" xfId="1" applyNumberFormat="1" applyFont="1" applyBorder="1" applyAlignment="1" applyProtection="1">
      <alignment horizontal="left" vertical="center" wrapText="1" shrinkToFit="1"/>
    </xf>
    <xf numFmtId="0" fontId="6" fillId="0" borderId="43" xfId="1" applyNumberFormat="1" applyFont="1" applyBorder="1" applyAlignment="1" applyProtection="1">
      <alignment horizontal="left" vertical="center" wrapText="1" shrinkToFit="1"/>
    </xf>
    <xf numFmtId="177" fontId="10" fillId="2" borderId="43" xfId="3" applyNumberFormat="1" applyFont="1" applyFill="1" applyBorder="1" applyAlignment="1" applyProtection="1">
      <alignment horizontal="right" vertical="center"/>
    </xf>
    <xf numFmtId="177" fontId="10" fillId="2" borderId="45" xfId="3" applyNumberFormat="1" applyFont="1" applyFill="1" applyBorder="1" applyAlignment="1" applyProtection="1">
      <alignment horizontal="right" vertical="center"/>
    </xf>
    <xf numFmtId="0" fontId="3" fillId="0" borderId="34" xfId="1" applyNumberFormat="1" applyFont="1" applyBorder="1" applyAlignment="1" applyProtection="1">
      <alignment horizontal="center" vertical="center" textRotation="255"/>
    </xf>
    <xf numFmtId="0" fontId="3" fillId="0" borderId="1" xfId="1" applyNumberFormat="1" applyFont="1" applyBorder="1" applyAlignment="1" applyProtection="1">
      <alignment horizontal="center" vertical="top" textRotation="255"/>
    </xf>
    <xf numFmtId="0" fontId="3" fillId="0" borderId="11" xfId="1" applyNumberFormat="1" applyFont="1" applyBorder="1" applyAlignment="1" applyProtection="1">
      <alignment horizontal="center" vertical="top" textRotation="255"/>
    </xf>
    <xf numFmtId="0" fontId="3" fillId="0" borderId="4" xfId="1" applyNumberFormat="1" applyFont="1" applyBorder="1" applyAlignment="1" applyProtection="1">
      <alignment horizontal="center" vertical="top" textRotation="255"/>
    </xf>
    <xf numFmtId="0" fontId="3" fillId="0" borderId="12" xfId="1" applyNumberFormat="1" applyFont="1" applyBorder="1" applyAlignment="1" applyProtection="1">
      <alignment horizontal="center" vertical="top" textRotation="255"/>
    </xf>
    <xf numFmtId="0" fontId="3" fillId="0" borderId="10" xfId="1" applyNumberFormat="1" applyFont="1" applyBorder="1" applyAlignment="1" applyProtection="1">
      <alignment horizontal="center" vertical="top" textRotation="255"/>
    </xf>
    <xf numFmtId="0" fontId="3" fillId="0" borderId="9" xfId="1" applyNumberFormat="1" applyFont="1" applyBorder="1" applyAlignment="1" applyProtection="1">
      <alignment horizontal="center" vertical="top" textRotation="255"/>
    </xf>
    <xf numFmtId="0" fontId="6" fillId="0" borderId="28" xfId="1" applyNumberFormat="1" applyFont="1" applyBorder="1" applyAlignment="1" applyProtection="1">
      <alignment horizontal="left" vertical="center" wrapText="1" shrinkToFit="1"/>
    </xf>
    <xf numFmtId="0" fontId="6" fillId="0" borderId="8" xfId="1" applyNumberFormat="1" applyFont="1" applyBorder="1" applyAlignment="1" applyProtection="1">
      <alignment horizontal="left" vertical="center" wrapText="1" shrinkToFit="1"/>
    </xf>
    <xf numFmtId="0" fontId="6" fillId="0" borderId="9" xfId="1" applyNumberFormat="1" applyFont="1" applyBorder="1" applyAlignment="1" applyProtection="1">
      <alignment horizontal="left" vertical="center" wrapText="1" shrinkToFit="1"/>
    </xf>
    <xf numFmtId="0" fontId="12" fillId="0" borderId="2" xfId="1" applyNumberFormat="1" applyFont="1" applyBorder="1" applyAlignment="1" applyProtection="1">
      <alignment horizontal="right" vertical="top"/>
    </xf>
    <xf numFmtId="0" fontId="12" fillId="0" borderId="0" xfId="1" applyNumberFormat="1" applyFont="1" applyBorder="1" applyAlignment="1" applyProtection="1">
      <alignment horizontal="right" vertical="top"/>
    </xf>
    <xf numFmtId="0" fontId="12" fillId="0" borderId="11" xfId="1" applyNumberFormat="1" applyFont="1" applyBorder="1" applyAlignment="1" applyProtection="1">
      <alignment horizontal="right" vertical="top"/>
    </xf>
    <xf numFmtId="0" fontId="12" fillId="0" borderId="12" xfId="1" applyNumberFormat="1" applyFont="1" applyBorder="1" applyAlignment="1" applyProtection="1">
      <alignment horizontal="right" vertical="top"/>
    </xf>
    <xf numFmtId="0" fontId="5" fillId="0" borderId="0" xfId="1" applyNumberFormat="1" applyFont="1" applyBorder="1" applyAlignment="1" applyProtection="1">
      <alignment horizontal="center" vertical="center"/>
    </xf>
    <xf numFmtId="0" fontId="11" fillId="0" borderId="0" xfId="1" applyNumberFormat="1" applyFont="1" applyBorder="1" applyAlignment="1" applyProtection="1">
      <alignment horizontal="center" vertical="center"/>
    </xf>
    <xf numFmtId="0" fontId="20" fillId="0" borderId="0" xfId="4" applyFont="1" applyAlignment="1">
      <alignment horizontal="center" vertical="center"/>
    </xf>
    <xf numFmtId="0" fontId="19" fillId="0" borderId="0" xfId="4" applyFont="1" applyAlignment="1">
      <alignment horizontal="center" vertical="center"/>
    </xf>
    <xf numFmtId="0" fontId="19" fillId="0" borderId="49" xfId="4" applyFont="1" applyBorder="1" applyAlignment="1">
      <alignment horizontal="center" vertical="center"/>
    </xf>
    <xf numFmtId="0" fontId="22" fillId="0" borderId="43" xfId="4" applyFont="1" applyBorder="1" applyAlignment="1">
      <alignment horizontal="center" vertical="top"/>
    </xf>
    <xf numFmtId="0" fontId="22" fillId="0" borderId="45" xfId="4" applyFont="1" applyBorder="1" applyAlignment="1">
      <alignment horizontal="center" vertical="top"/>
    </xf>
    <xf numFmtId="0" fontId="6" fillId="5" borderId="33" xfId="4" applyFont="1" applyFill="1" applyBorder="1" applyAlignment="1" applyProtection="1">
      <alignment horizontal="center" vertical="top" textRotation="255" wrapText="1"/>
    </xf>
    <xf numFmtId="0" fontId="6" fillId="0" borderId="33" xfId="4" applyFont="1" applyBorder="1" applyAlignment="1">
      <alignment horizontal="center" vertical="top" textRotation="255" wrapText="1"/>
    </xf>
    <xf numFmtId="0" fontId="12" fillId="0" borderId="26" xfId="4" applyFont="1" applyBorder="1" applyAlignment="1" applyProtection="1">
      <alignment horizontal="center" vertical="top"/>
    </xf>
    <xf numFmtId="0" fontId="12" fillId="0" borderId="27" xfId="4" applyFont="1" applyBorder="1" applyAlignment="1" applyProtection="1">
      <alignment horizontal="center" vertical="top"/>
    </xf>
    <xf numFmtId="0" fontId="12" fillId="0" borderId="54" xfId="4" applyFont="1" applyBorder="1" applyAlignment="1" applyProtection="1">
      <alignment horizontal="center" vertical="top"/>
    </xf>
    <xf numFmtId="180" fontId="33" fillId="5" borderId="4" xfId="4" applyNumberFormat="1" applyFont="1" applyFill="1" applyBorder="1" applyAlignment="1" applyProtection="1">
      <alignment horizontal="center" vertical="center" shrinkToFit="1"/>
    </xf>
    <xf numFmtId="180" fontId="33" fillId="5" borderId="12" xfId="4" applyNumberFormat="1" applyFont="1" applyFill="1" applyBorder="1" applyAlignment="1" applyProtection="1">
      <alignment horizontal="center" vertical="center" shrinkToFit="1"/>
    </xf>
    <xf numFmtId="180" fontId="33" fillId="5" borderId="42" xfId="4" applyNumberFormat="1" applyFont="1" applyFill="1" applyBorder="1" applyAlignment="1" applyProtection="1">
      <alignment horizontal="center" vertical="center" shrinkToFit="1"/>
    </xf>
    <xf numFmtId="180" fontId="33" fillId="5" borderId="44" xfId="4" applyNumberFormat="1" applyFont="1" applyFill="1" applyBorder="1" applyAlignment="1" applyProtection="1">
      <alignment horizontal="center" vertical="center" shrinkToFit="1"/>
    </xf>
    <xf numFmtId="180" fontId="33" fillId="13" borderId="4" xfId="4" applyNumberFormat="1" applyFont="1" applyFill="1" applyBorder="1" applyAlignment="1" applyProtection="1">
      <alignment horizontal="center" vertical="center" shrinkToFit="1"/>
      <protection locked="0"/>
    </xf>
    <xf numFmtId="180" fontId="33" fillId="13" borderId="12" xfId="4" applyNumberFormat="1" applyFont="1" applyFill="1" applyBorder="1" applyAlignment="1" applyProtection="1">
      <alignment horizontal="center" vertical="center" shrinkToFit="1"/>
      <protection locked="0"/>
    </xf>
    <xf numFmtId="180" fontId="33" fillId="13" borderId="42" xfId="4" applyNumberFormat="1" applyFont="1" applyFill="1" applyBorder="1" applyAlignment="1" applyProtection="1">
      <alignment horizontal="center" vertical="center" shrinkToFit="1"/>
      <protection locked="0"/>
    </xf>
    <xf numFmtId="180" fontId="33" fillId="13" borderId="44" xfId="4" applyNumberFormat="1" applyFont="1" applyFill="1" applyBorder="1" applyAlignment="1" applyProtection="1">
      <alignment horizontal="center" vertical="center" shrinkToFit="1"/>
      <protection locked="0"/>
    </xf>
    <xf numFmtId="180" fontId="33" fillId="13" borderId="4" xfId="4" applyNumberFormat="1" applyFont="1" applyFill="1" applyBorder="1" applyAlignment="1" applyProtection="1">
      <alignment horizontal="center" vertical="center" shrinkToFit="1"/>
    </xf>
    <xf numFmtId="180" fontId="33" fillId="13" borderId="12" xfId="4" applyNumberFormat="1" applyFont="1" applyFill="1" applyBorder="1" applyAlignment="1" applyProtection="1">
      <alignment horizontal="center" vertical="center" shrinkToFit="1"/>
    </xf>
    <xf numFmtId="180" fontId="33" fillId="13" borderId="42" xfId="4" applyNumberFormat="1" applyFont="1" applyFill="1" applyBorder="1" applyAlignment="1" applyProtection="1">
      <alignment horizontal="center" vertical="center" shrinkToFit="1"/>
    </xf>
    <xf numFmtId="180" fontId="33" fillId="13" borderId="44" xfId="4" applyNumberFormat="1" applyFont="1" applyFill="1" applyBorder="1" applyAlignment="1" applyProtection="1">
      <alignment horizontal="center" vertical="center" shrinkToFit="1"/>
    </xf>
    <xf numFmtId="0" fontId="5" fillId="0" borderId="26" xfId="4" applyFont="1" applyBorder="1" applyAlignment="1" applyProtection="1">
      <alignment horizontal="center" vertical="center"/>
    </xf>
    <xf numFmtId="0" fontId="5" fillId="0" borderId="28" xfId="4" applyFont="1" applyBorder="1" applyAlignment="1" applyProtection="1">
      <alignment horizontal="center" vertical="center"/>
    </xf>
    <xf numFmtId="0" fontId="5" fillId="0" borderId="26" xfId="4" applyFont="1" applyBorder="1" applyAlignment="1">
      <alignment horizontal="center" vertical="center"/>
    </xf>
    <xf numFmtId="0" fontId="5" fillId="0" borderId="28" xfId="4" applyFont="1" applyBorder="1" applyAlignment="1">
      <alignment horizontal="center" vertical="center"/>
    </xf>
    <xf numFmtId="0" fontId="5" fillId="0" borderId="26" xfId="4" applyFont="1" applyBorder="1" applyAlignment="1" applyProtection="1">
      <alignment horizontal="center" vertical="center"/>
      <protection locked="0"/>
    </xf>
    <xf numFmtId="0" fontId="5" fillId="0" borderId="28" xfId="4" applyFont="1" applyBorder="1" applyAlignment="1" applyProtection="1">
      <alignment horizontal="center" vertical="center"/>
      <protection locked="0"/>
    </xf>
    <xf numFmtId="0" fontId="12" fillId="0" borderId="26" xfId="4" applyFont="1" applyBorder="1" applyAlignment="1">
      <alignment horizontal="center" vertical="top"/>
    </xf>
    <xf numFmtId="0" fontId="12" fillId="0" borderId="27" xfId="4" applyFont="1" applyBorder="1" applyAlignment="1">
      <alignment horizontal="center" vertical="top"/>
    </xf>
    <xf numFmtId="0" fontId="12" fillId="0" borderId="54" xfId="4" applyFont="1" applyBorder="1" applyAlignment="1">
      <alignment horizontal="center" vertical="top"/>
    </xf>
    <xf numFmtId="38" fontId="10" fillId="0" borderId="55" xfId="5" applyFont="1" applyBorder="1" applyAlignment="1" applyProtection="1">
      <alignment horizontal="center" vertical="center"/>
      <protection locked="0"/>
    </xf>
    <xf numFmtId="38" fontId="10" fillId="0" borderId="43" xfId="5" applyFont="1" applyBorder="1" applyAlignment="1" applyProtection="1">
      <alignment horizontal="center" vertical="center"/>
      <protection locked="0"/>
    </xf>
    <xf numFmtId="38" fontId="10" fillId="0" borderId="45" xfId="5" applyFont="1" applyBorder="1" applyAlignment="1" applyProtection="1">
      <alignment horizontal="center" vertical="center"/>
      <protection locked="0"/>
    </xf>
    <xf numFmtId="0" fontId="19" fillId="5" borderId="4" xfId="4" applyFont="1" applyFill="1" applyBorder="1" applyAlignment="1" applyProtection="1">
      <alignment horizontal="right"/>
    </xf>
    <xf numFmtId="0" fontId="19" fillId="5" borderId="0" xfId="4" applyFont="1" applyFill="1" applyBorder="1" applyAlignment="1" applyProtection="1">
      <alignment horizontal="right"/>
    </xf>
    <xf numFmtId="0" fontId="33" fillId="5" borderId="49" xfId="4" applyFont="1" applyFill="1" applyBorder="1" applyAlignment="1" applyProtection="1">
      <alignment horizontal="center"/>
    </xf>
    <xf numFmtId="0" fontId="19" fillId="13" borderId="4" xfId="4" applyFont="1" applyFill="1" applyBorder="1" applyAlignment="1" applyProtection="1">
      <alignment horizontal="right"/>
    </xf>
    <xf numFmtId="0" fontId="19" fillId="13" borderId="0" xfId="4" applyFont="1" applyFill="1" applyBorder="1" applyAlignment="1" applyProtection="1">
      <alignment horizontal="right"/>
    </xf>
    <xf numFmtId="0" fontId="19" fillId="13" borderId="4" xfId="4" applyFont="1" applyFill="1" applyBorder="1" applyAlignment="1" applyProtection="1">
      <alignment horizontal="right"/>
      <protection locked="0"/>
    </xf>
    <xf numFmtId="0" fontId="19" fillId="13" borderId="0" xfId="4" applyFont="1" applyFill="1" applyBorder="1" applyAlignment="1" applyProtection="1">
      <alignment horizontal="right"/>
      <protection locked="0"/>
    </xf>
    <xf numFmtId="0" fontId="33" fillId="13" borderId="49" xfId="4" applyFont="1" applyFill="1" applyBorder="1" applyAlignment="1" applyProtection="1">
      <alignment horizontal="center"/>
      <protection locked="0"/>
    </xf>
    <xf numFmtId="38" fontId="10" fillId="0" borderId="42" xfId="5" applyFont="1" applyBorder="1" applyAlignment="1" applyProtection="1">
      <alignment horizontal="center" vertical="center"/>
    </xf>
    <xf numFmtId="38" fontId="10" fillId="0" borderId="56" xfId="5" applyFont="1" applyBorder="1" applyAlignment="1" applyProtection="1">
      <alignment horizontal="center" vertical="center"/>
    </xf>
    <xf numFmtId="38" fontId="10" fillId="0" borderId="55" xfId="5" applyFont="1" applyBorder="1" applyAlignment="1" applyProtection="1">
      <alignment horizontal="center" vertical="center"/>
    </xf>
    <xf numFmtId="38" fontId="10" fillId="0" borderId="43" xfId="5" applyFont="1" applyBorder="1" applyAlignment="1" applyProtection="1">
      <alignment horizontal="center" vertical="center"/>
    </xf>
    <xf numFmtId="38" fontId="10" fillId="0" borderId="45" xfId="5" applyFont="1" applyBorder="1" applyAlignment="1" applyProtection="1">
      <alignment horizontal="center" vertical="center"/>
    </xf>
    <xf numFmtId="178" fontId="10" fillId="13" borderId="26" xfId="5" applyNumberFormat="1" applyFont="1" applyFill="1" applyBorder="1" applyAlignment="1" applyProtection="1">
      <alignment horizontal="center" wrapText="1"/>
    </xf>
    <xf numFmtId="178" fontId="10" fillId="13" borderId="27" xfId="5" applyNumberFormat="1" applyFont="1" applyFill="1" applyBorder="1" applyAlignment="1" applyProtection="1">
      <alignment horizontal="center" wrapText="1"/>
    </xf>
    <xf numFmtId="178" fontId="10" fillId="13" borderId="4" xfId="5" applyNumberFormat="1" applyFont="1" applyFill="1" applyBorder="1" applyAlignment="1" applyProtection="1">
      <alignment horizontal="center" wrapText="1"/>
    </xf>
    <xf numFmtId="178" fontId="10" fillId="13" borderId="0" xfId="5" applyNumberFormat="1" applyFont="1" applyFill="1" applyBorder="1" applyAlignment="1" applyProtection="1">
      <alignment horizontal="center" wrapText="1"/>
    </xf>
    <xf numFmtId="178" fontId="10" fillId="13" borderId="10" xfId="5" applyNumberFormat="1" applyFont="1" applyFill="1" applyBorder="1" applyAlignment="1" applyProtection="1">
      <alignment horizontal="center" wrapText="1"/>
    </xf>
    <xf numFmtId="178" fontId="10" fillId="13" borderId="8" xfId="5" applyNumberFormat="1" applyFont="1" applyFill="1" applyBorder="1" applyAlignment="1" applyProtection="1">
      <alignment horizontal="center" wrapText="1"/>
    </xf>
    <xf numFmtId="178" fontId="19" fillId="2" borderId="4" xfId="5" applyNumberFormat="1" applyFont="1" applyFill="1" applyBorder="1" applyAlignment="1" applyProtection="1">
      <alignment horizontal="center"/>
    </xf>
    <xf numFmtId="178" fontId="19" fillId="2" borderId="0" xfId="5" applyNumberFormat="1" applyFont="1" applyFill="1" applyBorder="1" applyAlignment="1" applyProtection="1">
      <alignment horizontal="center"/>
    </xf>
    <xf numFmtId="178" fontId="19" fillId="2" borderId="12" xfId="5" applyNumberFormat="1" applyFont="1" applyFill="1" applyBorder="1" applyAlignment="1" applyProtection="1">
      <alignment horizontal="center"/>
    </xf>
    <xf numFmtId="178" fontId="19" fillId="2" borderId="42" xfId="5" applyNumberFormat="1" applyFont="1" applyFill="1" applyBorder="1" applyAlignment="1" applyProtection="1">
      <alignment horizontal="center"/>
    </xf>
    <xf numFmtId="178" fontId="19" fillId="2" borderId="43" xfId="5" applyNumberFormat="1" applyFont="1" applyFill="1" applyBorder="1" applyAlignment="1" applyProtection="1">
      <alignment horizontal="center"/>
    </xf>
    <xf numFmtId="178" fontId="19" fillId="2" borderId="44" xfId="5" applyNumberFormat="1" applyFont="1" applyFill="1" applyBorder="1" applyAlignment="1" applyProtection="1">
      <alignment horizontal="center"/>
    </xf>
    <xf numFmtId="0" fontId="3" fillId="0" borderId="26" xfId="4" applyFont="1" applyBorder="1" applyAlignment="1" applyProtection="1">
      <alignment horizontal="center" vertical="center"/>
    </xf>
    <xf numFmtId="0" fontId="3" fillId="0" borderId="27" xfId="4" applyFont="1" applyBorder="1" applyAlignment="1" applyProtection="1">
      <alignment horizontal="center" vertical="center"/>
    </xf>
    <xf numFmtId="0" fontId="3" fillId="0" borderId="28" xfId="4" applyFont="1" applyBorder="1" applyAlignment="1" applyProtection="1">
      <alignment horizontal="center" vertical="center"/>
    </xf>
    <xf numFmtId="0" fontId="6" fillId="0" borderId="33" xfId="4" applyFont="1" applyBorder="1" applyAlignment="1">
      <alignment horizontal="center" vertical="top" textRotation="255"/>
    </xf>
    <xf numFmtId="38" fontId="10" fillId="0" borderId="42" xfId="5" applyFont="1" applyBorder="1" applyAlignment="1">
      <alignment horizontal="center" vertical="center"/>
    </xf>
    <xf numFmtId="38" fontId="10" fillId="0" borderId="56" xfId="5" applyFont="1" applyBorder="1" applyAlignment="1">
      <alignment horizontal="center" vertical="center"/>
    </xf>
    <xf numFmtId="38" fontId="10" fillId="0" borderId="55" xfId="5" applyFont="1" applyBorder="1" applyAlignment="1">
      <alignment horizontal="center" vertical="center"/>
    </xf>
    <xf numFmtId="38" fontId="10" fillId="0" borderId="43" xfId="5" applyFont="1" applyBorder="1" applyAlignment="1">
      <alignment horizontal="center" vertical="center"/>
    </xf>
    <xf numFmtId="38" fontId="10" fillId="0" borderId="45" xfId="5" applyFont="1" applyBorder="1" applyAlignment="1">
      <alignment horizontal="center" vertical="center"/>
    </xf>
    <xf numFmtId="0" fontId="4" fillId="0" borderId="46" xfId="4" applyFont="1" applyBorder="1" applyAlignment="1">
      <alignment horizontal="center" vertical="center"/>
    </xf>
    <xf numFmtId="0" fontId="4" fillId="0" borderId="48" xfId="4" applyFont="1" applyBorder="1" applyAlignment="1">
      <alignment horizontal="center" vertical="center"/>
    </xf>
    <xf numFmtId="0" fontId="4" fillId="0" borderId="50" xfId="4" applyFont="1" applyBorder="1" applyAlignment="1">
      <alignment horizontal="center" vertical="center"/>
    </xf>
    <xf numFmtId="0" fontId="3" fillId="0" borderId="25" xfId="4" applyFont="1" applyFill="1" applyBorder="1" applyAlignment="1" applyProtection="1">
      <alignment horizontal="center"/>
      <protection locked="0"/>
    </xf>
    <xf numFmtId="0" fontId="3" fillId="0" borderId="34" xfId="4" applyFont="1" applyFill="1" applyBorder="1" applyAlignment="1" applyProtection="1">
      <alignment horizontal="center"/>
      <protection locked="0"/>
    </xf>
    <xf numFmtId="0" fontId="11" fillId="13" borderId="25" xfId="4" applyNumberFormat="1" applyFont="1" applyFill="1" applyBorder="1" applyAlignment="1" applyProtection="1">
      <alignment horizontal="left" vertical="center" shrinkToFit="1"/>
      <protection locked="0"/>
    </xf>
    <xf numFmtId="0" fontId="11" fillId="13" borderId="34" xfId="4" applyNumberFormat="1" applyFont="1" applyFill="1" applyBorder="1" applyAlignment="1" applyProtection="1">
      <alignment horizontal="left" vertical="center" shrinkToFit="1"/>
      <protection locked="0"/>
    </xf>
    <xf numFmtId="0" fontId="11" fillId="13" borderId="7" xfId="4" applyNumberFormat="1" applyFont="1" applyFill="1" applyBorder="1" applyAlignment="1" applyProtection="1">
      <alignment horizontal="left" vertical="center" shrinkToFit="1"/>
      <protection locked="0"/>
    </xf>
    <xf numFmtId="0" fontId="11" fillId="13" borderId="26" xfId="4" applyNumberFormat="1" applyFont="1" applyFill="1" applyBorder="1" applyAlignment="1" applyProtection="1">
      <alignment horizontal="left" vertical="center" shrinkToFit="1"/>
      <protection locked="0"/>
    </xf>
    <xf numFmtId="0" fontId="11" fillId="13" borderId="27" xfId="4" applyNumberFormat="1" applyFont="1" applyFill="1" applyBorder="1" applyAlignment="1" applyProtection="1">
      <alignment horizontal="left" vertical="center" shrinkToFit="1"/>
      <protection locked="0"/>
    </xf>
    <xf numFmtId="0" fontId="11" fillId="13" borderId="28" xfId="4" applyNumberFormat="1" applyFont="1" applyFill="1" applyBorder="1" applyAlignment="1" applyProtection="1">
      <alignment horizontal="left" vertical="center" shrinkToFit="1"/>
      <protection locked="0"/>
    </xf>
    <xf numFmtId="0" fontId="11" fillId="13" borderId="4" xfId="4" applyNumberFormat="1" applyFont="1" applyFill="1" applyBorder="1" applyAlignment="1" applyProtection="1">
      <alignment horizontal="left" vertical="center" shrinkToFit="1"/>
      <protection locked="0"/>
    </xf>
    <xf numFmtId="0" fontId="11" fillId="13" borderId="0" xfId="4" applyNumberFormat="1" applyFont="1" applyFill="1" applyBorder="1" applyAlignment="1" applyProtection="1">
      <alignment horizontal="left" vertical="center" shrinkToFit="1"/>
      <protection locked="0"/>
    </xf>
    <xf numFmtId="0" fontId="11" fillId="13" borderId="12" xfId="4" applyNumberFormat="1" applyFont="1" applyFill="1" applyBorder="1" applyAlignment="1" applyProtection="1">
      <alignment horizontal="left" vertical="center" shrinkToFit="1"/>
      <protection locked="0"/>
    </xf>
    <xf numFmtId="0" fontId="11" fillId="13" borderId="10" xfId="4" applyNumberFormat="1" applyFont="1" applyFill="1" applyBorder="1" applyAlignment="1" applyProtection="1">
      <alignment horizontal="left" vertical="center" shrinkToFit="1"/>
      <protection locked="0"/>
    </xf>
    <xf numFmtId="0" fontId="11" fillId="13" borderId="8" xfId="4" applyNumberFormat="1" applyFont="1" applyFill="1" applyBorder="1" applyAlignment="1" applyProtection="1">
      <alignment horizontal="left" vertical="center" shrinkToFit="1"/>
      <protection locked="0"/>
    </xf>
    <xf numFmtId="0" fontId="11" fillId="13" borderId="9" xfId="4" applyNumberFormat="1" applyFont="1" applyFill="1" applyBorder="1" applyAlignment="1" applyProtection="1">
      <alignment horizontal="left" vertical="center" shrinkToFit="1"/>
      <protection locked="0"/>
    </xf>
    <xf numFmtId="0" fontId="11" fillId="13" borderId="26" xfId="4" applyFont="1" applyFill="1" applyBorder="1" applyAlignment="1" applyProtection="1">
      <alignment horizontal="center" vertical="center"/>
      <protection locked="0"/>
    </xf>
    <xf numFmtId="0" fontId="11" fillId="13" borderId="27" xfId="4" applyFont="1" applyFill="1" applyBorder="1" applyAlignment="1" applyProtection="1">
      <alignment horizontal="center" vertical="center"/>
      <protection locked="0"/>
    </xf>
    <xf numFmtId="0" fontId="11" fillId="13" borderId="4" xfId="4" applyFont="1" applyFill="1" applyBorder="1" applyAlignment="1" applyProtection="1">
      <alignment horizontal="center" vertical="center"/>
      <protection locked="0"/>
    </xf>
    <xf numFmtId="0" fontId="11" fillId="13" borderId="0" xfId="4" applyFont="1" applyFill="1" applyBorder="1" applyAlignment="1" applyProtection="1">
      <alignment horizontal="center" vertical="center"/>
      <protection locked="0"/>
    </xf>
    <xf numFmtId="0" fontId="11" fillId="0" borderId="4" xfId="4" applyFont="1" applyFill="1" applyBorder="1" applyAlignment="1" applyProtection="1">
      <alignment horizontal="center" vertical="center"/>
      <protection locked="0"/>
    </xf>
    <xf numFmtId="0" fontId="11" fillId="0" borderId="0" xfId="4" applyFont="1" applyFill="1" applyBorder="1" applyAlignment="1" applyProtection="1">
      <alignment horizontal="center" vertical="center"/>
      <protection locked="0"/>
    </xf>
    <xf numFmtId="0" fontId="11" fillId="0" borderId="12" xfId="4" applyFont="1" applyFill="1" applyBorder="1" applyAlignment="1" applyProtection="1">
      <alignment horizontal="center" vertical="center"/>
      <protection locked="0"/>
    </xf>
    <xf numFmtId="0" fontId="11" fillId="13" borderId="10" xfId="4" applyFont="1" applyFill="1" applyBorder="1" applyAlignment="1" applyProtection="1">
      <alignment horizontal="center" vertical="center"/>
      <protection locked="0"/>
    </xf>
    <xf numFmtId="0" fontId="11" fillId="13" borderId="8" xfId="4" applyFont="1" applyFill="1" applyBorder="1" applyAlignment="1" applyProtection="1">
      <alignment horizontal="center" vertical="center"/>
      <protection locked="0"/>
    </xf>
    <xf numFmtId="49" fontId="3" fillId="0" borderId="34" xfId="4" applyNumberFormat="1" applyFont="1" applyFill="1" applyBorder="1" applyAlignment="1" applyProtection="1">
      <alignment horizontal="center" vertical="center"/>
      <protection locked="0"/>
    </xf>
    <xf numFmtId="0" fontId="11" fillId="13" borderId="1" xfId="4" applyNumberFormat="1" applyFont="1" applyFill="1" applyBorder="1" applyAlignment="1" applyProtection="1">
      <alignment horizontal="left" vertical="center" shrinkToFit="1"/>
      <protection locked="0"/>
    </xf>
    <xf numFmtId="0" fontId="11" fillId="13" borderId="2" xfId="4" applyNumberFormat="1" applyFont="1" applyFill="1" applyBorder="1" applyAlignment="1" applyProtection="1">
      <alignment horizontal="left" vertical="center" shrinkToFit="1"/>
      <protection locked="0"/>
    </xf>
    <xf numFmtId="0" fontId="11" fillId="13" borderId="11" xfId="4" applyNumberFormat="1" applyFont="1" applyFill="1" applyBorder="1" applyAlignment="1" applyProtection="1">
      <alignment horizontal="left" vertical="center" shrinkToFit="1"/>
      <protection locked="0"/>
    </xf>
    <xf numFmtId="0" fontId="11" fillId="13" borderId="42" xfId="4" applyNumberFormat="1" applyFont="1" applyFill="1" applyBorder="1" applyAlignment="1" applyProtection="1">
      <alignment horizontal="left" vertical="center" shrinkToFit="1"/>
      <protection locked="0"/>
    </xf>
    <xf numFmtId="0" fontId="11" fillId="13" borderId="43" xfId="4" applyNumberFormat="1" applyFont="1" applyFill="1" applyBorder="1" applyAlignment="1" applyProtection="1">
      <alignment horizontal="left" vertical="center" shrinkToFit="1"/>
      <protection locked="0"/>
    </xf>
    <xf numFmtId="0" fontId="11" fillId="13" borderId="44" xfId="4" applyNumberFormat="1" applyFont="1" applyFill="1" applyBorder="1" applyAlignment="1" applyProtection="1">
      <alignment horizontal="left" vertical="center" shrinkToFit="1"/>
      <protection locked="0"/>
    </xf>
    <xf numFmtId="178" fontId="10" fillId="13" borderId="1" xfId="5" applyNumberFormat="1" applyFont="1" applyFill="1" applyBorder="1" applyAlignment="1" applyProtection="1">
      <alignment horizontal="center" wrapText="1"/>
    </xf>
    <xf numFmtId="178" fontId="10" fillId="13" borderId="2" xfId="5" applyNumberFormat="1" applyFont="1" applyFill="1" applyBorder="1" applyAlignment="1" applyProtection="1">
      <alignment horizontal="center" wrapText="1"/>
    </xf>
    <xf numFmtId="178" fontId="10" fillId="13" borderId="42" xfId="5" applyNumberFormat="1" applyFont="1" applyFill="1" applyBorder="1" applyAlignment="1" applyProtection="1">
      <alignment horizontal="center" wrapText="1"/>
    </xf>
    <xf numFmtId="178" fontId="10" fillId="13" borderId="43" xfId="5" applyNumberFormat="1" applyFont="1" applyFill="1" applyBorder="1" applyAlignment="1" applyProtection="1">
      <alignment horizontal="center" wrapText="1"/>
    </xf>
    <xf numFmtId="0" fontId="5" fillId="0" borderId="11" xfId="4" applyFont="1" applyBorder="1" applyAlignment="1">
      <alignment horizontal="center" vertical="top"/>
    </xf>
    <xf numFmtId="0" fontId="5" fillId="0" borderId="12" xfId="4" applyFont="1" applyBorder="1" applyAlignment="1">
      <alignment horizontal="center" vertical="top"/>
    </xf>
    <xf numFmtId="0" fontId="5" fillId="0" borderId="44" xfId="4" applyFont="1" applyBorder="1" applyAlignment="1">
      <alignment horizontal="center" vertical="top"/>
    </xf>
    <xf numFmtId="0" fontId="3" fillId="0" borderId="34" xfId="4" applyFont="1" applyFill="1" applyBorder="1" applyAlignment="1">
      <alignment horizontal="center" vertical="center"/>
    </xf>
    <xf numFmtId="0" fontId="3" fillId="0" borderId="41" xfId="4" applyFont="1" applyFill="1" applyBorder="1" applyAlignment="1">
      <alignment horizontal="center" vertical="center"/>
    </xf>
    <xf numFmtId="0" fontId="11" fillId="13" borderId="1" xfId="4" applyFont="1" applyFill="1" applyBorder="1" applyAlignment="1" applyProtection="1">
      <alignment horizontal="center" vertical="center"/>
      <protection locked="0"/>
    </xf>
    <xf numFmtId="0" fontId="11" fillId="13" borderId="2" xfId="4" applyFont="1" applyFill="1" applyBorder="1" applyAlignment="1" applyProtection="1">
      <alignment horizontal="center" vertical="center"/>
      <protection locked="0"/>
    </xf>
    <xf numFmtId="0" fontId="11" fillId="13" borderId="42" xfId="4" applyFont="1" applyFill="1" applyBorder="1" applyAlignment="1" applyProtection="1">
      <alignment horizontal="center" vertical="center"/>
      <protection locked="0"/>
    </xf>
    <xf numFmtId="0" fontId="11" fillId="13" borderId="43" xfId="4" applyFont="1" applyFill="1" applyBorder="1" applyAlignment="1" applyProtection="1">
      <alignment horizontal="center" vertical="center"/>
      <protection locked="0"/>
    </xf>
    <xf numFmtId="0" fontId="5" fillId="0" borderId="11" xfId="4" applyFont="1" applyBorder="1" applyAlignment="1">
      <alignment horizontal="center" vertical="center"/>
    </xf>
    <xf numFmtId="0" fontId="5" fillId="0" borderId="44" xfId="4" applyFont="1" applyBorder="1" applyAlignment="1">
      <alignment horizontal="center" vertical="center"/>
    </xf>
    <xf numFmtId="0" fontId="33" fillId="13" borderId="49" xfId="4" applyFont="1" applyFill="1" applyBorder="1" applyAlignment="1">
      <alignment horizontal="center"/>
    </xf>
    <xf numFmtId="0" fontId="3" fillId="0" borderId="26" xfId="4" applyFont="1" applyBorder="1" applyAlignment="1">
      <alignment horizontal="center" vertical="center"/>
    </xf>
    <xf numFmtId="0" fontId="3" fillId="0" borderId="27" xfId="4" applyFont="1" applyBorder="1" applyAlignment="1">
      <alignment horizontal="center" vertical="center"/>
    </xf>
    <xf numFmtId="0" fontId="3" fillId="0" borderId="28" xfId="4" applyFont="1" applyBorder="1" applyAlignment="1">
      <alignment horizontal="center" vertical="center"/>
    </xf>
    <xf numFmtId="178" fontId="19" fillId="13" borderId="4" xfId="5" applyNumberFormat="1" applyFont="1" applyFill="1" applyBorder="1" applyAlignment="1" applyProtection="1">
      <alignment horizontal="center"/>
    </xf>
    <xf numFmtId="178" fontId="19" fillId="13" borderId="0" xfId="5" applyNumberFormat="1" applyFont="1" applyFill="1" applyBorder="1" applyAlignment="1" applyProtection="1">
      <alignment horizontal="center"/>
    </xf>
    <xf numFmtId="178" fontId="19" fillId="13" borderId="12" xfId="5" applyNumberFormat="1" applyFont="1" applyFill="1" applyBorder="1" applyAlignment="1" applyProtection="1">
      <alignment horizontal="center"/>
    </xf>
    <xf numFmtId="178" fontId="19" fillId="13" borderId="42" xfId="5" applyNumberFormat="1" applyFont="1" applyFill="1" applyBorder="1" applyAlignment="1" applyProtection="1">
      <alignment horizontal="center"/>
    </xf>
    <xf numFmtId="178" fontId="19" fillId="13" borderId="43" xfId="5" applyNumberFormat="1" applyFont="1" applyFill="1" applyBorder="1" applyAlignment="1" applyProtection="1">
      <alignment horizontal="center"/>
    </xf>
    <xf numFmtId="178" fontId="19" fillId="13" borderId="44" xfId="5" applyNumberFormat="1" applyFont="1" applyFill="1" applyBorder="1" applyAlignment="1" applyProtection="1">
      <alignment horizontal="center"/>
    </xf>
    <xf numFmtId="38" fontId="10" fillId="0" borderId="42" xfId="5" applyFont="1" applyBorder="1" applyAlignment="1" applyProtection="1">
      <alignment horizontal="center" vertical="center"/>
      <protection locked="0"/>
    </xf>
    <xf numFmtId="38" fontId="10" fillId="0" borderId="56" xfId="5" applyFont="1" applyBorder="1" applyAlignment="1" applyProtection="1">
      <alignment horizontal="center" vertical="center"/>
      <protection locked="0"/>
    </xf>
    <xf numFmtId="178" fontId="10" fillId="13" borderId="1" xfId="5" applyNumberFormat="1" applyFont="1" applyFill="1" applyBorder="1" applyAlignment="1" applyProtection="1">
      <alignment horizontal="center" wrapText="1"/>
      <protection locked="0"/>
    </xf>
    <xf numFmtId="178" fontId="10" fillId="13" borderId="2" xfId="5" applyNumberFormat="1" applyFont="1" applyFill="1" applyBorder="1" applyAlignment="1" applyProtection="1">
      <alignment horizontal="center" wrapText="1"/>
      <protection locked="0"/>
    </xf>
    <xf numFmtId="178" fontId="10" fillId="13" borderId="4" xfId="5" applyNumberFormat="1" applyFont="1" applyFill="1" applyBorder="1" applyAlignment="1" applyProtection="1">
      <alignment horizontal="center" wrapText="1"/>
      <protection locked="0"/>
    </xf>
    <xf numFmtId="178" fontId="10" fillId="13" borderId="0" xfId="5" applyNumberFormat="1" applyFont="1" applyFill="1" applyBorder="1" applyAlignment="1" applyProtection="1">
      <alignment horizontal="center" wrapText="1"/>
      <protection locked="0"/>
    </xf>
    <xf numFmtId="178" fontId="10" fillId="13" borderId="42" xfId="5" applyNumberFormat="1" applyFont="1" applyFill="1" applyBorder="1" applyAlignment="1" applyProtection="1">
      <alignment horizontal="center" wrapText="1"/>
      <protection locked="0"/>
    </xf>
    <xf numFmtId="178" fontId="10" fillId="13" borderId="43" xfId="5" applyNumberFormat="1" applyFont="1" applyFill="1" applyBorder="1" applyAlignment="1" applyProtection="1">
      <alignment horizontal="center" wrapText="1"/>
      <protection locked="0"/>
    </xf>
    <xf numFmtId="0" fontId="12" fillId="0" borderId="26" xfId="4" applyFont="1" applyBorder="1" applyAlignment="1" applyProtection="1">
      <alignment horizontal="center" vertical="top"/>
      <protection locked="0"/>
    </xf>
    <xf numFmtId="0" fontId="12" fillId="0" borderId="27" xfId="4" applyFont="1" applyBorder="1" applyAlignment="1" applyProtection="1">
      <alignment horizontal="center" vertical="top"/>
      <protection locked="0"/>
    </xf>
    <xf numFmtId="0" fontId="12" fillId="0" borderId="54" xfId="4" applyFont="1" applyBorder="1" applyAlignment="1" applyProtection="1">
      <alignment horizontal="center" vertical="top"/>
      <protection locked="0"/>
    </xf>
    <xf numFmtId="178" fontId="10" fillId="13" borderId="26" xfId="5" applyNumberFormat="1" applyFont="1" applyFill="1" applyBorder="1" applyAlignment="1" applyProtection="1">
      <alignment horizontal="center" wrapText="1"/>
      <protection locked="0"/>
    </xf>
    <xf numFmtId="178" fontId="10" fillId="13" borderId="27" xfId="5" applyNumberFormat="1" applyFont="1" applyFill="1" applyBorder="1" applyAlignment="1" applyProtection="1">
      <alignment horizontal="center" wrapText="1"/>
      <protection locked="0"/>
    </xf>
    <xf numFmtId="178" fontId="10" fillId="13" borderId="10" xfId="5" applyNumberFormat="1" applyFont="1" applyFill="1" applyBorder="1" applyAlignment="1" applyProtection="1">
      <alignment horizontal="center" wrapText="1"/>
      <protection locked="0"/>
    </xf>
    <xf numFmtId="178" fontId="10" fillId="13" borderId="8" xfId="5" applyNumberFormat="1" applyFont="1" applyFill="1" applyBorder="1" applyAlignment="1" applyProtection="1">
      <alignment horizontal="center" wrapText="1"/>
      <protection locked="0"/>
    </xf>
    <xf numFmtId="0" fontId="16" fillId="0" borderId="27" xfId="4" applyFont="1" applyBorder="1" applyAlignment="1">
      <alignment horizontal="center"/>
    </xf>
    <xf numFmtId="0" fontId="16" fillId="0" borderId="0" xfId="4" applyFont="1" applyBorder="1" applyAlignment="1">
      <alignment horizontal="center"/>
    </xf>
    <xf numFmtId="0" fontId="16" fillId="0" borderId="8" xfId="4" applyFont="1" applyBorder="1" applyAlignment="1">
      <alignment horizontal="center"/>
    </xf>
    <xf numFmtId="0" fontId="11" fillId="2" borderId="27" xfId="4" applyFont="1" applyFill="1" applyBorder="1" applyAlignment="1" applyProtection="1">
      <alignment horizontal="center" vertical="center"/>
    </xf>
    <xf numFmtId="0" fontId="11" fillId="2" borderId="0" xfId="4" applyFont="1" applyFill="1" applyBorder="1" applyAlignment="1" applyProtection="1">
      <alignment horizontal="center" vertical="center"/>
    </xf>
    <xf numFmtId="0" fontId="3" fillId="0" borderId="0" xfId="4" applyFont="1" applyBorder="1" applyAlignment="1">
      <alignment horizontal="center" vertical="center"/>
    </xf>
    <xf numFmtId="0" fontId="3" fillId="0" borderId="27" xfId="4" applyFont="1" applyBorder="1" applyAlignment="1">
      <alignment horizontal="distributed" vertical="center"/>
    </xf>
    <xf numFmtId="0" fontId="3" fillId="0" borderId="28" xfId="4" applyFont="1" applyBorder="1" applyAlignment="1">
      <alignment horizontal="distributed" vertical="center"/>
    </xf>
    <xf numFmtId="0" fontId="3" fillId="0" borderId="0" xfId="4" applyFont="1" applyBorder="1" applyAlignment="1">
      <alignment horizontal="distributed" vertical="center"/>
    </xf>
    <xf numFmtId="0" fontId="3" fillId="0" borderId="12" xfId="4" applyFont="1" applyBorder="1" applyAlignment="1">
      <alignment horizontal="distributed" vertical="center"/>
    </xf>
    <xf numFmtId="0" fontId="21" fillId="0" borderId="26" xfId="4" applyFont="1" applyBorder="1" applyAlignment="1"/>
    <xf numFmtId="0" fontId="12" fillId="0" borderId="27" xfId="4" applyFont="1" applyBorder="1" applyAlignment="1"/>
    <xf numFmtId="0" fontId="12" fillId="0" borderId="28" xfId="4" applyFont="1" applyBorder="1" applyAlignment="1"/>
    <xf numFmtId="0" fontId="4" fillId="0" borderId="29" xfId="4" applyFont="1" applyBorder="1" applyAlignment="1">
      <alignment horizontal="distributed" vertical="center"/>
    </xf>
    <xf numFmtId="0" fontId="4" fillId="0" borderId="24" xfId="4" applyFont="1" applyBorder="1" applyAlignment="1">
      <alignment horizontal="distributed" vertical="center"/>
    </xf>
    <xf numFmtId="0" fontId="4" fillId="0" borderId="30" xfId="4" applyFont="1" applyBorder="1" applyAlignment="1">
      <alignment horizontal="distributed" vertical="center"/>
    </xf>
    <xf numFmtId="0" fontId="3" fillId="0" borderId="23" xfId="4" applyFont="1" applyBorder="1" applyAlignment="1">
      <alignment horizontal="center" vertical="center"/>
    </xf>
    <xf numFmtId="0" fontId="3" fillId="0" borderId="24" xfId="4" applyFont="1" applyBorder="1" applyAlignment="1">
      <alignment horizontal="center" vertical="center"/>
    </xf>
    <xf numFmtId="0" fontId="3" fillId="0" borderId="25" xfId="4" applyFont="1" applyBorder="1" applyAlignment="1">
      <alignment horizontal="center" vertical="center" textRotation="255" wrapText="1"/>
    </xf>
    <xf numFmtId="0" fontId="3" fillId="0" borderId="34" xfId="4" applyFont="1" applyBorder="1" applyAlignment="1">
      <alignment horizontal="center" vertical="center" textRotation="255" wrapText="1"/>
    </xf>
    <xf numFmtId="0" fontId="3" fillId="0" borderId="41" xfId="4" applyFont="1" applyBorder="1" applyAlignment="1">
      <alignment horizontal="center" vertical="center" textRotation="255" wrapText="1"/>
    </xf>
    <xf numFmtId="0" fontId="3" fillId="0" borderId="4" xfId="4" applyFont="1" applyBorder="1" applyAlignment="1" applyProtection="1">
      <alignment horizontal="center" vertical="center"/>
    </xf>
    <xf numFmtId="0" fontId="3" fillId="0" borderId="0" xfId="4" applyFont="1" applyBorder="1" applyAlignment="1" applyProtection="1">
      <alignment horizontal="center" vertical="center"/>
    </xf>
    <xf numFmtId="0" fontId="3" fillId="0" borderId="42" xfId="4" applyFont="1" applyBorder="1" applyAlignment="1" applyProtection="1">
      <alignment horizontal="center" vertical="center"/>
    </xf>
    <xf numFmtId="0" fontId="3" fillId="0" borderId="43" xfId="4" applyFont="1" applyBorder="1" applyAlignment="1" applyProtection="1">
      <alignment horizontal="center" vertical="center"/>
    </xf>
    <xf numFmtId="0" fontId="11" fillId="2" borderId="43" xfId="4" applyFont="1" applyFill="1" applyBorder="1" applyAlignment="1" applyProtection="1">
      <alignment horizontal="center" vertical="center"/>
    </xf>
    <xf numFmtId="0" fontId="3" fillId="0" borderId="43" xfId="4" applyFont="1" applyBorder="1" applyAlignment="1">
      <alignment horizontal="center" vertical="center"/>
    </xf>
    <xf numFmtId="0" fontId="11" fillId="0" borderId="1" xfId="4" applyFont="1" applyBorder="1" applyAlignment="1">
      <alignment horizontal="center" vertical="center"/>
    </xf>
    <xf numFmtId="0" fontId="11" fillId="0" borderId="2" xfId="4" applyFont="1" applyBorder="1" applyAlignment="1">
      <alignment horizontal="center" vertical="center"/>
    </xf>
    <xf numFmtId="0" fontId="11" fillId="0" borderId="10" xfId="4" applyFont="1" applyBorder="1" applyAlignment="1">
      <alignment horizontal="center" vertical="center"/>
    </xf>
    <xf numFmtId="0" fontId="11" fillId="0" borderId="8" xfId="4" applyFont="1" applyBorder="1" applyAlignment="1">
      <alignment horizontal="center" vertical="center"/>
    </xf>
    <xf numFmtId="0" fontId="4" fillId="0" borderId="31" xfId="4" applyFont="1" applyBorder="1" applyAlignment="1">
      <alignment horizontal="distributed" vertical="center"/>
    </xf>
    <xf numFmtId="0" fontId="5" fillId="0" borderId="31" xfId="4" applyFont="1" applyBorder="1" applyAlignment="1">
      <alignment horizontal="center" vertical="center"/>
    </xf>
    <xf numFmtId="0" fontId="5" fillId="0" borderId="32" xfId="4" applyFont="1" applyBorder="1" applyAlignment="1">
      <alignment horizontal="center" vertical="center"/>
    </xf>
    <xf numFmtId="0" fontId="8" fillId="0" borderId="10" xfId="4" applyFont="1" applyBorder="1" applyAlignment="1">
      <alignment horizontal="center" vertical="center" wrapText="1"/>
    </xf>
    <xf numFmtId="0" fontId="8" fillId="0" borderId="8" xfId="4" applyFont="1" applyBorder="1" applyAlignment="1">
      <alignment horizontal="center" vertical="center" wrapText="1"/>
    </xf>
    <xf numFmtId="0" fontId="8" fillId="0" borderId="9" xfId="4" applyFont="1" applyBorder="1" applyAlignment="1">
      <alignment horizontal="center" vertical="center" wrapText="1"/>
    </xf>
    <xf numFmtId="0" fontId="11" fillId="5" borderId="35" xfId="4" applyNumberFormat="1" applyFont="1" applyFill="1" applyBorder="1" applyAlignment="1" applyProtection="1">
      <alignment horizontal="center" vertical="center"/>
    </xf>
    <xf numFmtId="0" fontId="11" fillId="5" borderId="36" xfId="4" applyNumberFormat="1" applyFont="1" applyFill="1" applyBorder="1" applyAlignment="1" applyProtection="1">
      <alignment horizontal="center" vertical="center"/>
    </xf>
    <xf numFmtId="0" fontId="11" fillId="5" borderId="37" xfId="4" applyNumberFormat="1" applyFont="1" applyFill="1" applyBorder="1" applyAlignment="1" applyProtection="1">
      <alignment horizontal="center" vertical="center"/>
    </xf>
    <xf numFmtId="185" fontId="11" fillId="2" borderId="35" xfId="4" applyNumberFormat="1" applyFont="1" applyFill="1" applyBorder="1" applyAlignment="1" applyProtection="1">
      <alignment horizontal="center" vertical="center" shrinkToFit="1"/>
    </xf>
    <xf numFmtId="185" fontId="11" fillId="2" borderId="36" xfId="4" applyNumberFormat="1" applyFont="1" applyFill="1" applyBorder="1" applyAlignment="1" applyProtection="1">
      <alignment horizontal="center" vertical="center" shrinkToFit="1"/>
    </xf>
    <xf numFmtId="185" fontId="11" fillId="2" borderId="37" xfId="4" applyNumberFormat="1" applyFont="1" applyFill="1" applyBorder="1" applyAlignment="1" applyProtection="1">
      <alignment horizontal="center" vertical="center" shrinkToFit="1"/>
    </xf>
    <xf numFmtId="0" fontId="11" fillId="2" borderId="35" xfId="4" applyFont="1" applyFill="1" applyBorder="1" applyAlignment="1" applyProtection="1">
      <alignment horizontal="center" vertical="center" shrinkToFit="1"/>
    </xf>
    <xf numFmtId="0" fontId="11" fillId="2" borderId="39" xfId="4" applyFont="1" applyFill="1" applyBorder="1" applyAlignment="1" applyProtection="1">
      <alignment horizontal="center" vertical="center" shrinkToFit="1"/>
    </xf>
    <xf numFmtId="0" fontId="11" fillId="0" borderId="11" xfId="4" applyFont="1" applyBorder="1" applyAlignment="1">
      <alignment horizontal="center" vertical="center"/>
    </xf>
    <xf numFmtId="0" fontId="11" fillId="0" borderId="4" xfId="4" applyFont="1" applyBorder="1" applyAlignment="1">
      <alignment horizontal="center" vertical="center"/>
    </xf>
    <xf numFmtId="0" fontId="11" fillId="0" borderId="12" xfId="4" applyFont="1" applyBorder="1" applyAlignment="1">
      <alignment horizontal="center" vertical="center"/>
    </xf>
    <xf numFmtId="0" fontId="11" fillId="0" borderId="1" xfId="4" applyFont="1" applyBorder="1" applyAlignment="1">
      <alignment horizontal="right" vertical="center"/>
    </xf>
    <xf numFmtId="0" fontId="11" fillId="0" borderId="2" xfId="4" applyFont="1" applyBorder="1" applyAlignment="1">
      <alignment horizontal="right" vertical="center"/>
    </xf>
    <xf numFmtId="0" fontId="11" fillId="0" borderId="4" xfId="4" applyFont="1" applyBorder="1" applyAlignment="1">
      <alignment horizontal="right" vertical="center"/>
    </xf>
    <xf numFmtId="0" fontId="11" fillId="0" borderId="0" xfId="4" applyFont="1" applyBorder="1" applyAlignment="1">
      <alignment horizontal="right" vertical="center"/>
    </xf>
    <xf numFmtId="0" fontId="11" fillId="0" borderId="42" xfId="4" applyFont="1" applyBorder="1" applyAlignment="1">
      <alignment horizontal="right" vertical="center"/>
    </xf>
    <xf numFmtId="0" fontId="11" fillId="0" borderId="43" xfId="4" applyFont="1" applyBorder="1" applyAlignment="1">
      <alignment horizontal="right" vertical="center"/>
    </xf>
    <xf numFmtId="0" fontId="11" fillId="0" borderId="51" xfId="4" applyFont="1" applyBorder="1" applyAlignment="1">
      <alignment horizontal="center" vertical="center"/>
    </xf>
    <xf numFmtId="0" fontId="11" fillId="0" borderId="52" xfId="4" applyFont="1" applyBorder="1" applyAlignment="1">
      <alignment horizontal="center" vertical="center"/>
    </xf>
    <xf numFmtId="0" fontId="11" fillId="0" borderId="53" xfId="4" applyFont="1" applyBorder="1" applyAlignment="1">
      <alignment horizontal="center" vertical="center"/>
    </xf>
    <xf numFmtId="0" fontId="3" fillId="0" borderId="43" xfId="4" applyFont="1" applyBorder="1" applyAlignment="1">
      <alignment horizontal="distributed" vertical="center"/>
    </xf>
    <xf numFmtId="0" fontId="3" fillId="0" borderId="44" xfId="4" applyFont="1" applyBorder="1" applyAlignment="1">
      <alignment horizontal="distributed" vertical="center"/>
    </xf>
    <xf numFmtId="0" fontId="8" fillId="0" borderId="1" xfId="4" applyFont="1" applyBorder="1" applyAlignment="1">
      <alignment horizontal="distributed" vertical="center" wrapText="1"/>
    </xf>
    <xf numFmtId="0" fontId="8" fillId="0" borderId="2" xfId="4" applyFont="1" applyBorder="1" applyAlignment="1">
      <alignment horizontal="distributed" vertical="center"/>
    </xf>
    <xf numFmtId="0" fontId="8" fillId="0" borderId="11" xfId="4" applyFont="1" applyBorder="1" applyAlignment="1">
      <alignment horizontal="distributed" vertical="center"/>
    </xf>
    <xf numFmtId="0" fontId="8" fillId="0" borderId="51" xfId="4" applyFont="1" applyBorder="1" applyAlignment="1">
      <alignment horizontal="distributed" vertical="center" wrapText="1"/>
    </xf>
    <xf numFmtId="0" fontId="8" fillId="0" borderId="52" xfId="4" applyFont="1" applyBorder="1" applyAlignment="1">
      <alignment horizontal="distributed" vertical="center"/>
    </xf>
    <xf numFmtId="0" fontId="8" fillId="0" borderId="53" xfId="4" applyFont="1" applyBorder="1" applyAlignment="1">
      <alignment horizontal="distributed" vertical="center"/>
    </xf>
    <xf numFmtId="0" fontId="6" fillId="0" borderId="29" xfId="4" applyFont="1" applyBorder="1" applyAlignment="1">
      <alignment horizontal="center" vertical="center"/>
    </xf>
    <xf numFmtId="0" fontId="6" fillId="0" borderId="24" xfId="4" applyFont="1" applyBorder="1" applyAlignment="1">
      <alignment horizontal="center" vertical="center"/>
    </xf>
    <xf numFmtId="0" fontId="6" fillId="0" borderId="47" xfId="4" applyFont="1" applyBorder="1" applyAlignment="1">
      <alignment horizontal="center" vertical="center"/>
    </xf>
    <xf numFmtId="0" fontId="10" fillId="2" borderId="1" xfId="4" applyFont="1" applyFill="1" applyBorder="1" applyAlignment="1" applyProtection="1">
      <alignment horizontal="center" vertical="center" shrinkToFit="1"/>
    </xf>
    <xf numFmtId="0" fontId="10" fillId="2" borderId="2" xfId="4" applyFont="1" applyFill="1" applyBorder="1" applyAlignment="1" applyProtection="1">
      <alignment horizontal="center" vertical="center" shrinkToFit="1"/>
    </xf>
    <xf numFmtId="0" fontId="10" fillId="2" borderId="40" xfId="4" applyFont="1" applyFill="1" applyBorder="1" applyAlignment="1" applyProtection="1">
      <alignment horizontal="center" vertical="center" shrinkToFit="1"/>
    </xf>
    <xf numFmtId="0" fontId="10" fillId="2" borderId="51" xfId="4" applyFont="1" applyFill="1" applyBorder="1" applyAlignment="1" applyProtection="1">
      <alignment horizontal="center" vertical="center" shrinkToFit="1"/>
    </xf>
    <xf numFmtId="0" fontId="10" fillId="2" borderId="52" xfId="4" applyFont="1" applyFill="1" applyBorder="1" applyAlignment="1" applyProtection="1">
      <alignment horizontal="center" vertical="center" shrinkToFit="1"/>
    </xf>
    <xf numFmtId="0" fontId="10" fillId="2" borderId="123" xfId="4" applyFont="1" applyFill="1" applyBorder="1" applyAlignment="1" applyProtection="1">
      <alignment horizontal="center" vertical="center" shrinkToFit="1"/>
    </xf>
    <xf numFmtId="0" fontId="11" fillId="0" borderId="1" xfId="4" applyFont="1" applyBorder="1" applyAlignment="1">
      <alignment horizontal="center" vertical="center" shrinkToFit="1"/>
    </xf>
    <xf numFmtId="0" fontId="11" fillId="0" borderId="2" xfId="4" applyFont="1" applyBorder="1" applyAlignment="1">
      <alignment horizontal="center" vertical="center" shrinkToFit="1"/>
    </xf>
    <xf numFmtId="0" fontId="11" fillId="0" borderId="11" xfId="4" applyFont="1" applyBorder="1" applyAlignment="1">
      <alignment horizontal="center" vertical="center" shrinkToFit="1"/>
    </xf>
    <xf numFmtId="0" fontId="3" fillId="0" borderId="10" xfId="4" applyFont="1" applyBorder="1" applyAlignment="1">
      <alignment horizontal="center" vertical="center" shrinkToFit="1"/>
    </xf>
    <xf numFmtId="0" fontId="3" fillId="0" borderId="8" xfId="4" applyFont="1" applyBorder="1" applyAlignment="1">
      <alignment horizontal="center" vertical="center" shrinkToFit="1"/>
    </xf>
    <xf numFmtId="0" fontId="3" fillId="0" borderId="9" xfId="4" applyFont="1" applyBorder="1" applyAlignment="1">
      <alignment horizontal="center" vertical="center" shrinkToFit="1"/>
    </xf>
    <xf numFmtId="0" fontId="3" fillId="0" borderId="2" xfId="4" applyFont="1" applyBorder="1" applyAlignment="1">
      <alignment horizontal="right" vertical="center"/>
    </xf>
    <xf numFmtId="0" fontId="3" fillId="0" borderId="11" xfId="4" applyFont="1" applyBorder="1" applyAlignment="1">
      <alignment horizontal="right" vertical="center"/>
    </xf>
    <xf numFmtId="0" fontId="3" fillId="0" borderId="8" xfId="4" applyFont="1" applyBorder="1" applyAlignment="1">
      <alignment horizontal="right" vertical="center"/>
    </xf>
    <xf numFmtId="0" fontId="3" fillId="0" borderId="9" xfId="4" applyFont="1" applyBorder="1" applyAlignment="1">
      <alignment horizontal="right" vertical="center"/>
    </xf>
    <xf numFmtId="0" fontId="11" fillId="0" borderId="1" xfId="4" applyFont="1" applyBorder="1" applyAlignment="1">
      <alignment vertical="center"/>
    </xf>
    <xf numFmtId="0" fontId="11" fillId="0" borderId="2" xfId="4" applyFont="1" applyBorder="1" applyAlignment="1">
      <alignment vertical="center"/>
    </xf>
    <xf numFmtId="0" fontId="11" fillId="0" borderId="11" xfId="4" applyFont="1" applyBorder="1" applyAlignment="1">
      <alignment vertical="center"/>
    </xf>
    <xf numFmtId="0" fontId="11" fillId="0" borderId="4" xfId="4" applyFont="1" applyBorder="1" applyAlignment="1">
      <alignment vertical="center"/>
    </xf>
    <xf numFmtId="0" fontId="11" fillId="0" borderId="0" xfId="4" applyFont="1" applyBorder="1" applyAlignment="1">
      <alignment vertical="center"/>
    </xf>
    <xf numFmtId="0" fontId="11" fillId="0" borderId="12" xfId="4" applyFont="1" applyBorder="1" applyAlignment="1">
      <alignment vertical="center"/>
    </xf>
    <xf numFmtId="0" fontId="5" fillId="0" borderId="27" xfId="4" applyFont="1" applyBorder="1" applyAlignment="1" applyProtection="1">
      <alignment horizontal="left" vertical="top"/>
    </xf>
    <xf numFmtId="0" fontId="5" fillId="0" borderId="27" xfId="4" applyFont="1" applyBorder="1" applyAlignment="1" applyProtection="1">
      <alignment horizontal="center" vertical="top"/>
    </xf>
    <xf numFmtId="0" fontId="5" fillId="0" borderId="28" xfId="4" applyFont="1" applyBorder="1" applyAlignment="1" applyProtection="1">
      <alignment horizontal="center" vertical="top"/>
    </xf>
    <xf numFmtId="0" fontId="3" fillId="0" borderId="48" xfId="4" applyFont="1" applyBorder="1" applyAlignment="1">
      <alignment horizontal="center" vertical="center"/>
    </xf>
    <xf numFmtId="0" fontId="3" fillId="0" borderId="50" xfId="4" applyFont="1" applyBorder="1" applyAlignment="1">
      <alignment horizontal="center" vertical="center"/>
    </xf>
    <xf numFmtId="0" fontId="3" fillId="0" borderId="1" xfId="4" applyFont="1" applyBorder="1" applyAlignment="1">
      <alignment vertical="center"/>
    </xf>
    <xf numFmtId="0" fontId="3" fillId="0" borderId="2" xfId="4" applyFont="1" applyBorder="1" applyAlignment="1">
      <alignment vertical="center"/>
    </xf>
    <xf numFmtId="0" fontId="3" fillId="0" borderId="42" xfId="4" applyFont="1" applyBorder="1" applyAlignment="1">
      <alignment vertical="center"/>
    </xf>
    <xf numFmtId="0" fontId="3" fillId="0" borderId="43" xfId="4" applyFont="1" applyBorder="1" applyAlignment="1">
      <alignment vertical="center"/>
    </xf>
    <xf numFmtId="0" fontId="3" fillId="0" borderId="11" xfId="4" applyFont="1" applyBorder="1" applyAlignment="1">
      <alignment horizontal="center" vertical="center"/>
    </xf>
    <xf numFmtId="0" fontId="3" fillId="0" borderId="44" xfId="4" applyFont="1" applyBorder="1" applyAlignment="1">
      <alignment horizontal="center" vertical="center"/>
    </xf>
    <xf numFmtId="0" fontId="3" fillId="0" borderId="52" xfId="4" applyFont="1" applyBorder="1" applyAlignment="1">
      <alignment horizontal="right" vertical="center"/>
    </xf>
    <xf numFmtId="0" fontId="3" fillId="0" borderId="53" xfId="4" applyFont="1" applyBorder="1" applyAlignment="1">
      <alignment horizontal="right" vertical="center"/>
    </xf>
    <xf numFmtId="0" fontId="3" fillId="0" borderId="42" xfId="4" applyFont="1" applyBorder="1" applyAlignment="1">
      <alignment horizontal="right" vertical="center"/>
    </xf>
    <xf numFmtId="0" fontId="3" fillId="0" borderId="43" xfId="4" applyFont="1" applyBorder="1" applyAlignment="1">
      <alignment horizontal="right" vertical="center"/>
    </xf>
    <xf numFmtId="0" fontId="3" fillId="0" borderId="44" xfId="4" applyFont="1" applyBorder="1" applyAlignment="1">
      <alignment horizontal="right" vertical="center"/>
    </xf>
    <xf numFmtId="0" fontId="12" fillId="0" borderId="46" xfId="4" applyFont="1" applyBorder="1" applyAlignment="1"/>
    <xf numFmtId="0" fontId="6" fillId="0" borderId="48" xfId="4" applyFont="1" applyBorder="1" applyAlignment="1"/>
    <xf numFmtId="0" fontId="3" fillId="0" borderId="25" xfId="4" applyFont="1" applyBorder="1" applyAlignment="1">
      <alignment horizontal="center" vertical="center" textRotation="255" shrinkToFit="1"/>
    </xf>
    <xf numFmtId="0" fontId="3" fillId="0" borderId="34" xfId="4" applyFont="1" applyBorder="1" applyAlignment="1">
      <alignment horizontal="center" vertical="center" textRotation="255" shrinkToFit="1"/>
    </xf>
    <xf numFmtId="0" fontId="3" fillId="0" borderId="41" xfId="4" applyFont="1" applyBorder="1" applyAlignment="1">
      <alignment horizontal="center" vertical="center" textRotation="255" shrinkToFit="1"/>
    </xf>
    <xf numFmtId="0" fontId="3" fillId="0" borderId="25" xfId="4" applyFont="1" applyBorder="1" applyAlignment="1">
      <alignment vertical="center"/>
    </xf>
    <xf numFmtId="0" fontId="3" fillId="0" borderId="7" xfId="4" applyFont="1" applyBorder="1" applyAlignment="1">
      <alignment vertical="center"/>
    </xf>
    <xf numFmtId="0" fontId="3" fillId="0" borderId="10" xfId="4" applyFont="1" applyBorder="1" applyAlignment="1">
      <alignment horizontal="center" vertical="center"/>
    </xf>
    <xf numFmtId="0" fontId="3" fillId="0" borderId="8" xfId="4" applyFont="1" applyBorder="1" applyAlignment="1">
      <alignment horizontal="center" vertical="center"/>
    </xf>
    <xf numFmtId="0" fontId="3" fillId="0" borderId="9" xfId="4" applyFont="1" applyBorder="1" applyAlignment="1">
      <alignment horizontal="center" vertical="center"/>
    </xf>
    <xf numFmtId="0" fontId="6" fillId="0" borderId="30" xfId="4" applyFont="1" applyBorder="1" applyAlignment="1">
      <alignment horizontal="center" vertical="center"/>
    </xf>
    <xf numFmtId="178" fontId="10" fillId="2" borderId="26" xfId="5" applyNumberFormat="1" applyFont="1" applyFill="1" applyBorder="1" applyAlignment="1" applyProtection="1">
      <alignment horizontal="center" wrapText="1"/>
    </xf>
    <xf numFmtId="178" fontId="10" fillId="2" borderId="27" xfId="5" applyNumberFormat="1" applyFont="1" applyFill="1" applyBorder="1" applyAlignment="1" applyProtection="1">
      <alignment horizontal="center" wrapText="1"/>
    </xf>
    <xf numFmtId="178" fontId="10" fillId="2" borderId="4" xfId="5" applyNumberFormat="1" applyFont="1" applyFill="1" applyBorder="1" applyAlignment="1" applyProtection="1">
      <alignment horizontal="center" wrapText="1"/>
    </xf>
    <xf numFmtId="178" fontId="10" fillId="2" borderId="0" xfId="5" applyNumberFormat="1" applyFont="1" applyFill="1" applyBorder="1" applyAlignment="1" applyProtection="1">
      <alignment horizontal="center" wrapText="1"/>
    </xf>
    <xf numFmtId="178" fontId="10" fillId="2" borderId="10" xfId="5" applyNumberFormat="1" applyFont="1" applyFill="1" applyBorder="1" applyAlignment="1" applyProtection="1">
      <alignment horizontal="center" wrapText="1"/>
    </xf>
    <xf numFmtId="178" fontId="10" fillId="2" borderId="8" xfId="5" applyNumberFormat="1" applyFont="1" applyFill="1" applyBorder="1" applyAlignment="1" applyProtection="1">
      <alignment horizontal="center" wrapText="1"/>
    </xf>
    <xf numFmtId="0" fontId="11" fillId="5" borderId="0" xfId="4" applyFont="1" applyFill="1" applyBorder="1" applyAlignment="1" applyProtection="1">
      <alignment horizontal="center" vertical="center"/>
    </xf>
    <xf numFmtId="0" fontId="11" fillId="5" borderId="8" xfId="4" applyFont="1" applyFill="1" applyBorder="1" applyAlignment="1" applyProtection="1">
      <alignment horizontal="center" vertical="center"/>
    </xf>
    <xf numFmtId="0" fontId="11" fillId="2" borderId="25" xfId="4" applyNumberFormat="1" applyFont="1" applyFill="1" applyBorder="1" applyAlignment="1" applyProtection="1">
      <alignment horizontal="left" vertical="center" shrinkToFit="1"/>
    </xf>
    <xf numFmtId="0" fontId="11" fillId="2" borderId="34" xfId="4" applyNumberFormat="1" applyFont="1" applyFill="1" applyBorder="1" applyAlignment="1" applyProtection="1">
      <alignment horizontal="left" vertical="center" shrinkToFit="1"/>
    </xf>
    <xf numFmtId="0" fontId="11" fillId="2" borderId="7" xfId="4" applyNumberFormat="1" applyFont="1" applyFill="1" applyBorder="1" applyAlignment="1" applyProtection="1">
      <alignment horizontal="left" vertical="center" shrinkToFit="1"/>
    </xf>
    <xf numFmtId="0" fontId="11" fillId="2" borderId="26" xfId="4" applyNumberFormat="1" applyFont="1" applyFill="1" applyBorder="1" applyAlignment="1" applyProtection="1">
      <alignment horizontal="left" vertical="center" shrinkToFit="1"/>
    </xf>
    <xf numFmtId="0" fontId="11" fillId="2" borderId="27" xfId="4" applyNumberFormat="1" applyFont="1" applyFill="1" applyBorder="1" applyAlignment="1" applyProtection="1">
      <alignment horizontal="left" vertical="center" shrinkToFit="1"/>
    </xf>
    <xf numFmtId="0" fontId="11" fillId="2" borderId="28" xfId="4" applyNumberFormat="1" applyFont="1" applyFill="1" applyBorder="1" applyAlignment="1" applyProtection="1">
      <alignment horizontal="left" vertical="center" shrinkToFit="1"/>
    </xf>
    <xf numFmtId="0" fontId="11" fillId="2" borderId="4" xfId="4" applyNumberFormat="1" applyFont="1" applyFill="1" applyBorder="1" applyAlignment="1" applyProtection="1">
      <alignment horizontal="left" vertical="center" shrinkToFit="1"/>
    </xf>
    <xf numFmtId="0" fontId="11" fillId="2" borderId="0" xfId="4" applyNumberFormat="1" applyFont="1" applyFill="1" applyBorder="1" applyAlignment="1" applyProtection="1">
      <alignment horizontal="left" vertical="center" shrinkToFit="1"/>
    </xf>
    <xf numFmtId="0" fontId="11" fillId="2" borderId="12" xfId="4" applyNumberFormat="1" applyFont="1" applyFill="1" applyBorder="1" applyAlignment="1" applyProtection="1">
      <alignment horizontal="left" vertical="center" shrinkToFit="1"/>
    </xf>
    <xf numFmtId="0" fontId="11" fillId="2" borderId="10" xfId="4" applyNumberFormat="1" applyFont="1" applyFill="1" applyBorder="1" applyAlignment="1" applyProtection="1">
      <alignment horizontal="left" vertical="center" shrinkToFit="1"/>
    </xf>
    <xf numFmtId="0" fontId="11" fillId="2" borderId="8" xfId="4" applyNumberFormat="1" applyFont="1" applyFill="1" applyBorder="1" applyAlignment="1" applyProtection="1">
      <alignment horizontal="left" vertical="center" shrinkToFit="1"/>
    </xf>
    <xf numFmtId="0" fontId="11" fillId="2" borderId="9" xfId="4" applyNumberFormat="1" applyFont="1" applyFill="1" applyBorder="1" applyAlignment="1" applyProtection="1">
      <alignment horizontal="left" vertical="center" shrinkToFit="1"/>
    </xf>
    <xf numFmtId="0" fontId="11" fillId="0" borderId="4" xfId="4" applyFont="1" applyFill="1" applyBorder="1" applyAlignment="1" applyProtection="1">
      <alignment horizontal="center" vertical="center"/>
    </xf>
    <xf numFmtId="0" fontId="11" fillId="0" borderId="0" xfId="4" applyFont="1" applyFill="1" applyBorder="1" applyAlignment="1" applyProtection="1">
      <alignment horizontal="center" vertical="center"/>
    </xf>
    <xf numFmtId="0" fontId="11" fillId="0" borderId="12" xfId="4" applyFont="1" applyFill="1" applyBorder="1" applyAlignment="1" applyProtection="1">
      <alignment horizontal="center" vertical="center"/>
    </xf>
    <xf numFmtId="0" fontId="11" fillId="5" borderId="1" xfId="4" applyFont="1" applyFill="1" applyBorder="1" applyAlignment="1" applyProtection="1">
      <alignment horizontal="center" vertical="center"/>
    </xf>
    <xf numFmtId="0" fontId="11" fillId="5" borderId="2" xfId="4" applyFont="1" applyFill="1" applyBorder="1" applyAlignment="1" applyProtection="1">
      <alignment horizontal="center" vertical="center"/>
    </xf>
    <xf numFmtId="0" fontId="11" fillId="5" borderId="42" xfId="4" applyFont="1" applyFill="1" applyBorder="1" applyAlignment="1" applyProtection="1">
      <alignment horizontal="center" vertical="center"/>
    </xf>
    <xf numFmtId="0" fontId="11" fillId="5" borderId="43" xfId="4" applyFont="1" applyFill="1" applyBorder="1" applyAlignment="1" applyProtection="1">
      <alignment horizontal="center" vertical="center"/>
    </xf>
    <xf numFmtId="0" fontId="5" fillId="0" borderId="11" xfId="4" applyFont="1" applyBorder="1" applyAlignment="1" applyProtection="1">
      <alignment horizontal="center" vertical="center"/>
    </xf>
    <xf numFmtId="0" fontId="5" fillId="0" borderId="44" xfId="4" applyFont="1" applyBorder="1" applyAlignment="1" applyProtection="1">
      <alignment horizontal="center" vertical="center"/>
    </xf>
    <xf numFmtId="0" fontId="11" fillId="2" borderId="26" xfId="4" applyFont="1" applyFill="1" applyBorder="1" applyAlignment="1" applyProtection="1">
      <alignment horizontal="center" vertical="center"/>
    </xf>
    <xf numFmtId="0" fontId="11" fillId="2" borderId="4" xfId="4" applyFont="1" applyFill="1" applyBorder="1" applyAlignment="1" applyProtection="1">
      <alignment horizontal="center" vertical="center"/>
    </xf>
    <xf numFmtId="0" fontId="11" fillId="5" borderId="4" xfId="4" applyFont="1" applyFill="1" applyBorder="1" applyAlignment="1" applyProtection="1">
      <alignment horizontal="center" vertical="center"/>
    </xf>
    <xf numFmtId="0" fontId="11" fillId="5" borderId="10" xfId="4" applyFont="1" applyFill="1" applyBorder="1" applyAlignment="1" applyProtection="1">
      <alignment horizontal="center" vertical="center"/>
    </xf>
    <xf numFmtId="0" fontId="11" fillId="2" borderId="1" xfId="4" applyNumberFormat="1" applyFont="1" applyFill="1" applyBorder="1" applyAlignment="1" applyProtection="1">
      <alignment horizontal="left" vertical="center" shrinkToFit="1"/>
    </xf>
    <xf numFmtId="0" fontId="11" fillId="2" borderId="2" xfId="4" applyNumberFormat="1" applyFont="1" applyFill="1" applyBorder="1" applyAlignment="1" applyProtection="1">
      <alignment horizontal="left" vertical="center" shrinkToFit="1"/>
    </xf>
    <xf numFmtId="0" fontId="11" fillId="2" borderId="11" xfId="4" applyNumberFormat="1" applyFont="1" applyFill="1" applyBorder="1" applyAlignment="1" applyProtection="1">
      <alignment horizontal="left" vertical="center" shrinkToFit="1"/>
    </xf>
    <xf numFmtId="0" fontId="11" fillId="2" borderId="42" xfId="4" applyNumberFormat="1" applyFont="1" applyFill="1" applyBorder="1" applyAlignment="1" applyProtection="1">
      <alignment horizontal="left" vertical="center" shrinkToFit="1"/>
    </xf>
    <xf numFmtId="0" fontId="11" fillId="2" borderId="43" xfId="4" applyNumberFormat="1" applyFont="1" applyFill="1" applyBorder="1" applyAlignment="1" applyProtection="1">
      <alignment horizontal="left" vertical="center" shrinkToFit="1"/>
    </xf>
    <xf numFmtId="0" fontId="11" fillId="2" borderId="44" xfId="4" applyNumberFormat="1" applyFont="1" applyFill="1" applyBorder="1" applyAlignment="1" applyProtection="1">
      <alignment horizontal="left" vertical="center" shrinkToFit="1"/>
    </xf>
    <xf numFmtId="0" fontId="16" fillId="0" borderId="27" xfId="4" applyFont="1" applyBorder="1" applyAlignment="1" applyProtection="1">
      <alignment horizontal="center"/>
    </xf>
    <xf numFmtId="0" fontId="16" fillId="0" borderId="0" xfId="4" applyFont="1" applyBorder="1" applyAlignment="1" applyProtection="1">
      <alignment horizontal="center"/>
    </xf>
    <xf numFmtId="0" fontId="16" fillId="0" borderId="8" xfId="4" applyFont="1" applyBorder="1" applyAlignment="1" applyProtection="1">
      <alignment horizontal="center"/>
    </xf>
    <xf numFmtId="178" fontId="10" fillId="2" borderId="1" xfId="5" applyNumberFormat="1" applyFont="1" applyFill="1" applyBorder="1" applyAlignment="1" applyProtection="1">
      <alignment horizontal="center" wrapText="1"/>
    </xf>
    <xf numFmtId="178" fontId="10" fillId="2" borderId="2" xfId="5" applyNumberFormat="1" applyFont="1" applyFill="1" applyBorder="1" applyAlignment="1" applyProtection="1">
      <alignment horizontal="center" wrapText="1"/>
    </xf>
    <xf numFmtId="178" fontId="10" fillId="2" borderId="42" xfId="5" applyNumberFormat="1" applyFont="1" applyFill="1" applyBorder="1" applyAlignment="1" applyProtection="1">
      <alignment horizontal="center" wrapText="1"/>
    </xf>
    <xf numFmtId="178" fontId="10" fillId="2" borderId="43" xfId="5" applyNumberFormat="1" applyFont="1" applyFill="1" applyBorder="1" applyAlignment="1" applyProtection="1">
      <alignment horizontal="center" wrapText="1"/>
    </xf>
    <xf numFmtId="0" fontId="5" fillId="0" borderId="11" xfId="4" applyFont="1" applyBorder="1" applyAlignment="1" applyProtection="1">
      <alignment horizontal="center" vertical="top"/>
    </xf>
    <xf numFmtId="0" fontId="5" fillId="0" borderId="12" xfId="4" applyFont="1" applyBorder="1" applyAlignment="1" applyProtection="1">
      <alignment horizontal="center" vertical="top"/>
    </xf>
    <xf numFmtId="0" fontId="5" fillId="0" borderId="44" xfId="4" applyFont="1" applyBorder="1" applyAlignment="1" applyProtection="1">
      <alignment horizontal="center" vertical="top"/>
    </xf>
    <xf numFmtId="0" fontId="11" fillId="2" borderId="1" xfId="4" applyFont="1" applyFill="1" applyBorder="1" applyAlignment="1" applyProtection="1">
      <alignment horizontal="center" vertical="center"/>
    </xf>
    <xf numFmtId="0" fontId="11" fillId="2" borderId="2" xfId="4" applyFont="1" applyFill="1" applyBorder="1" applyAlignment="1" applyProtection="1">
      <alignment horizontal="center" vertical="center"/>
    </xf>
    <xf numFmtId="0" fontId="11" fillId="2" borderId="42" xfId="4" applyFont="1" applyFill="1" applyBorder="1" applyAlignment="1" applyProtection="1">
      <alignment horizontal="center" vertical="center"/>
    </xf>
    <xf numFmtId="0" fontId="3" fillId="0" borderId="0" xfId="6" applyFont="1" applyAlignment="1">
      <alignment horizontal="center" vertical="center" shrinkToFit="1"/>
    </xf>
    <xf numFmtId="0" fontId="3" fillId="0" borderId="4" xfId="6" applyFont="1" applyBorder="1" applyAlignment="1">
      <alignment vertical="center" shrinkToFit="1"/>
    </xf>
    <xf numFmtId="0" fontId="3" fillId="0" borderId="0" xfId="6" applyFont="1" applyBorder="1" applyAlignment="1">
      <alignment vertical="center" shrinkToFit="1"/>
    </xf>
    <xf numFmtId="0" fontId="3" fillId="0" borderId="10" xfId="6" applyFont="1" applyBorder="1" applyAlignment="1">
      <alignment vertical="center" shrinkToFit="1"/>
    </xf>
    <xf numFmtId="0" fontId="3" fillId="0" borderId="8" xfId="6" applyFont="1" applyBorder="1" applyAlignment="1">
      <alignment vertical="center" shrinkToFit="1"/>
    </xf>
    <xf numFmtId="0" fontId="10" fillId="0" borderId="0" xfId="6" applyFont="1" applyBorder="1" applyAlignment="1">
      <alignment horizontal="distributed" vertical="center" shrinkToFit="1"/>
    </xf>
    <xf numFmtId="0" fontId="10" fillId="0" borderId="8" xfId="6" applyFont="1" applyBorder="1" applyAlignment="1">
      <alignment horizontal="distributed" vertical="center" shrinkToFit="1"/>
    </xf>
    <xf numFmtId="0" fontId="5" fillId="0" borderId="6" xfId="6" applyFont="1" applyBorder="1" applyAlignment="1">
      <alignment horizontal="right" vertical="center"/>
    </xf>
    <xf numFmtId="0" fontId="3" fillId="0" borderId="6" xfId="6" applyFont="1" applyBorder="1">
      <alignment vertical="center"/>
    </xf>
    <xf numFmtId="178" fontId="19" fillId="2" borderId="34" xfId="6" applyNumberFormat="1" applyFont="1" applyFill="1" applyBorder="1" applyAlignment="1" applyProtection="1">
      <alignment horizontal="right" vertical="center" indent="1"/>
    </xf>
    <xf numFmtId="178" fontId="19" fillId="2" borderId="7" xfId="6" applyNumberFormat="1" applyFont="1" applyFill="1" applyBorder="1" applyAlignment="1" applyProtection="1">
      <alignment horizontal="right" vertical="center" indent="1"/>
    </xf>
    <xf numFmtId="180" fontId="19" fillId="2" borderId="34" xfId="6" applyNumberFormat="1" applyFont="1" applyFill="1" applyBorder="1" applyAlignment="1" applyProtection="1">
      <alignment horizontal="right" vertical="center" indent="1"/>
    </xf>
    <xf numFmtId="180" fontId="19" fillId="2" borderId="7" xfId="6" applyNumberFormat="1" applyFont="1" applyFill="1" applyBorder="1" applyAlignment="1" applyProtection="1">
      <alignment horizontal="right" vertical="center" indent="1"/>
    </xf>
    <xf numFmtId="0" fontId="10" fillId="0" borderId="1" xfId="6" applyFont="1" applyBorder="1" applyAlignment="1">
      <alignment vertical="center" shrinkToFit="1"/>
    </xf>
    <xf numFmtId="0" fontId="10" fillId="0" borderId="2" xfId="6" applyFont="1" applyBorder="1" applyAlignment="1">
      <alignment vertical="center" shrinkToFit="1"/>
    </xf>
    <xf numFmtId="0" fontId="10" fillId="0" borderId="4" xfId="6" applyFont="1" applyBorder="1" applyAlignment="1">
      <alignment vertical="center" shrinkToFit="1"/>
    </xf>
    <xf numFmtId="0" fontId="10" fillId="0" borderId="0" xfId="6" applyFont="1" applyBorder="1" applyAlignment="1">
      <alignment vertical="center" shrinkToFit="1"/>
    </xf>
    <xf numFmtId="0" fontId="10" fillId="0" borderId="10" xfId="6" applyFont="1" applyBorder="1" applyAlignment="1">
      <alignment vertical="center" shrinkToFit="1"/>
    </xf>
    <xf numFmtId="0" fontId="10" fillId="0" borderId="8" xfId="6" applyFont="1" applyBorder="1" applyAlignment="1">
      <alignment vertical="center" shrinkToFit="1"/>
    </xf>
    <xf numFmtId="0" fontId="10" fillId="0" borderId="2" xfId="6" applyFont="1" applyBorder="1" applyAlignment="1">
      <alignment horizontal="right" vertical="center" shrinkToFit="1"/>
    </xf>
    <xf numFmtId="0" fontId="10" fillId="0" borderId="0" xfId="6" applyFont="1" applyBorder="1" applyAlignment="1">
      <alignment horizontal="right" vertical="center" shrinkToFit="1"/>
    </xf>
    <xf numFmtId="0" fontId="10" fillId="0" borderId="8" xfId="6" applyFont="1" applyBorder="1" applyAlignment="1">
      <alignment horizontal="right" vertical="center" shrinkToFit="1"/>
    </xf>
    <xf numFmtId="0" fontId="5" fillId="0" borderId="1" xfId="6" applyFont="1" applyBorder="1" applyAlignment="1">
      <alignment horizontal="right" vertical="center"/>
    </xf>
    <xf numFmtId="0" fontId="5" fillId="0" borderId="2" xfId="6" applyFont="1" applyBorder="1" applyAlignment="1">
      <alignment horizontal="right" vertical="center"/>
    </xf>
    <xf numFmtId="0" fontId="5" fillId="0" borderId="11" xfId="6" applyFont="1" applyBorder="1" applyAlignment="1">
      <alignment horizontal="right" vertical="center"/>
    </xf>
    <xf numFmtId="178" fontId="19" fillId="2" borderId="4" xfId="6" applyNumberFormat="1" applyFont="1" applyFill="1" applyBorder="1" applyAlignment="1" applyProtection="1">
      <alignment horizontal="right" vertical="center" indent="1"/>
    </xf>
    <xf numFmtId="178" fontId="19" fillId="2" borderId="0" xfId="6" applyNumberFormat="1" applyFont="1" applyFill="1" applyBorder="1" applyAlignment="1" applyProtection="1">
      <alignment horizontal="right" vertical="center" indent="1"/>
    </xf>
    <xf numFmtId="178" fontId="19" fillId="2" borderId="12" xfId="6" applyNumberFormat="1" applyFont="1" applyFill="1" applyBorder="1" applyAlignment="1" applyProtection="1">
      <alignment horizontal="right" vertical="center" indent="1"/>
    </xf>
    <xf numFmtId="178" fontId="19" fillId="2" borderId="10" xfId="6" applyNumberFormat="1" applyFont="1" applyFill="1" applyBorder="1" applyAlignment="1" applyProtection="1">
      <alignment horizontal="right" vertical="center" indent="1"/>
    </xf>
    <xf numFmtId="178" fontId="19" fillId="2" borderId="8" xfId="6" applyNumberFormat="1" applyFont="1" applyFill="1" applyBorder="1" applyAlignment="1" applyProtection="1">
      <alignment horizontal="right" vertical="center" indent="1"/>
    </xf>
    <xf numFmtId="178" fontId="19" fillId="2" borderId="9" xfId="6" applyNumberFormat="1" applyFont="1" applyFill="1" applyBorder="1" applyAlignment="1" applyProtection="1">
      <alignment horizontal="right" vertical="center" indent="1"/>
    </xf>
    <xf numFmtId="180" fontId="19" fillId="2" borderId="4" xfId="6" applyNumberFormat="1" applyFont="1" applyFill="1" applyBorder="1" applyAlignment="1" applyProtection="1">
      <alignment horizontal="right" vertical="center" indent="1"/>
    </xf>
    <xf numFmtId="180" fontId="19" fillId="2" borderId="0" xfId="6" applyNumberFormat="1" applyFont="1" applyFill="1" applyBorder="1" applyAlignment="1" applyProtection="1">
      <alignment horizontal="right" vertical="center" indent="1"/>
    </xf>
    <xf numFmtId="180" fontId="19" fillId="2" borderId="12" xfId="6" applyNumberFormat="1" applyFont="1" applyFill="1" applyBorder="1" applyAlignment="1" applyProtection="1">
      <alignment horizontal="right" vertical="center" indent="1"/>
    </xf>
    <xf numFmtId="180" fontId="19" fillId="2" borderId="10" xfId="6" applyNumberFormat="1" applyFont="1" applyFill="1" applyBorder="1" applyAlignment="1" applyProtection="1">
      <alignment horizontal="right" vertical="center" indent="1"/>
    </xf>
    <xf numFmtId="180" fontId="19" fillId="2" borderId="8" xfId="6" applyNumberFormat="1" applyFont="1" applyFill="1" applyBorder="1" applyAlignment="1" applyProtection="1">
      <alignment horizontal="right" vertical="center" indent="1"/>
    </xf>
    <xf numFmtId="180" fontId="19" fillId="2" borderId="9" xfId="6" applyNumberFormat="1" applyFont="1" applyFill="1" applyBorder="1" applyAlignment="1" applyProtection="1">
      <alignment horizontal="right" vertical="center" indent="1"/>
    </xf>
    <xf numFmtId="0" fontId="10" fillId="0" borderId="0" xfId="6" applyFont="1" applyFill="1" applyBorder="1" applyAlignment="1" applyProtection="1">
      <alignment horizontal="center" vertical="center" shrinkToFit="1"/>
      <protection locked="0"/>
    </xf>
    <xf numFmtId="0" fontId="5" fillId="13" borderId="1" xfId="6" applyFont="1" applyFill="1" applyBorder="1" applyAlignment="1">
      <alignment horizontal="right" vertical="center"/>
    </xf>
    <xf numFmtId="0" fontId="5" fillId="13" borderId="2" xfId="6" applyFont="1" applyFill="1" applyBorder="1" applyAlignment="1">
      <alignment horizontal="right" vertical="center"/>
    </xf>
    <xf numFmtId="0" fontId="5" fillId="13" borderId="11" xfId="6" applyFont="1" applyFill="1" applyBorder="1" applyAlignment="1">
      <alignment horizontal="right" vertical="center"/>
    </xf>
    <xf numFmtId="0" fontId="5" fillId="13" borderId="2" xfId="6" applyFont="1" applyFill="1" applyBorder="1" applyAlignment="1" applyProtection="1">
      <alignment horizontal="right" vertical="center"/>
      <protection locked="0"/>
    </xf>
    <xf numFmtId="0" fontId="5" fillId="13" borderId="11" xfId="6" applyFont="1" applyFill="1" applyBorder="1" applyAlignment="1" applyProtection="1">
      <alignment horizontal="right" vertical="center"/>
      <protection locked="0"/>
    </xf>
    <xf numFmtId="178" fontId="19" fillId="13" borderId="4" xfId="6" applyNumberFormat="1" applyFont="1" applyFill="1" applyBorder="1" applyAlignment="1" applyProtection="1">
      <alignment horizontal="right" vertical="center" indent="1"/>
      <protection locked="0"/>
    </xf>
    <xf numFmtId="178" fontId="19" fillId="13" borderId="0" xfId="6" applyNumberFormat="1" applyFont="1" applyFill="1" applyBorder="1" applyAlignment="1" applyProtection="1">
      <alignment horizontal="right" vertical="center" indent="1"/>
      <protection locked="0"/>
    </xf>
    <xf numFmtId="178" fontId="19" fillId="13" borderId="10" xfId="6" applyNumberFormat="1" applyFont="1" applyFill="1" applyBorder="1" applyAlignment="1" applyProtection="1">
      <alignment horizontal="right" vertical="center" indent="1"/>
      <protection locked="0"/>
    </xf>
    <xf numFmtId="178" fontId="19" fillId="13" borderId="8" xfId="6" applyNumberFormat="1" applyFont="1" applyFill="1" applyBorder="1" applyAlignment="1" applyProtection="1">
      <alignment horizontal="right" vertical="center" indent="1"/>
      <protection locked="0"/>
    </xf>
    <xf numFmtId="180" fontId="19" fillId="13" borderId="4" xfId="6" applyNumberFormat="1" applyFont="1" applyFill="1" applyBorder="1" applyAlignment="1" applyProtection="1">
      <alignment horizontal="right" vertical="center" indent="1"/>
      <protection locked="0"/>
    </xf>
    <xf numFmtId="180" fontId="19" fillId="13" borderId="0" xfId="6" applyNumberFormat="1" applyFont="1" applyFill="1" applyBorder="1" applyAlignment="1" applyProtection="1">
      <alignment horizontal="right" vertical="center" indent="1"/>
      <protection locked="0"/>
    </xf>
    <xf numFmtId="180" fontId="19" fillId="13" borderId="12" xfId="6" applyNumberFormat="1" applyFont="1" applyFill="1" applyBorder="1" applyAlignment="1" applyProtection="1">
      <alignment horizontal="right" vertical="center" indent="1"/>
      <protection locked="0"/>
    </xf>
    <xf numFmtId="180" fontId="19" fillId="13" borderId="10" xfId="6" applyNumberFormat="1" applyFont="1" applyFill="1" applyBorder="1" applyAlignment="1" applyProtection="1">
      <alignment horizontal="right" vertical="center" indent="1"/>
      <protection locked="0"/>
    </xf>
    <xf numFmtId="180" fontId="19" fillId="13" borderId="8" xfId="6" applyNumberFormat="1" applyFont="1" applyFill="1" applyBorder="1" applyAlignment="1" applyProtection="1">
      <alignment horizontal="right" vertical="center" indent="1"/>
      <protection locked="0"/>
    </xf>
    <xf numFmtId="180" fontId="19" fillId="13" borderId="9" xfId="6" applyNumberFormat="1" applyFont="1" applyFill="1" applyBorder="1" applyAlignment="1" applyProtection="1">
      <alignment horizontal="right" vertical="center" indent="1"/>
      <protection locked="0"/>
    </xf>
    <xf numFmtId="0" fontId="10" fillId="0" borderId="1" xfId="6" applyFont="1" applyBorder="1" applyAlignment="1">
      <alignment horizontal="right" vertical="center" shrinkToFit="1"/>
    </xf>
    <xf numFmtId="0" fontId="10" fillId="0" borderId="4" xfId="6" applyFont="1" applyBorder="1" applyAlignment="1">
      <alignment horizontal="right" vertical="center" shrinkToFit="1"/>
    </xf>
    <xf numFmtId="0" fontId="10" fillId="0" borderId="10" xfId="6" applyFont="1" applyBorder="1" applyAlignment="1">
      <alignment horizontal="right" vertical="center" shrinkToFit="1"/>
    </xf>
    <xf numFmtId="0" fontId="19" fillId="0" borderId="2" xfId="6" applyFont="1" applyBorder="1" applyAlignment="1">
      <alignment horizontal="center" vertical="center" shrinkToFit="1"/>
    </xf>
    <xf numFmtId="0" fontId="19" fillId="0" borderId="0" xfId="6" applyFont="1" applyBorder="1" applyAlignment="1">
      <alignment horizontal="center" vertical="center" shrinkToFit="1"/>
    </xf>
    <xf numFmtId="0" fontId="19" fillId="0" borderId="8" xfId="6" applyFont="1" applyBorder="1" applyAlignment="1">
      <alignment horizontal="center" vertical="center" shrinkToFit="1"/>
    </xf>
    <xf numFmtId="0" fontId="10" fillId="0" borderId="2" xfId="6" applyFont="1" applyBorder="1" applyAlignment="1">
      <alignment horizontal="center" vertical="center" shrinkToFit="1"/>
    </xf>
    <xf numFmtId="0" fontId="10" fillId="0" borderId="0" xfId="6" applyFont="1" applyBorder="1" applyAlignment="1">
      <alignment horizontal="center" vertical="center" shrinkToFit="1"/>
    </xf>
    <xf numFmtId="0" fontId="10" fillId="0" borderId="8" xfId="6" applyFont="1" applyBorder="1" applyAlignment="1">
      <alignment horizontal="center" vertical="center" shrinkToFit="1"/>
    </xf>
    <xf numFmtId="0" fontId="10" fillId="0" borderId="2" xfId="6" applyFont="1" applyBorder="1">
      <alignment vertical="center"/>
    </xf>
    <xf numFmtId="0" fontId="10" fillId="0" borderId="11" xfId="6" applyFont="1" applyBorder="1">
      <alignment vertical="center"/>
    </xf>
    <xf numFmtId="0" fontId="10" fillId="0" borderId="0" xfId="6" applyFont="1" applyBorder="1">
      <alignment vertical="center"/>
    </xf>
    <xf numFmtId="0" fontId="10" fillId="0" borderId="12" xfId="6" applyFont="1" applyBorder="1">
      <alignment vertical="center"/>
    </xf>
    <xf numFmtId="0" fontId="10" fillId="0" borderId="8" xfId="6" applyFont="1" applyBorder="1">
      <alignment vertical="center"/>
    </xf>
    <xf numFmtId="0" fontId="10" fillId="0" borderId="9" xfId="6" applyFont="1" applyBorder="1">
      <alignment vertical="center"/>
    </xf>
    <xf numFmtId="4" fontId="19" fillId="0" borderId="4" xfId="6" applyNumberFormat="1" applyFont="1" applyBorder="1" applyAlignment="1" applyProtection="1">
      <alignment horizontal="right" vertical="center" indent="1"/>
      <protection locked="0"/>
    </xf>
    <xf numFmtId="4" fontId="19" fillId="0" borderId="0" xfId="6" applyNumberFormat="1" applyFont="1" applyBorder="1" applyAlignment="1" applyProtection="1">
      <alignment horizontal="right" vertical="center" indent="1"/>
      <protection locked="0"/>
    </xf>
    <xf numFmtId="4" fontId="19" fillId="0" borderId="10" xfId="6" applyNumberFormat="1" applyFont="1" applyBorder="1" applyAlignment="1" applyProtection="1">
      <alignment horizontal="right" vertical="center" indent="1"/>
      <protection locked="0"/>
    </xf>
    <xf numFmtId="4" fontId="19" fillId="0" borderId="8" xfId="6" applyNumberFormat="1" applyFont="1" applyBorder="1" applyAlignment="1" applyProtection="1">
      <alignment horizontal="right" vertical="center" indent="1"/>
      <protection locked="0"/>
    </xf>
    <xf numFmtId="180" fontId="19" fillId="0" borderId="4" xfId="6" applyNumberFormat="1" applyFont="1" applyBorder="1" applyAlignment="1" applyProtection="1">
      <alignment horizontal="right" vertical="center" indent="1"/>
      <protection locked="0"/>
    </xf>
    <xf numFmtId="180" fontId="19" fillId="0" borderId="0" xfId="6" applyNumberFormat="1" applyFont="1" applyBorder="1" applyAlignment="1" applyProtection="1">
      <alignment horizontal="right" vertical="center" indent="1"/>
      <protection locked="0"/>
    </xf>
    <xf numFmtId="180" fontId="19" fillId="0" borderId="12" xfId="6" applyNumberFormat="1" applyFont="1" applyBorder="1" applyAlignment="1" applyProtection="1">
      <alignment horizontal="right" vertical="center" indent="1"/>
      <protection locked="0"/>
    </xf>
    <xf numFmtId="180" fontId="19" fillId="0" borderId="10" xfId="6" applyNumberFormat="1" applyFont="1" applyBorder="1" applyAlignment="1" applyProtection="1">
      <alignment horizontal="right" vertical="center" indent="1"/>
      <protection locked="0"/>
    </xf>
    <xf numFmtId="180" fontId="19" fillId="0" borderId="8" xfId="6" applyNumberFormat="1" applyFont="1" applyBorder="1" applyAlignment="1" applyProtection="1">
      <alignment horizontal="right" vertical="center" indent="1"/>
      <protection locked="0"/>
    </xf>
    <xf numFmtId="180" fontId="19" fillId="0" borderId="9" xfId="6" applyNumberFormat="1" applyFont="1" applyBorder="1" applyAlignment="1" applyProtection="1">
      <alignment horizontal="right" vertical="center" indent="1"/>
      <protection locked="0"/>
    </xf>
    <xf numFmtId="3" fontId="19" fillId="0" borderId="0" xfId="6" applyNumberFormat="1" applyFont="1" applyBorder="1" applyAlignment="1" applyProtection="1">
      <alignment horizontal="right" vertical="center" indent="1"/>
      <protection locked="0"/>
    </xf>
    <xf numFmtId="3" fontId="19" fillId="0" borderId="12" xfId="6" applyNumberFormat="1" applyFont="1" applyBorder="1" applyAlignment="1" applyProtection="1">
      <alignment horizontal="right" vertical="center" indent="1"/>
      <protection locked="0"/>
    </xf>
    <xf numFmtId="3" fontId="19" fillId="0" borderId="8" xfId="6" applyNumberFormat="1" applyFont="1" applyBorder="1" applyAlignment="1" applyProtection="1">
      <alignment horizontal="right" vertical="center" indent="1"/>
      <protection locked="0"/>
    </xf>
    <xf numFmtId="3" fontId="19" fillId="0" borderId="9" xfId="6" applyNumberFormat="1" applyFont="1" applyBorder="1" applyAlignment="1" applyProtection="1">
      <alignment horizontal="right" vertical="center" indent="1"/>
      <protection locked="0"/>
    </xf>
    <xf numFmtId="0" fontId="10" fillId="5" borderId="2" xfId="6" applyFont="1" applyFill="1" applyBorder="1" applyAlignment="1" applyProtection="1">
      <alignment horizontal="center" vertical="center" shrinkToFit="1"/>
    </xf>
    <xf numFmtId="0" fontId="10" fillId="5" borderId="0" xfId="6" applyFont="1" applyFill="1" applyBorder="1" applyAlignment="1" applyProtection="1">
      <alignment horizontal="center" vertical="center" shrinkToFit="1"/>
    </xf>
    <xf numFmtId="0" fontId="10" fillId="5" borderId="8" xfId="6" applyFont="1" applyFill="1" applyBorder="1" applyAlignment="1" applyProtection="1">
      <alignment horizontal="center" vertical="center" shrinkToFit="1"/>
    </xf>
    <xf numFmtId="12" fontId="10" fillId="5" borderId="2" xfId="6" applyNumberFormat="1" applyFont="1" applyFill="1" applyBorder="1" applyAlignment="1" applyProtection="1">
      <alignment horizontal="center" vertical="center" shrinkToFit="1"/>
    </xf>
    <xf numFmtId="12" fontId="10" fillId="5" borderId="0" xfId="6" applyNumberFormat="1" applyFont="1" applyFill="1" applyBorder="1" applyAlignment="1" applyProtection="1">
      <alignment horizontal="center" vertical="center" shrinkToFit="1"/>
    </xf>
    <xf numFmtId="12" fontId="10" fillId="5" borderId="8" xfId="6" applyNumberFormat="1" applyFont="1" applyFill="1" applyBorder="1" applyAlignment="1" applyProtection="1">
      <alignment horizontal="center" vertical="center" shrinkToFit="1"/>
    </xf>
    <xf numFmtId="0" fontId="10" fillId="0" borderId="11" xfId="6" applyFont="1" applyBorder="1" applyAlignment="1">
      <alignment horizontal="center" vertical="center" shrinkToFit="1"/>
    </xf>
    <xf numFmtId="0" fontId="10" fillId="0" borderId="12" xfId="6" applyFont="1" applyBorder="1" applyAlignment="1">
      <alignment horizontal="center" vertical="center" shrinkToFit="1"/>
    </xf>
    <xf numFmtId="0" fontId="10" fillId="0" borderId="9" xfId="6" applyFont="1" applyBorder="1" applyAlignment="1">
      <alignment horizontal="center" vertical="center" shrinkToFit="1"/>
    </xf>
    <xf numFmtId="0" fontId="19" fillId="13" borderId="2" xfId="6" applyFont="1" applyFill="1" applyBorder="1" applyAlignment="1" applyProtection="1">
      <alignment horizontal="center" vertical="center" shrinkToFit="1"/>
      <protection locked="0"/>
    </xf>
    <xf numFmtId="0" fontId="19" fillId="13" borderId="0" xfId="6" applyFont="1" applyFill="1" applyBorder="1" applyAlignment="1" applyProtection="1">
      <alignment horizontal="center" vertical="center" shrinkToFit="1"/>
      <protection locked="0"/>
    </xf>
    <xf numFmtId="0" fontId="19" fillId="13" borderId="8" xfId="6" applyFont="1" applyFill="1" applyBorder="1" applyAlignment="1" applyProtection="1">
      <alignment horizontal="center" vertical="center" shrinkToFit="1"/>
      <protection locked="0"/>
    </xf>
    <xf numFmtId="0" fontId="10" fillId="0" borderId="2" xfId="6" applyFont="1" applyFill="1" applyBorder="1" applyAlignment="1">
      <alignment horizontal="center" vertical="center" shrinkToFit="1"/>
    </xf>
    <xf numFmtId="0" fontId="10" fillId="0" borderId="0" xfId="6" applyFont="1" applyFill="1" applyBorder="1" applyAlignment="1">
      <alignment horizontal="center" vertical="center" shrinkToFit="1"/>
    </xf>
    <xf numFmtId="0" fontId="10" fillId="0" borderId="8" xfId="6" applyFont="1" applyFill="1" applyBorder="1" applyAlignment="1">
      <alignment horizontal="center" vertical="center" shrinkToFit="1"/>
    </xf>
    <xf numFmtId="0" fontId="10" fillId="0" borderId="2" xfId="6" applyFont="1" applyFill="1" applyBorder="1" applyAlignment="1">
      <alignment horizontal="left" vertical="center"/>
    </xf>
    <xf numFmtId="0" fontId="10" fillId="0" borderId="0" xfId="6" applyFont="1" applyFill="1" applyBorder="1" applyAlignment="1">
      <alignment horizontal="left" vertical="center"/>
    </xf>
    <xf numFmtId="0" fontId="10" fillId="0" borderId="8" xfId="6" applyFont="1" applyFill="1" applyBorder="1" applyAlignment="1">
      <alignment horizontal="left" vertical="center"/>
    </xf>
    <xf numFmtId="0" fontId="10" fillId="13" borderId="2" xfId="6" applyFont="1" applyFill="1" applyBorder="1" applyAlignment="1" applyProtection="1">
      <alignment horizontal="center" vertical="center" shrinkToFit="1"/>
      <protection locked="0"/>
    </xf>
    <xf numFmtId="0" fontId="10" fillId="13" borderId="0" xfId="6" applyFont="1" applyFill="1" applyBorder="1" applyAlignment="1" applyProtection="1">
      <alignment horizontal="center" vertical="center" shrinkToFit="1"/>
      <protection locked="0"/>
    </xf>
    <xf numFmtId="0" fontId="10" fillId="13" borderId="8" xfId="6" applyFont="1" applyFill="1" applyBorder="1" applyAlignment="1" applyProtection="1">
      <alignment horizontal="center" vertical="center" shrinkToFit="1"/>
      <protection locked="0"/>
    </xf>
    <xf numFmtId="0" fontId="10" fillId="13" borderId="2" xfId="6" applyFont="1" applyFill="1" applyBorder="1" applyAlignment="1">
      <alignment horizontal="center" vertical="center" shrinkToFit="1"/>
    </xf>
    <xf numFmtId="0" fontId="10" fillId="13" borderId="11" xfId="6" applyFont="1" applyFill="1" applyBorder="1" applyAlignment="1">
      <alignment horizontal="center" vertical="center" shrinkToFit="1"/>
    </xf>
    <xf numFmtId="0" fontId="10" fillId="13" borderId="0" xfId="6" applyFont="1" applyFill="1" applyBorder="1" applyAlignment="1">
      <alignment horizontal="center" vertical="center" shrinkToFit="1"/>
    </xf>
    <xf numFmtId="0" fontId="10" fillId="13" borderId="12" xfId="6" applyFont="1" applyFill="1" applyBorder="1" applyAlignment="1">
      <alignment horizontal="center" vertical="center" shrinkToFit="1"/>
    </xf>
    <xf numFmtId="0" fontId="10" fillId="13" borderId="8" xfId="6" applyFont="1" applyFill="1" applyBorder="1" applyAlignment="1">
      <alignment horizontal="center" vertical="center" shrinkToFit="1"/>
    </xf>
    <xf numFmtId="0" fontId="10" fillId="13" borderId="9" xfId="6" applyFont="1" applyFill="1" applyBorder="1" applyAlignment="1">
      <alignment horizontal="center" vertical="center" shrinkToFit="1"/>
    </xf>
    <xf numFmtId="0" fontId="10" fillId="5" borderId="2" xfId="6" applyFont="1" applyFill="1" applyBorder="1" applyAlignment="1" applyProtection="1">
      <alignment horizontal="center" vertical="center" wrapText="1"/>
    </xf>
    <xf numFmtId="0" fontId="10" fillId="5" borderId="0" xfId="6" applyFont="1" applyFill="1" applyBorder="1" applyAlignment="1" applyProtection="1">
      <alignment horizontal="center" vertical="center" wrapText="1"/>
    </xf>
    <xf numFmtId="0" fontId="10" fillId="5" borderId="8" xfId="6" applyFont="1" applyFill="1" applyBorder="1" applyAlignment="1" applyProtection="1">
      <alignment horizontal="center" vertical="center" wrapText="1"/>
    </xf>
    <xf numFmtId="0" fontId="10" fillId="0" borderId="2" xfId="6" applyFont="1" applyBorder="1" applyAlignment="1">
      <alignment horizontal="center" vertical="center" wrapText="1"/>
    </xf>
    <xf numFmtId="0" fontId="10" fillId="0" borderId="0" xfId="6" applyFont="1" applyBorder="1" applyAlignment="1">
      <alignment horizontal="center" vertical="center" wrapText="1"/>
    </xf>
    <xf numFmtId="0" fontId="10" fillId="0" borderId="8" xfId="6" applyFont="1" applyBorder="1" applyAlignment="1">
      <alignment horizontal="center" vertical="center" wrapText="1"/>
    </xf>
    <xf numFmtId="0" fontId="4" fillId="0" borderId="71" xfId="6" applyFont="1" applyBorder="1" applyAlignment="1">
      <alignment horizontal="left" vertical="top" wrapText="1" shrinkToFit="1"/>
    </xf>
    <xf numFmtId="0" fontId="4" fillId="0" borderId="34" xfId="6" applyFont="1" applyBorder="1" applyAlignment="1">
      <alignment horizontal="left" vertical="top" wrapText="1" shrinkToFit="1"/>
    </xf>
    <xf numFmtId="0" fontId="4" fillId="0" borderId="7" xfId="6" applyFont="1" applyBorder="1" applyAlignment="1">
      <alignment horizontal="left" vertical="top" wrapText="1" shrinkToFit="1"/>
    </xf>
    <xf numFmtId="0" fontId="3" fillId="0" borderId="71" xfId="6" applyFont="1" applyBorder="1" applyAlignment="1">
      <alignment horizontal="distributed" vertical="center" justifyLastLine="1" shrinkToFit="1"/>
    </xf>
    <xf numFmtId="0" fontId="3" fillId="0" borderId="34" xfId="6" applyFont="1" applyBorder="1" applyAlignment="1">
      <alignment horizontal="distributed" vertical="center" justifyLastLine="1" shrinkToFit="1"/>
    </xf>
    <xf numFmtId="0" fontId="3" fillId="0" borderId="7" xfId="6" applyFont="1" applyBorder="1" applyAlignment="1">
      <alignment horizontal="distributed" vertical="center" justifyLastLine="1" shrinkToFit="1"/>
    </xf>
    <xf numFmtId="0" fontId="10" fillId="2" borderId="155" xfId="6" applyFont="1" applyFill="1" applyBorder="1" applyAlignment="1" applyProtection="1">
      <alignment horizontal="left" vertical="center" shrinkToFit="1"/>
    </xf>
    <xf numFmtId="0" fontId="10" fillId="2" borderId="156" xfId="6" applyFont="1" applyFill="1" applyBorder="1" applyAlignment="1" applyProtection="1">
      <alignment horizontal="left" vertical="center" shrinkToFit="1"/>
    </xf>
    <xf numFmtId="0" fontId="10" fillId="2" borderId="157" xfId="6" applyFont="1" applyFill="1" applyBorder="1" applyAlignment="1" applyProtection="1">
      <alignment horizontal="left" vertical="center" shrinkToFit="1"/>
    </xf>
    <xf numFmtId="0" fontId="10" fillId="2" borderId="4" xfId="6" applyFont="1" applyFill="1" applyBorder="1" applyAlignment="1" applyProtection="1">
      <alignment horizontal="left" vertical="center" shrinkToFit="1"/>
    </xf>
    <xf numFmtId="0" fontId="10" fillId="2" borderId="0" xfId="6" applyFont="1" applyFill="1" applyBorder="1" applyAlignment="1" applyProtection="1">
      <alignment horizontal="left" vertical="center" shrinkToFit="1"/>
    </xf>
    <xf numFmtId="0" fontId="10" fillId="2" borderId="12" xfId="6" applyFont="1" applyFill="1" applyBorder="1" applyAlignment="1" applyProtection="1">
      <alignment horizontal="left" vertical="center" shrinkToFit="1"/>
    </xf>
    <xf numFmtId="0" fontId="10" fillId="2" borderId="10" xfId="6" applyFont="1" applyFill="1" applyBorder="1" applyAlignment="1" applyProtection="1">
      <alignment horizontal="left" vertical="center" shrinkToFit="1"/>
    </xf>
    <xf numFmtId="0" fontId="10" fillId="2" borderId="8" xfId="6" applyFont="1" applyFill="1" applyBorder="1" applyAlignment="1" applyProtection="1">
      <alignment horizontal="left" vertical="center" shrinkToFit="1"/>
    </xf>
    <xf numFmtId="0" fontId="10" fillId="2" borderId="9" xfId="6" applyFont="1" applyFill="1" applyBorder="1" applyAlignment="1" applyProtection="1">
      <alignment horizontal="left" vertical="center" shrinkToFit="1"/>
    </xf>
    <xf numFmtId="0" fontId="3" fillId="0" borderId="71" xfId="6" applyFont="1" applyBorder="1" applyAlignment="1">
      <alignment horizontal="distributed" vertical="center"/>
    </xf>
    <xf numFmtId="0" fontId="3" fillId="0" borderId="34" xfId="6" applyFont="1" applyBorder="1" applyAlignment="1">
      <alignment horizontal="distributed" vertical="center"/>
    </xf>
    <xf numFmtId="0" fontId="3" fillId="0" borderId="7" xfId="6" applyFont="1" applyBorder="1" applyAlignment="1">
      <alignment horizontal="distributed" vertical="center"/>
    </xf>
    <xf numFmtId="0" fontId="10" fillId="2" borderId="155" xfId="6" applyFont="1" applyFill="1" applyBorder="1" applyAlignment="1" applyProtection="1">
      <alignment horizontal="left" vertical="center"/>
    </xf>
    <xf numFmtId="0" fontId="10" fillId="2" borderId="156" xfId="6" applyFont="1" applyFill="1" applyBorder="1" applyAlignment="1" applyProtection="1">
      <alignment horizontal="left" vertical="center"/>
    </xf>
    <xf numFmtId="0" fontId="10" fillId="2" borderId="157" xfId="6" applyFont="1" applyFill="1" applyBorder="1" applyAlignment="1" applyProtection="1">
      <alignment horizontal="left" vertical="center"/>
    </xf>
    <xf numFmtId="0" fontId="10" fillId="2" borderId="4" xfId="6" applyFont="1" applyFill="1" applyBorder="1" applyAlignment="1" applyProtection="1">
      <alignment horizontal="left" vertical="center"/>
    </xf>
    <xf numFmtId="0" fontId="10" fillId="2" borderId="0" xfId="6" applyFont="1" applyFill="1" applyBorder="1" applyAlignment="1" applyProtection="1">
      <alignment horizontal="left" vertical="center"/>
    </xf>
    <xf numFmtId="0" fontId="10" fillId="2" borderId="12" xfId="6" applyFont="1" applyFill="1" applyBorder="1" applyAlignment="1" applyProtection="1">
      <alignment horizontal="left" vertical="center"/>
    </xf>
    <xf numFmtId="0" fontId="10" fillId="2" borderId="10" xfId="6" applyFont="1" applyFill="1" applyBorder="1" applyAlignment="1" applyProtection="1">
      <alignment horizontal="left" vertical="center"/>
    </xf>
    <xf numFmtId="0" fontId="10" fillId="2" borderId="8" xfId="6" applyFont="1" applyFill="1" applyBorder="1" applyAlignment="1" applyProtection="1">
      <alignment horizontal="left" vertical="center"/>
    </xf>
    <xf numFmtId="0" fontId="10" fillId="2" borderId="9" xfId="6" applyFont="1" applyFill="1" applyBorder="1" applyAlignment="1" applyProtection="1">
      <alignment horizontal="left" vertical="center"/>
    </xf>
    <xf numFmtId="0" fontId="10" fillId="0" borderId="1" xfId="6" applyFont="1" applyBorder="1" applyAlignment="1">
      <alignment horizontal="distributed" vertical="center" indent="12" shrinkToFit="1"/>
    </xf>
    <xf numFmtId="0" fontId="10" fillId="0" borderId="2" xfId="6" applyFont="1" applyBorder="1" applyAlignment="1">
      <alignment horizontal="distributed" vertical="center" indent="12" shrinkToFit="1"/>
    </xf>
    <xf numFmtId="0" fontId="10" fillId="0" borderId="11" xfId="6" applyFont="1" applyBorder="1" applyAlignment="1">
      <alignment horizontal="distributed" vertical="center" indent="12" shrinkToFit="1"/>
    </xf>
    <xf numFmtId="0" fontId="10" fillId="0" borderId="4" xfId="6" applyFont="1" applyBorder="1" applyAlignment="1">
      <alignment horizontal="distributed" vertical="center" indent="12" shrinkToFit="1"/>
    </xf>
    <xf numFmtId="0" fontId="10" fillId="0" borderId="0" xfId="6" applyFont="1" applyBorder="1" applyAlignment="1">
      <alignment horizontal="distributed" vertical="center" indent="12" shrinkToFit="1"/>
    </xf>
    <xf numFmtId="0" fontId="10" fillId="0" borderId="12" xfId="6" applyFont="1" applyBorder="1" applyAlignment="1">
      <alignment horizontal="distributed" vertical="center" indent="12" shrinkToFit="1"/>
    </xf>
    <xf numFmtId="0" fontId="10" fillId="0" borderId="10" xfId="6" applyFont="1" applyBorder="1" applyAlignment="1">
      <alignment horizontal="distributed" vertical="center" indent="12" shrinkToFit="1"/>
    </xf>
    <xf numFmtId="0" fontId="10" fillId="0" borderId="8" xfId="6" applyFont="1" applyBorder="1" applyAlignment="1">
      <alignment horizontal="distributed" vertical="center" indent="12" shrinkToFit="1"/>
    </xf>
    <xf numFmtId="0" fontId="10" fillId="0" borderId="9" xfId="6" applyFont="1" applyBorder="1" applyAlignment="1">
      <alignment horizontal="distributed" vertical="center" indent="12" shrinkToFit="1"/>
    </xf>
    <xf numFmtId="0" fontId="6" fillId="0" borderId="1" xfId="6" applyFont="1" applyBorder="1" applyAlignment="1">
      <alignment horizontal="distributed" vertical="center" justifyLastLine="1"/>
    </xf>
    <xf numFmtId="0" fontId="6" fillId="0" borderId="2" xfId="6" applyFont="1" applyBorder="1" applyAlignment="1">
      <alignment horizontal="distributed" vertical="center" justifyLastLine="1"/>
    </xf>
    <xf numFmtId="0" fontId="6" fillId="0" borderId="11" xfId="6" applyFont="1" applyBorder="1" applyAlignment="1">
      <alignment horizontal="distributed" vertical="center" justifyLastLine="1"/>
    </xf>
    <xf numFmtId="0" fontId="6" fillId="0" borderId="10" xfId="6" applyFont="1" applyBorder="1" applyAlignment="1">
      <alignment horizontal="distributed" vertical="center" justifyLastLine="1"/>
    </xf>
    <xf numFmtId="0" fontId="6" fillId="0" borderId="8" xfId="6" applyFont="1" applyBorder="1" applyAlignment="1">
      <alignment horizontal="distributed" vertical="center" justifyLastLine="1"/>
    </xf>
    <xf numFmtId="0" fontId="6" fillId="0" borderId="9" xfId="6" applyFont="1" applyBorder="1" applyAlignment="1">
      <alignment horizontal="distributed" vertical="center" justifyLastLine="1"/>
    </xf>
    <xf numFmtId="0" fontId="6" fillId="0" borderId="57" xfId="6" applyFont="1" applyBorder="1" applyAlignment="1">
      <alignment horizontal="distributed" vertical="center" justifyLastLine="1"/>
    </xf>
    <xf numFmtId="0" fontId="6" fillId="0" borderId="14" xfId="6" applyFont="1" applyBorder="1" applyAlignment="1">
      <alignment horizontal="distributed" vertical="center" justifyLastLine="1"/>
    </xf>
    <xf numFmtId="0" fontId="6" fillId="0" borderId="58" xfId="6" applyFont="1" applyBorder="1" applyAlignment="1">
      <alignment horizontal="distributed" vertical="center" justifyLastLine="1"/>
    </xf>
    <xf numFmtId="0" fontId="6" fillId="0" borderId="59" xfId="6" applyFont="1" applyBorder="1" applyAlignment="1">
      <alignment horizontal="distributed" vertical="center" justifyLastLine="1"/>
    </xf>
    <xf numFmtId="0" fontId="6" fillId="0" borderId="17" xfId="6" applyFont="1" applyBorder="1" applyAlignment="1">
      <alignment horizontal="distributed" vertical="center" justifyLastLine="1"/>
    </xf>
    <xf numFmtId="0" fontId="6" fillId="0" borderId="60" xfId="6" applyFont="1" applyBorder="1" applyAlignment="1">
      <alignment horizontal="distributed" vertical="center" justifyLastLine="1"/>
    </xf>
    <xf numFmtId="0" fontId="4" fillId="0" borderId="4" xfId="6" applyFont="1" applyBorder="1" applyAlignment="1">
      <alignment horizontal="distributed" vertical="center" justifyLastLine="1"/>
    </xf>
    <xf numFmtId="0" fontId="4" fillId="0" borderId="0" xfId="6" applyFont="1" applyBorder="1" applyAlignment="1">
      <alignment horizontal="distributed" vertical="center" justifyLastLine="1"/>
    </xf>
    <xf numFmtId="0" fontId="4" fillId="0" borderId="10" xfId="6" applyFont="1" applyBorder="1" applyAlignment="1">
      <alignment horizontal="distributed" vertical="center" justifyLastLine="1"/>
    </xf>
    <xf numFmtId="0" fontId="4" fillId="0" borderId="8" xfId="6" applyFont="1" applyBorder="1" applyAlignment="1">
      <alignment horizontal="distributed" vertical="center" justifyLastLine="1"/>
    </xf>
    <xf numFmtId="0" fontId="4" fillId="0" borderId="12" xfId="6" applyFont="1" applyBorder="1" applyAlignment="1">
      <alignment horizontal="distributed" vertical="center" justifyLastLine="1"/>
    </xf>
    <xf numFmtId="0" fontId="4" fillId="0" borderId="9" xfId="6" applyFont="1" applyBorder="1" applyAlignment="1">
      <alignment horizontal="distributed" vertical="center" justifyLastLine="1"/>
    </xf>
    <xf numFmtId="0" fontId="4" fillId="0" borderId="1" xfId="6" applyFont="1" applyBorder="1" applyAlignment="1">
      <alignment horizontal="center" vertical="center"/>
    </xf>
    <xf numFmtId="0" fontId="4" fillId="0" borderId="2" xfId="6" applyFont="1" applyBorder="1" applyAlignment="1">
      <alignment horizontal="center" vertical="center"/>
    </xf>
    <xf numFmtId="0" fontId="4" fillId="0" borderId="10" xfId="6" applyFont="1" applyBorder="1" applyAlignment="1">
      <alignment horizontal="center" vertical="center"/>
    </xf>
    <xf numFmtId="0" fontId="4" fillId="0" borderId="8" xfId="6" applyFont="1" applyBorder="1" applyAlignment="1">
      <alignment horizontal="center" vertical="center"/>
    </xf>
    <xf numFmtId="0" fontId="4" fillId="0" borderId="11" xfId="6" applyFont="1" applyBorder="1" applyAlignment="1">
      <alignment horizontal="center" vertical="center"/>
    </xf>
    <xf numFmtId="0" fontId="4" fillId="0" borderId="9" xfId="6" applyFont="1" applyBorder="1" applyAlignment="1">
      <alignment horizontal="center" vertical="center"/>
    </xf>
    <xf numFmtId="0" fontId="4" fillId="0" borderId="1" xfId="6" applyFont="1" applyBorder="1" applyAlignment="1">
      <alignment horizontal="distributed" vertical="center" justifyLastLine="1"/>
    </xf>
    <xf numFmtId="0" fontId="4" fillId="0" borderId="2" xfId="6" applyFont="1" applyBorder="1" applyAlignment="1">
      <alignment horizontal="distributed" vertical="center" justifyLastLine="1"/>
    </xf>
    <xf numFmtId="0" fontId="4" fillId="0" borderId="2" xfId="6" applyFont="1" applyBorder="1">
      <alignment vertical="center"/>
    </xf>
    <xf numFmtId="0" fontId="4" fillId="0" borderId="11" xfId="6" applyFont="1" applyBorder="1">
      <alignment vertical="center"/>
    </xf>
    <xf numFmtId="0" fontId="4" fillId="0" borderId="8" xfId="6" applyFont="1" applyBorder="1">
      <alignment vertical="center"/>
    </xf>
    <xf numFmtId="0" fontId="4" fillId="0" borderId="9" xfId="6" applyFont="1" applyBorder="1">
      <alignment vertical="center"/>
    </xf>
    <xf numFmtId="0" fontId="10" fillId="0" borderId="67" xfId="6" applyFont="1" applyBorder="1" applyAlignment="1">
      <alignment vertical="center" shrinkToFit="1"/>
    </xf>
    <xf numFmtId="0" fontId="10" fillId="0" borderId="68" xfId="6" applyFont="1" applyBorder="1" applyAlignment="1">
      <alignment vertical="center" shrinkToFit="1"/>
    </xf>
    <xf numFmtId="0" fontId="10" fillId="0" borderId="68" xfId="6" applyFont="1" applyBorder="1" applyAlignment="1">
      <alignment horizontal="right" vertical="center" shrinkToFit="1"/>
    </xf>
    <xf numFmtId="0" fontId="10" fillId="0" borderId="11" xfId="6" applyFont="1" applyBorder="1" applyAlignment="1">
      <alignment vertical="center" shrinkToFit="1"/>
    </xf>
    <xf numFmtId="0" fontId="10" fillId="0" borderId="12" xfId="6" applyFont="1" applyBorder="1" applyAlignment="1">
      <alignment vertical="center" shrinkToFit="1"/>
    </xf>
    <xf numFmtId="0" fontId="10" fillId="0" borderId="69" xfId="6" applyFont="1" applyBorder="1" applyAlignment="1">
      <alignment vertical="center" shrinkToFit="1"/>
    </xf>
    <xf numFmtId="178" fontId="19" fillId="2" borderId="70" xfId="6" applyNumberFormat="1" applyFont="1" applyFill="1" applyBorder="1" applyAlignment="1" applyProtection="1">
      <alignment horizontal="right" vertical="center" indent="1"/>
    </xf>
    <xf numFmtId="180" fontId="19" fillId="2" borderId="70" xfId="6" applyNumberFormat="1" applyFont="1" applyFill="1" applyBorder="1" applyAlignment="1" applyProtection="1">
      <alignment horizontal="right" vertical="center" indent="1"/>
    </xf>
    <xf numFmtId="0" fontId="5" fillId="0" borderId="61" xfId="6" applyFont="1" applyBorder="1" applyAlignment="1">
      <alignment horizontal="right" vertical="center"/>
    </xf>
    <xf numFmtId="0" fontId="5" fillId="0" borderId="62" xfId="6" applyFont="1" applyBorder="1" applyAlignment="1">
      <alignment horizontal="right" vertical="center"/>
    </xf>
    <xf numFmtId="0" fontId="5" fillId="0" borderId="63" xfId="6" applyFont="1" applyBorder="1" applyAlignment="1">
      <alignment horizontal="right" vertical="center"/>
    </xf>
    <xf numFmtId="0" fontId="5" fillId="0" borderId="64" xfId="6" applyFont="1" applyBorder="1" applyAlignment="1">
      <alignment horizontal="right" vertical="center"/>
    </xf>
    <xf numFmtId="0" fontId="5" fillId="0" borderId="65" xfId="6" applyFont="1" applyBorder="1" applyAlignment="1">
      <alignment horizontal="right" vertical="center"/>
    </xf>
    <xf numFmtId="0" fontId="5" fillId="0" borderId="66" xfId="6" applyFont="1" applyBorder="1" applyAlignment="1">
      <alignment horizontal="right" vertical="center"/>
    </xf>
    <xf numFmtId="4" fontId="19" fillId="0" borderId="4" xfId="6" applyNumberFormat="1" applyFont="1" applyBorder="1" applyAlignment="1" applyProtection="1">
      <alignment horizontal="right" vertical="center"/>
    </xf>
    <xf numFmtId="4" fontId="19" fillId="0" borderId="0" xfId="6" applyNumberFormat="1" applyFont="1" applyBorder="1" applyAlignment="1" applyProtection="1">
      <alignment horizontal="right" vertical="center"/>
    </xf>
    <xf numFmtId="4" fontId="19" fillId="0" borderId="12" xfId="6" applyNumberFormat="1" applyFont="1" applyBorder="1" applyAlignment="1" applyProtection="1">
      <alignment horizontal="right" vertical="center"/>
    </xf>
    <xf numFmtId="4" fontId="19" fillId="0" borderId="10" xfId="6" applyNumberFormat="1" applyFont="1" applyBorder="1" applyAlignment="1" applyProtection="1">
      <alignment horizontal="right" vertical="center"/>
    </xf>
    <xf numFmtId="4" fontId="19" fillId="0" borderId="8" xfId="6" applyNumberFormat="1" applyFont="1" applyBorder="1" applyAlignment="1" applyProtection="1">
      <alignment horizontal="right" vertical="center"/>
    </xf>
    <xf numFmtId="4" fontId="19" fillId="0" borderId="9" xfId="6" applyNumberFormat="1" applyFont="1" applyBorder="1" applyAlignment="1" applyProtection="1">
      <alignment horizontal="right" vertical="center"/>
    </xf>
    <xf numFmtId="180" fontId="19" fillId="0" borderId="4" xfId="6" applyNumberFormat="1" applyFont="1" applyBorder="1" applyAlignment="1" applyProtection="1">
      <alignment horizontal="right" vertical="center" indent="1"/>
    </xf>
    <xf numFmtId="180" fontId="19" fillId="0" borderId="0" xfId="6" applyNumberFormat="1" applyFont="1" applyBorder="1" applyAlignment="1" applyProtection="1">
      <alignment horizontal="right" vertical="center" indent="1"/>
    </xf>
    <xf numFmtId="180" fontId="19" fillId="0" borderId="12" xfId="6" applyNumberFormat="1" applyFont="1" applyBorder="1" applyAlignment="1" applyProtection="1">
      <alignment horizontal="right" vertical="center" indent="1"/>
    </xf>
    <xf numFmtId="180" fontId="19" fillId="0" borderId="10" xfId="6" applyNumberFormat="1" applyFont="1" applyBorder="1" applyAlignment="1" applyProtection="1">
      <alignment horizontal="right" vertical="center" indent="1"/>
    </xf>
    <xf numFmtId="180" fontId="19" fillId="0" borderId="8" xfId="6" applyNumberFormat="1" applyFont="1" applyBorder="1" applyAlignment="1" applyProtection="1">
      <alignment horizontal="right" vertical="center" indent="1"/>
    </xf>
    <xf numFmtId="180" fontId="19" fillId="0" borderId="9" xfId="6" applyNumberFormat="1" applyFont="1" applyBorder="1" applyAlignment="1" applyProtection="1">
      <alignment horizontal="right" vertical="center" indent="1"/>
    </xf>
    <xf numFmtId="3" fontId="19" fillId="0" borderId="0" xfId="6" applyNumberFormat="1" applyFont="1" applyBorder="1" applyAlignment="1" applyProtection="1">
      <alignment horizontal="right" vertical="center" indent="1"/>
    </xf>
    <xf numFmtId="3" fontId="19" fillId="0" borderId="12" xfId="6" applyNumberFormat="1" applyFont="1" applyBorder="1" applyAlignment="1" applyProtection="1">
      <alignment horizontal="right" vertical="center" indent="1"/>
    </xf>
    <xf numFmtId="3" fontId="19" fillId="0" borderId="8" xfId="6" applyNumberFormat="1" applyFont="1" applyBorder="1" applyAlignment="1" applyProtection="1">
      <alignment horizontal="right" vertical="center" indent="1"/>
    </xf>
    <xf numFmtId="3" fontId="19" fillId="0" borderId="9" xfId="6" applyNumberFormat="1" applyFont="1" applyBorder="1" applyAlignment="1" applyProtection="1">
      <alignment horizontal="right" vertical="center" indent="1"/>
    </xf>
    <xf numFmtId="0" fontId="10" fillId="0" borderId="2" xfId="6" applyFont="1" applyBorder="1" applyAlignment="1">
      <alignment horizontal="left" vertical="center"/>
    </xf>
    <xf numFmtId="0" fontId="10" fillId="0" borderId="0" xfId="6" applyFont="1" applyBorder="1" applyAlignment="1">
      <alignment horizontal="left" vertical="center"/>
    </xf>
    <xf numFmtId="0" fontId="10" fillId="0" borderId="8" xfId="6" applyFont="1" applyBorder="1" applyAlignment="1">
      <alignment horizontal="left" vertical="center"/>
    </xf>
    <xf numFmtId="0" fontId="4" fillId="0" borderId="3" xfId="6" applyFont="1" applyBorder="1" applyAlignment="1">
      <alignment horizontal="left" vertical="top" wrapText="1" shrinkToFit="1"/>
    </xf>
    <xf numFmtId="0" fontId="3" fillId="0" borderId="3" xfId="6" applyFont="1" applyBorder="1" applyAlignment="1">
      <alignment horizontal="distributed" vertical="center" justifyLastLine="1" shrinkToFit="1"/>
    </xf>
    <xf numFmtId="0" fontId="10" fillId="2" borderId="1" xfId="6" applyFont="1" applyFill="1" applyBorder="1" applyAlignment="1" applyProtection="1">
      <alignment horizontal="left" vertical="center" shrinkToFit="1"/>
    </xf>
    <xf numFmtId="0" fontId="10" fillId="2" borderId="2" xfId="6" applyFont="1" applyFill="1" applyBorder="1" applyAlignment="1" applyProtection="1">
      <alignment horizontal="left" vertical="center" shrinkToFit="1"/>
    </xf>
    <xf numFmtId="0" fontId="10" fillId="2" borderId="11" xfId="6" applyFont="1" applyFill="1" applyBorder="1" applyAlignment="1" applyProtection="1">
      <alignment horizontal="left" vertical="center" shrinkToFit="1"/>
    </xf>
    <xf numFmtId="0" fontId="3" fillId="0" borderId="3" xfId="6" applyFont="1" applyBorder="1" applyAlignment="1">
      <alignment horizontal="distributed" vertical="center"/>
    </xf>
    <xf numFmtId="0" fontId="10" fillId="2" borderId="1" xfId="6" applyFont="1" applyFill="1" applyBorder="1" applyAlignment="1" applyProtection="1">
      <alignment horizontal="left" vertical="center"/>
    </xf>
    <xf numFmtId="0" fontId="10" fillId="2" borderId="2" xfId="6" applyFont="1" applyFill="1" applyBorder="1" applyAlignment="1" applyProtection="1">
      <alignment horizontal="left" vertical="center"/>
    </xf>
    <xf numFmtId="0" fontId="10" fillId="2" borderId="11" xfId="6" applyFont="1" applyFill="1" applyBorder="1" applyAlignment="1" applyProtection="1">
      <alignment horizontal="left" vertical="center"/>
    </xf>
    <xf numFmtId="0" fontId="3" fillId="0" borderId="0" xfId="6" applyFont="1" applyBorder="1" applyAlignment="1">
      <alignment horizontal="center" vertical="center" shrinkToFit="1"/>
    </xf>
    <xf numFmtId="0" fontId="3" fillId="0" borderId="12" xfId="6" applyFont="1" applyBorder="1" applyAlignment="1">
      <alignment horizontal="center" vertical="center" shrinkToFit="1"/>
    </xf>
    <xf numFmtId="0" fontId="11" fillId="0" borderId="1" xfId="6" applyFont="1" applyBorder="1" applyAlignment="1">
      <alignment vertical="center" textRotation="255"/>
    </xf>
    <xf numFmtId="0" fontId="11" fillId="0" borderId="2" xfId="6" applyFont="1" applyBorder="1" applyAlignment="1">
      <alignment vertical="center" textRotation="255"/>
    </xf>
    <xf numFmtId="0" fontId="11" fillId="0" borderId="11" xfId="6" applyFont="1" applyBorder="1" applyAlignment="1">
      <alignment vertical="center" textRotation="255"/>
    </xf>
    <xf numFmtId="0" fontId="11" fillId="0" borderId="4" xfId="6" applyFont="1" applyBorder="1" applyAlignment="1">
      <alignment vertical="center" textRotation="255"/>
    </xf>
    <xf numFmtId="0" fontId="11" fillId="0" borderId="0" xfId="6" applyFont="1" applyBorder="1" applyAlignment="1">
      <alignment vertical="center" textRotation="255"/>
    </xf>
    <xf numFmtId="0" fontId="11" fillId="0" borderId="12" xfId="6" applyFont="1" applyBorder="1" applyAlignment="1">
      <alignment vertical="center" textRotation="255"/>
    </xf>
    <xf numFmtId="0" fontId="11" fillId="0" borderId="10" xfId="6" applyFont="1" applyBorder="1" applyAlignment="1">
      <alignment vertical="center" textRotation="255"/>
    </xf>
    <xf numFmtId="0" fontId="11" fillId="0" borderId="8" xfId="6" applyFont="1" applyBorder="1" applyAlignment="1">
      <alignment vertical="center" textRotation="255"/>
    </xf>
    <xf numFmtId="0" fontId="11" fillId="0" borderId="9" xfId="6" applyFont="1" applyBorder="1" applyAlignment="1">
      <alignment vertical="center" textRotation="255"/>
    </xf>
    <xf numFmtId="0" fontId="3" fillId="0" borderId="2" xfId="6" applyFont="1" applyBorder="1">
      <alignment vertical="center"/>
    </xf>
    <xf numFmtId="0" fontId="3" fillId="0" borderId="11" xfId="6" applyFont="1" applyBorder="1">
      <alignment vertical="center"/>
    </xf>
    <xf numFmtId="0" fontId="3" fillId="0" borderId="3" xfId="6" applyFont="1" applyBorder="1" applyAlignment="1">
      <alignment horizontal="center" vertical="center" wrapText="1"/>
    </xf>
    <xf numFmtId="0" fontId="6" fillId="0" borderId="1" xfId="6" applyFont="1" applyBorder="1" applyAlignment="1">
      <alignment horizontal="distributed" vertical="top"/>
    </xf>
    <xf numFmtId="0" fontId="6" fillId="0" borderId="2" xfId="6" applyFont="1" applyBorder="1" applyAlignment="1">
      <alignment horizontal="distributed" vertical="top"/>
    </xf>
    <xf numFmtId="0" fontId="6" fillId="0" borderId="11" xfId="6" applyFont="1" applyBorder="1" applyAlignment="1">
      <alignment horizontal="distributed" vertical="top"/>
    </xf>
    <xf numFmtId="0" fontId="6" fillId="0" borderId="4" xfId="6" applyFont="1" applyBorder="1" applyAlignment="1">
      <alignment horizontal="distributed" vertical="top"/>
    </xf>
    <xf numFmtId="0" fontId="6" fillId="0" borderId="0" xfId="6" applyFont="1" applyBorder="1" applyAlignment="1">
      <alignment horizontal="distributed" vertical="top"/>
    </xf>
    <xf numFmtId="0" fontId="6" fillId="0" borderId="12" xfId="6" applyFont="1" applyBorder="1" applyAlignment="1">
      <alignment horizontal="distributed" vertical="top"/>
    </xf>
    <xf numFmtId="0" fontId="6" fillId="0" borderId="1" xfId="6" applyFont="1" applyBorder="1" applyAlignment="1">
      <alignment horizontal="center" vertical="center" wrapText="1"/>
    </xf>
    <xf numFmtId="0" fontId="6" fillId="0" borderId="2" xfId="6" applyFont="1" applyBorder="1" applyAlignment="1">
      <alignment horizontal="center" vertical="center" wrapText="1"/>
    </xf>
    <xf numFmtId="0" fontId="6" fillId="0" borderId="11" xfId="6" applyFont="1" applyBorder="1" applyAlignment="1">
      <alignment horizontal="center" vertical="center" wrapText="1"/>
    </xf>
    <xf numFmtId="0" fontId="6" fillId="0" borderId="4" xfId="6" applyFont="1" applyBorder="1" applyAlignment="1">
      <alignment horizontal="center" vertical="center" wrapText="1"/>
    </xf>
    <xf numFmtId="0" fontId="6" fillId="0" borderId="0" xfId="6" applyFont="1" applyBorder="1" applyAlignment="1">
      <alignment horizontal="center" vertical="center" wrapText="1"/>
    </xf>
    <xf numFmtId="0" fontId="6" fillId="0" borderId="12" xfId="6" applyFont="1" applyBorder="1" applyAlignment="1">
      <alignment horizontal="center" vertical="center" wrapText="1"/>
    </xf>
    <xf numFmtId="0" fontId="4" fillId="0" borderId="1" xfId="6" applyFont="1" applyBorder="1" applyAlignment="1">
      <alignment horizontal="center" vertical="center" wrapText="1"/>
    </xf>
    <xf numFmtId="0" fontId="4" fillId="0" borderId="2" xfId="6" applyFont="1" applyBorder="1" applyAlignment="1">
      <alignment horizontal="center" vertical="center" wrapText="1"/>
    </xf>
    <xf numFmtId="0" fontId="4" fillId="0" borderId="11" xfId="6" applyFont="1" applyBorder="1" applyAlignment="1">
      <alignment horizontal="center" vertical="center" wrapText="1"/>
    </xf>
    <xf numFmtId="0" fontId="4" fillId="0" borderId="4" xfId="6" applyFont="1" applyBorder="1" applyAlignment="1">
      <alignment horizontal="center" vertical="center" wrapText="1"/>
    </xf>
    <xf numFmtId="0" fontId="4" fillId="0" borderId="0" xfId="6" applyFont="1" applyBorder="1" applyAlignment="1">
      <alignment horizontal="center" vertical="center" wrapText="1"/>
    </xf>
    <xf numFmtId="0" fontId="4" fillId="0" borderId="12" xfId="6" applyFont="1" applyBorder="1" applyAlignment="1">
      <alignment horizontal="center" vertical="center" wrapText="1"/>
    </xf>
    <xf numFmtId="0" fontId="6" fillId="0" borderId="1" xfId="6" applyFont="1" applyBorder="1" applyAlignment="1">
      <alignment horizontal="distributed" vertical="center" wrapText="1" shrinkToFit="1"/>
    </xf>
    <xf numFmtId="0" fontId="6" fillId="0" borderId="2" xfId="6" applyFont="1" applyBorder="1" applyAlignment="1">
      <alignment horizontal="distributed" vertical="center" wrapText="1" shrinkToFit="1"/>
    </xf>
    <xf numFmtId="0" fontId="6" fillId="0" borderId="11" xfId="6" applyFont="1" applyBorder="1" applyAlignment="1">
      <alignment horizontal="distributed" vertical="center" wrapText="1" shrinkToFit="1"/>
    </xf>
    <xf numFmtId="0" fontId="6" fillId="0" borderId="4" xfId="6" applyFont="1" applyBorder="1" applyAlignment="1">
      <alignment horizontal="distributed" vertical="center" wrapText="1" shrinkToFit="1"/>
    </xf>
    <xf numFmtId="0" fontId="6" fillId="0" borderId="0" xfId="6" applyFont="1" applyBorder="1" applyAlignment="1">
      <alignment horizontal="distributed" vertical="center" wrapText="1" shrinkToFit="1"/>
    </xf>
    <xf numFmtId="0" fontId="6" fillId="0" borderId="12" xfId="6" applyFont="1" applyBorder="1" applyAlignment="1">
      <alignment horizontal="distributed" vertical="center" wrapText="1" shrinkToFit="1"/>
    </xf>
    <xf numFmtId="0" fontId="6" fillId="0" borderId="1" xfId="6" applyFont="1" applyBorder="1" applyAlignment="1">
      <alignment horizontal="left"/>
    </xf>
    <xf numFmtId="0" fontId="6" fillId="0" borderId="2" xfId="6" applyFont="1" applyBorder="1" applyAlignment="1">
      <alignment horizontal="left"/>
    </xf>
    <xf numFmtId="0" fontId="6" fillId="0" borderId="11" xfId="6" applyFont="1" applyBorder="1" applyAlignment="1">
      <alignment horizontal="left"/>
    </xf>
    <xf numFmtId="0" fontId="6" fillId="0" borderId="4" xfId="6" applyFont="1" applyBorder="1" applyAlignment="1">
      <alignment horizontal="left"/>
    </xf>
    <xf numFmtId="0" fontId="6" fillId="0" borderId="0" xfId="6" applyFont="1" applyBorder="1" applyAlignment="1">
      <alignment horizontal="left"/>
    </xf>
    <xf numFmtId="0" fontId="6" fillId="0" borderId="12" xfId="6" applyFont="1" applyBorder="1" applyAlignment="1">
      <alignment horizontal="left"/>
    </xf>
    <xf numFmtId="0" fontId="4" fillId="0" borderId="88" xfId="6" applyFont="1" applyBorder="1" applyAlignment="1">
      <alignment horizontal="center" vertical="center" wrapText="1"/>
    </xf>
    <xf numFmtId="0" fontId="4" fillId="0" borderId="89" xfId="6" applyFont="1" applyBorder="1" applyAlignment="1">
      <alignment horizontal="center" vertical="center" wrapText="1"/>
    </xf>
    <xf numFmtId="0" fontId="4" fillId="0" borderId="90" xfId="6" applyFont="1" applyBorder="1" applyAlignment="1">
      <alignment horizontal="center" vertical="center" wrapText="1"/>
    </xf>
    <xf numFmtId="185" fontId="11" fillId="5" borderId="6" xfId="6" applyNumberFormat="1" applyFont="1" applyFill="1" applyBorder="1" applyAlignment="1" applyProtection="1">
      <alignment horizontal="center" vertical="center" shrinkToFit="1"/>
    </xf>
    <xf numFmtId="185" fontId="11" fillId="5" borderId="34" xfId="6" applyNumberFormat="1" applyFont="1" applyFill="1" applyBorder="1" applyAlignment="1" applyProtection="1">
      <alignment horizontal="center" vertical="center" shrinkToFit="1"/>
    </xf>
    <xf numFmtId="185" fontId="11" fillId="5" borderId="7" xfId="6" applyNumberFormat="1" applyFont="1" applyFill="1" applyBorder="1" applyAlignment="1" applyProtection="1">
      <alignment horizontal="center" vertical="center" shrinkToFit="1"/>
    </xf>
    <xf numFmtId="0" fontId="11" fillId="5" borderId="1" xfId="6" applyFont="1" applyFill="1" applyBorder="1" applyAlignment="1" applyProtection="1">
      <alignment horizontal="center" vertical="center" shrinkToFit="1"/>
    </xf>
    <xf numFmtId="0" fontId="11" fillId="5" borderId="2" xfId="6" applyFont="1" applyFill="1" applyBorder="1" applyAlignment="1" applyProtection="1">
      <alignment horizontal="center" vertical="center" shrinkToFit="1"/>
    </xf>
    <xf numFmtId="0" fontId="11" fillId="5" borderId="11" xfId="6" applyFont="1" applyFill="1" applyBorder="1" applyAlignment="1" applyProtection="1">
      <alignment horizontal="center" vertical="center" shrinkToFit="1"/>
    </xf>
    <xf numFmtId="0" fontId="11" fillId="5" borderId="4" xfId="6" applyFont="1" applyFill="1" applyBorder="1" applyAlignment="1" applyProtection="1">
      <alignment horizontal="center" vertical="center" shrinkToFit="1"/>
    </xf>
    <xf numFmtId="0" fontId="11" fillId="5" borderId="0" xfId="6" applyFont="1" applyFill="1" applyBorder="1" applyAlignment="1" applyProtection="1">
      <alignment horizontal="center" vertical="center" shrinkToFit="1"/>
    </xf>
    <xf numFmtId="0" fontId="11" fillId="5" borderId="12" xfId="6" applyFont="1" applyFill="1" applyBorder="1" applyAlignment="1" applyProtection="1">
      <alignment horizontal="center" vertical="center" shrinkToFit="1"/>
    </xf>
    <xf numFmtId="0" fontId="11" fillId="5" borderId="10" xfId="6" applyFont="1" applyFill="1" applyBorder="1" applyAlignment="1" applyProtection="1">
      <alignment horizontal="center" vertical="center" shrinkToFit="1"/>
    </xf>
    <xf numFmtId="0" fontId="11" fillId="5" borderId="8" xfId="6" applyFont="1" applyFill="1" applyBorder="1" applyAlignment="1" applyProtection="1">
      <alignment horizontal="center" vertical="center" shrinkToFit="1"/>
    </xf>
    <xf numFmtId="0" fontId="11" fillId="5" borderId="9" xfId="6" applyFont="1" applyFill="1" applyBorder="1" applyAlignment="1" applyProtection="1">
      <alignment horizontal="center" vertical="center" shrinkToFit="1"/>
    </xf>
    <xf numFmtId="0" fontId="3" fillId="0" borderId="8" xfId="6" applyFont="1" applyBorder="1" applyAlignment="1">
      <alignment horizontal="center" vertical="center" shrinkToFit="1"/>
    </xf>
    <xf numFmtId="0" fontId="3" fillId="0" borderId="9" xfId="6" applyFont="1" applyBorder="1" applyAlignment="1">
      <alignment horizontal="center" vertical="center" shrinkToFit="1"/>
    </xf>
    <xf numFmtId="0" fontId="11" fillId="0" borderId="4" xfId="6" applyFont="1" applyBorder="1" applyAlignment="1" applyProtection="1">
      <alignment horizontal="center" vertical="center"/>
    </xf>
    <xf numFmtId="0" fontId="11" fillId="0" borderId="0" xfId="6" applyFont="1" applyBorder="1" applyAlignment="1" applyProtection="1">
      <alignment horizontal="center" vertical="center"/>
    </xf>
    <xf numFmtId="0" fontId="11" fillId="2" borderId="0" xfId="6" applyFont="1" applyFill="1" applyBorder="1" applyAlignment="1" applyProtection="1">
      <alignment horizontal="center" vertical="center"/>
    </xf>
    <xf numFmtId="0" fontId="11" fillId="0" borderId="0" xfId="6" applyFont="1" applyBorder="1" applyAlignment="1">
      <alignment horizontal="center" vertical="center"/>
    </xf>
    <xf numFmtId="0" fontId="11" fillId="2" borderId="0" xfId="6" applyFont="1" applyFill="1" applyAlignment="1" applyProtection="1">
      <alignment horizontal="center" vertical="center"/>
    </xf>
    <xf numFmtId="0" fontId="11" fillId="0" borderId="12" xfId="6" applyFont="1" applyBorder="1" applyAlignment="1">
      <alignment horizontal="center" vertical="center"/>
    </xf>
    <xf numFmtId="0" fontId="3" fillId="0" borderId="8" xfId="6" applyFont="1" applyBorder="1">
      <alignment vertical="center"/>
    </xf>
    <xf numFmtId="0" fontId="3" fillId="0" borderId="9" xfId="6" applyFont="1" applyBorder="1">
      <alignment vertical="center"/>
    </xf>
    <xf numFmtId="0" fontId="19" fillId="0" borderId="0" xfId="6" applyFont="1" applyBorder="1" applyAlignment="1">
      <alignment horizontal="left" vertical="distributed" shrinkToFit="1"/>
    </xf>
    <xf numFmtId="0" fontId="19" fillId="0" borderId="12" xfId="6" applyFont="1" applyBorder="1" applyAlignment="1">
      <alignment horizontal="left" vertical="distributed" shrinkToFit="1"/>
    </xf>
    <xf numFmtId="0" fontId="8" fillId="0" borderId="1" xfId="6" applyFont="1" applyBorder="1" applyAlignment="1">
      <alignment horizontal="distributed" vertical="center" wrapText="1"/>
    </xf>
    <xf numFmtId="0" fontId="8" fillId="0" borderId="2" xfId="6" applyFont="1" applyBorder="1" applyAlignment="1">
      <alignment horizontal="distributed" vertical="center" wrapText="1"/>
    </xf>
    <xf numFmtId="0" fontId="8" fillId="0" borderId="11" xfId="6" applyFont="1" applyBorder="1" applyAlignment="1">
      <alignment horizontal="distributed" vertical="center" wrapText="1"/>
    </xf>
    <xf numFmtId="0" fontId="8" fillId="0" borderId="4" xfId="6" applyFont="1" applyBorder="1" applyAlignment="1">
      <alignment horizontal="distributed" vertical="center" wrapText="1"/>
    </xf>
    <xf numFmtId="0" fontId="8" fillId="0" borderId="0" xfId="6" applyFont="1" applyBorder="1" applyAlignment="1">
      <alignment horizontal="distributed" vertical="center" wrapText="1"/>
    </xf>
    <xf numFmtId="0" fontId="8" fillId="0" borderId="12" xfId="6" applyFont="1" applyBorder="1" applyAlignment="1">
      <alignment horizontal="distributed" vertical="center" wrapText="1"/>
    </xf>
    <xf numFmtId="0" fontId="8" fillId="0" borderId="10" xfId="6" applyFont="1" applyBorder="1" applyAlignment="1">
      <alignment horizontal="distributed" vertical="center" wrapText="1"/>
    </xf>
    <xf numFmtId="0" fontId="8" fillId="0" borderId="8" xfId="6" applyFont="1" applyBorder="1" applyAlignment="1">
      <alignment horizontal="distributed" vertical="center" wrapText="1"/>
    </xf>
    <xf numFmtId="0" fontId="8" fillId="0" borderId="9" xfId="6" applyFont="1" applyBorder="1" applyAlignment="1">
      <alignment horizontal="distributed" vertical="center" wrapText="1"/>
    </xf>
    <xf numFmtId="0" fontId="10" fillId="2" borderId="3" xfId="6" applyFont="1" applyFill="1" applyBorder="1" applyAlignment="1" applyProtection="1">
      <alignment horizontal="center" vertical="center" wrapText="1"/>
    </xf>
    <xf numFmtId="0" fontId="6" fillId="0" borderId="4" xfId="6" applyFont="1" applyBorder="1" applyAlignment="1">
      <alignment horizontal="center" vertical="top" textRotation="255"/>
    </xf>
    <xf numFmtId="0" fontId="6" fillId="0" borderId="0" xfId="6" applyFont="1" applyBorder="1" applyAlignment="1">
      <alignment horizontal="center" vertical="top" textRotation="255"/>
    </xf>
    <xf numFmtId="0" fontId="3" fillId="0" borderId="0" xfId="6" applyFont="1" applyAlignment="1">
      <alignment horizontal="center" vertical="center"/>
    </xf>
    <xf numFmtId="0" fontId="11" fillId="5" borderId="6" xfId="6" applyFont="1" applyFill="1" applyBorder="1" applyAlignment="1" applyProtection="1">
      <alignment horizontal="center" vertical="center"/>
    </xf>
    <xf numFmtId="0" fontId="11" fillId="5" borderId="34" xfId="6" applyFont="1" applyFill="1" applyBorder="1" applyAlignment="1" applyProtection="1">
      <alignment horizontal="center" vertical="center"/>
    </xf>
    <xf numFmtId="0" fontId="11" fillId="5" borderId="7" xfId="6" applyFont="1" applyFill="1" applyBorder="1" applyAlignment="1" applyProtection="1">
      <alignment horizontal="center" vertical="center"/>
    </xf>
    <xf numFmtId="0" fontId="6" fillId="0" borderId="6" xfId="6" applyFont="1" applyBorder="1" applyAlignment="1">
      <alignment horizontal="center" vertical="center" wrapText="1"/>
    </xf>
    <xf numFmtId="0" fontId="6" fillId="0" borderId="34" xfId="6" applyFont="1" applyBorder="1" applyAlignment="1">
      <alignment horizontal="center" vertical="center" wrapText="1"/>
    </xf>
    <xf numFmtId="0" fontId="6" fillId="0" borderId="7" xfId="6" applyFont="1" applyBorder="1" applyAlignment="1">
      <alignment horizontal="center" vertical="center" wrapText="1"/>
    </xf>
    <xf numFmtId="0" fontId="6" fillId="5" borderId="4" xfId="6" applyFont="1" applyFill="1" applyBorder="1" applyAlignment="1" applyProtection="1">
      <alignment horizontal="left" vertical="top" textRotation="255"/>
    </xf>
    <xf numFmtId="0" fontId="6" fillId="5" borderId="0" xfId="6" applyFont="1" applyFill="1" applyBorder="1" applyAlignment="1" applyProtection="1">
      <alignment horizontal="left" vertical="top" textRotation="255"/>
    </xf>
    <xf numFmtId="178" fontId="19" fillId="13" borderId="4" xfId="6" applyNumberFormat="1" applyFont="1" applyFill="1" applyBorder="1" applyAlignment="1" applyProtection="1">
      <alignment horizontal="right" vertical="center"/>
      <protection locked="0"/>
    </xf>
    <xf numFmtId="178" fontId="19" fillId="13" borderId="0" xfId="6" applyNumberFormat="1" applyFont="1" applyFill="1" applyBorder="1" applyAlignment="1" applyProtection="1">
      <alignment horizontal="right" vertical="center"/>
      <protection locked="0"/>
    </xf>
    <xf numFmtId="178" fontId="19" fillId="13" borderId="12" xfId="6" applyNumberFormat="1" applyFont="1" applyFill="1" applyBorder="1" applyAlignment="1" applyProtection="1">
      <alignment horizontal="right" vertical="center"/>
      <protection locked="0"/>
    </xf>
    <xf numFmtId="178" fontId="19" fillId="13" borderId="10" xfId="6" applyNumberFormat="1" applyFont="1" applyFill="1" applyBorder="1" applyAlignment="1" applyProtection="1">
      <alignment horizontal="right" vertical="center"/>
      <protection locked="0"/>
    </xf>
    <xf numFmtId="178" fontId="19" fillId="13" borderId="8" xfId="6" applyNumberFormat="1" applyFont="1" applyFill="1" applyBorder="1" applyAlignment="1" applyProtection="1">
      <alignment horizontal="right" vertical="center"/>
      <protection locked="0"/>
    </xf>
    <xf numFmtId="178" fontId="19" fillId="13" borderId="9" xfId="6" applyNumberFormat="1" applyFont="1" applyFill="1" applyBorder="1" applyAlignment="1" applyProtection="1">
      <alignment horizontal="right" vertical="center"/>
      <protection locked="0"/>
    </xf>
    <xf numFmtId="0" fontId="6" fillId="5" borderId="4" xfId="6" applyFont="1" applyFill="1" applyBorder="1" applyAlignment="1" applyProtection="1">
      <alignment horizontal="center" vertical="top" textRotation="255"/>
    </xf>
    <xf numFmtId="0" fontId="6" fillId="5" borderId="0" xfId="6" applyFont="1" applyFill="1" applyBorder="1" applyAlignment="1" applyProtection="1">
      <alignment horizontal="center" vertical="top" textRotation="255"/>
    </xf>
    <xf numFmtId="178" fontId="19" fillId="2" borderId="67" xfId="6" applyNumberFormat="1" applyFont="1" applyFill="1" applyBorder="1" applyAlignment="1" applyProtection="1">
      <alignment horizontal="right" vertical="center" indent="1"/>
    </xf>
    <xf numFmtId="178" fontId="19" fillId="2" borderId="68" xfId="6" applyNumberFormat="1" applyFont="1" applyFill="1" applyBorder="1" applyAlignment="1" applyProtection="1">
      <alignment horizontal="right" vertical="center" indent="1"/>
    </xf>
    <xf numFmtId="178" fontId="19" fillId="2" borderId="69" xfId="6" applyNumberFormat="1" applyFont="1" applyFill="1" applyBorder="1" applyAlignment="1" applyProtection="1">
      <alignment horizontal="right" vertical="center" indent="1"/>
    </xf>
    <xf numFmtId="180" fontId="5" fillId="0" borderId="1" xfId="6" applyNumberFormat="1" applyFont="1" applyBorder="1" applyAlignment="1">
      <alignment horizontal="right" vertical="center" indent="1"/>
    </xf>
    <xf numFmtId="180" fontId="5" fillId="0" borderId="2" xfId="6" applyNumberFormat="1" applyFont="1" applyBorder="1" applyAlignment="1">
      <alignment horizontal="right" vertical="center" indent="1"/>
    </xf>
    <xf numFmtId="180" fontId="5" fillId="0" borderId="11" xfId="6" applyNumberFormat="1" applyFont="1" applyBorder="1" applyAlignment="1">
      <alignment horizontal="right" vertical="center" indent="1"/>
    </xf>
    <xf numFmtId="178" fontId="19" fillId="13" borderId="12" xfId="6" applyNumberFormat="1" applyFont="1" applyFill="1" applyBorder="1" applyAlignment="1" applyProtection="1">
      <alignment horizontal="right" vertical="center" indent="1"/>
      <protection locked="0"/>
    </xf>
    <xf numFmtId="178" fontId="19" fillId="13" borderId="9" xfId="6" applyNumberFormat="1" applyFont="1" applyFill="1" applyBorder="1" applyAlignment="1" applyProtection="1">
      <alignment horizontal="right" vertical="center" indent="1"/>
      <protection locked="0"/>
    </xf>
    <xf numFmtId="0" fontId="10" fillId="0" borderId="2" xfId="6" applyFont="1" applyFill="1" applyBorder="1">
      <alignment vertical="center"/>
    </xf>
    <xf numFmtId="0" fontId="10" fillId="0" borderId="11" xfId="6" applyFont="1" applyFill="1" applyBorder="1">
      <alignment vertical="center"/>
    </xf>
    <xf numFmtId="0" fontId="10" fillId="0" borderId="0" xfId="6" applyFont="1" applyFill="1" applyBorder="1">
      <alignment vertical="center"/>
    </xf>
    <xf numFmtId="0" fontId="10" fillId="0" borderId="12" xfId="6" applyFont="1" applyFill="1" applyBorder="1">
      <alignment vertical="center"/>
    </xf>
    <xf numFmtId="0" fontId="10" fillId="0" borderId="8" xfId="6" applyFont="1" applyFill="1" applyBorder="1">
      <alignment vertical="center"/>
    </xf>
    <xf numFmtId="0" fontId="10" fillId="0" borderId="9" xfId="6" applyFont="1" applyFill="1" applyBorder="1">
      <alignment vertical="center"/>
    </xf>
    <xf numFmtId="0" fontId="8" fillId="0" borderId="2" xfId="6" applyFont="1" applyBorder="1" applyAlignment="1">
      <alignment horizontal="distributed" vertical="center"/>
    </xf>
    <xf numFmtId="0" fontId="8" fillId="0" borderId="11" xfId="6" applyFont="1" applyBorder="1" applyAlignment="1">
      <alignment horizontal="distributed" vertical="center"/>
    </xf>
    <xf numFmtId="0" fontId="8" fillId="0" borderId="4" xfId="6" applyFont="1" applyBorder="1" applyAlignment="1">
      <alignment horizontal="distributed" vertical="center"/>
    </xf>
    <xf numFmtId="0" fontId="8" fillId="0" borderId="0" xfId="6" applyFont="1" applyBorder="1" applyAlignment="1">
      <alignment horizontal="distributed" vertical="center"/>
    </xf>
    <xf numFmtId="0" fontId="8" fillId="0" borderId="12" xfId="6" applyFont="1" applyBorder="1" applyAlignment="1">
      <alignment horizontal="distributed" vertical="center"/>
    </xf>
    <xf numFmtId="0" fontId="8" fillId="0" borderId="10" xfId="6" applyFont="1" applyBorder="1" applyAlignment="1">
      <alignment horizontal="distributed" vertical="center"/>
    </xf>
    <xf numFmtId="0" fontId="8" fillId="0" borderId="8" xfId="6" applyFont="1" applyBorder="1" applyAlignment="1">
      <alignment horizontal="distributed" vertical="center"/>
    </xf>
    <xf numFmtId="0" fontId="8" fillId="0" borderId="9" xfId="6" applyFont="1" applyBorder="1" applyAlignment="1">
      <alignment horizontal="distributed" vertical="center"/>
    </xf>
    <xf numFmtId="0" fontId="10" fillId="2" borderId="1" xfId="6" applyFont="1" applyFill="1" applyBorder="1" applyAlignment="1" applyProtection="1">
      <alignment horizontal="center" vertical="center" wrapText="1"/>
    </xf>
    <xf numFmtId="0" fontId="10" fillId="2" borderId="2" xfId="6" applyFont="1" applyFill="1" applyBorder="1" applyAlignment="1" applyProtection="1">
      <alignment horizontal="center" vertical="center" wrapText="1"/>
    </xf>
    <xf numFmtId="0" fontId="10" fillId="2" borderId="11" xfId="6" applyFont="1" applyFill="1" applyBorder="1" applyAlignment="1" applyProtection="1">
      <alignment horizontal="center" vertical="center" wrapText="1"/>
    </xf>
    <xf numFmtId="0" fontId="10" fillId="2" borderId="4" xfId="6" applyFont="1" applyFill="1" applyBorder="1" applyAlignment="1" applyProtection="1">
      <alignment horizontal="center" vertical="center" wrapText="1"/>
    </xf>
    <xf numFmtId="0" fontId="10" fillId="2" borderId="0" xfId="6" applyFont="1" applyFill="1" applyBorder="1" applyAlignment="1" applyProtection="1">
      <alignment horizontal="center" vertical="center" wrapText="1"/>
    </xf>
    <xf numFmtId="0" fontId="10" fillId="2" borderId="12" xfId="6" applyFont="1" applyFill="1" applyBorder="1" applyAlignment="1" applyProtection="1">
      <alignment horizontal="center" vertical="center" wrapText="1"/>
    </xf>
    <xf numFmtId="0" fontId="10" fillId="2" borderId="10" xfId="6" applyFont="1" applyFill="1" applyBorder="1" applyAlignment="1" applyProtection="1">
      <alignment horizontal="center" vertical="center" wrapText="1"/>
    </xf>
    <xf numFmtId="0" fontId="10" fillId="2" borderId="8" xfId="6" applyFont="1" applyFill="1" applyBorder="1" applyAlignment="1" applyProtection="1">
      <alignment horizontal="center" vertical="center" wrapText="1"/>
    </xf>
    <xf numFmtId="0" fontId="10" fillId="2" borderId="9" xfId="6" applyFont="1" applyFill="1" applyBorder="1" applyAlignment="1" applyProtection="1">
      <alignment horizontal="center" vertical="center" wrapText="1"/>
    </xf>
    <xf numFmtId="12" fontId="41" fillId="2" borderId="2" xfId="1" applyNumberFormat="1" applyFont="1" applyFill="1" applyBorder="1" applyAlignment="1" applyProtection="1">
      <alignment horizontal="center" vertical="center"/>
    </xf>
    <xf numFmtId="12" fontId="41" fillId="2" borderId="8" xfId="1" applyNumberFormat="1" applyFont="1" applyFill="1" applyBorder="1" applyAlignment="1" applyProtection="1">
      <alignment horizontal="center" vertical="center"/>
    </xf>
    <xf numFmtId="0" fontId="3" fillId="0" borderId="2" xfId="1" applyFont="1" applyBorder="1" applyAlignment="1">
      <alignment horizontal="center"/>
    </xf>
    <xf numFmtId="0" fontId="3" fillId="0" borderId="8" xfId="1" applyFont="1" applyBorder="1" applyAlignment="1">
      <alignment horizontal="center"/>
    </xf>
    <xf numFmtId="0" fontId="3" fillId="5" borderId="10" xfId="1" applyFont="1" applyFill="1" applyBorder="1" applyAlignment="1" applyProtection="1">
      <alignment horizontal="center" vertical="center"/>
    </xf>
    <xf numFmtId="0" fontId="3" fillId="5" borderId="8" xfId="1" applyFont="1" applyFill="1" applyBorder="1" applyAlignment="1" applyProtection="1">
      <alignment horizontal="center" vertical="center"/>
    </xf>
    <xf numFmtId="0" fontId="3" fillId="0" borderId="1" xfId="1" applyFont="1" applyBorder="1" applyAlignment="1">
      <alignment horizontal="distributed" vertical="center" indent="4"/>
    </xf>
    <xf numFmtId="0" fontId="3" fillId="0" borderId="2" xfId="1" applyFont="1" applyBorder="1" applyAlignment="1">
      <alignment horizontal="distributed" vertical="center" indent="4"/>
    </xf>
    <xf numFmtId="0" fontId="3" fillId="0" borderId="11" xfId="1" applyFont="1" applyBorder="1" applyAlignment="1">
      <alignment horizontal="distributed" vertical="center" indent="4"/>
    </xf>
    <xf numFmtId="0" fontId="3" fillId="0" borderId="10" xfId="1" applyFont="1" applyBorder="1" applyAlignment="1">
      <alignment horizontal="distributed" vertical="center" indent="4"/>
    </xf>
    <xf numFmtId="0" fontId="3" fillId="0" borderId="8" xfId="1" applyFont="1" applyBorder="1" applyAlignment="1">
      <alignment horizontal="distributed" vertical="center" indent="4"/>
    </xf>
    <xf numFmtId="0" fontId="3" fillId="0" borderId="9" xfId="1" applyFont="1" applyBorder="1" applyAlignment="1">
      <alignment horizontal="distributed" vertical="center" indent="4"/>
    </xf>
    <xf numFmtId="179" fontId="11" fillId="2" borderId="1" xfId="1" applyNumberFormat="1" applyFont="1" applyFill="1" applyBorder="1" applyAlignment="1" applyProtection="1">
      <alignment horizontal="right" vertical="center" indent="1"/>
    </xf>
    <xf numFmtId="179" fontId="11" fillId="2" borderId="2" xfId="1" applyNumberFormat="1" applyFont="1" applyFill="1" applyBorder="1" applyAlignment="1" applyProtection="1">
      <alignment horizontal="right" vertical="center" indent="1"/>
    </xf>
    <xf numFmtId="179" fontId="11" fillId="2" borderId="10" xfId="1" applyNumberFormat="1" applyFont="1" applyFill="1" applyBorder="1" applyAlignment="1" applyProtection="1">
      <alignment horizontal="right" vertical="center" indent="1"/>
    </xf>
    <xf numFmtId="179" fontId="11" fillId="2" borderId="8" xfId="1" applyNumberFormat="1" applyFont="1" applyFill="1" applyBorder="1" applyAlignment="1" applyProtection="1">
      <alignment horizontal="right" vertical="center" indent="1"/>
    </xf>
    <xf numFmtId="0" fontId="5" fillId="0" borderId="2" xfId="1" applyFont="1" applyBorder="1" applyAlignment="1">
      <alignment horizontal="center" vertical="top"/>
    </xf>
    <xf numFmtId="0" fontId="5" fillId="0" borderId="8" xfId="1" applyFont="1" applyBorder="1" applyAlignment="1">
      <alignment horizontal="center" vertical="top"/>
    </xf>
    <xf numFmtId="0" fontId="3" fillId="0" borderId="61" xfId="1" applyFont="1" applyBorder="1" applyAlignment="1">
      <alignment horizontal="center"/>
    </xf>
    <xf numFmtId="0" fontId="3" fillId="0" borderId="62" xfId="1" applyFont="1" applyBorder="1" applyAlignment="1">
      <alignment horizontal="center"/>
    </xf>
    <xf numFmtId="0" fontId="3" fillId="0" borderId="152" xfId="1" applyFont="1" applyBorder="1" applyAlignment="1">
      <alignment horizontal="center"/>
    </xf>
    <xf numFmtId="0" fontId="3" fillId="0" borderId="65" xfId="1" applyFont="1" applyBorder="1" applyAlignment="1">
      <alignment horizontal="center"/>
    </xf>
    <xf numFmtId="0" fontId="3" fillId="0" borderId="66" xfId="1" applyFont="1" applyBorder="1" applyAlignment="1">
      <alignment horizontal="center"/>
    </xf>
    <xf numFmtId="0" fontId="3" fillId="0" borderId="153" xfId="1" applyFont="1" applyBorder="1" applyAlignment="1">
      <alignment horizontal="center"/>
    </xf>
    <xf numFmtId="0" fontId="3" fillId="0" borderId="1" xfId="1" applyFont="1" applyBorder="1" applyAlignment="1" applyProtection="1">
      <alignment horizontal="left" vertical="center"/>
    </xf>
    <xf numFmtId="0" fontId="3" fillId="0" borderId="2" xfId="1" applyFont="1" applyBorder="1" applyAlignment="1" applyProtection="1">
      <alignment horizontal="left" vertical="center"/>
    </xf>
    <xf numFmtId="0" fontId="5" fillId="0" borderId="11" xfId="1" applyFont="1" applyBorder="1" applyAlignment="1">
      <alignment horizontal="center" vertical="top"/>
    </xf>
    <xf numFmtId="0" fontId="5" fillId="0" borderId="9" xfId="1" applyFont="1" applyBorder="1" applyAlignment="1">
      <alignment horizontal="center" vertical="top"/>
    </xf>
    <xf numFmtId="38" fontId="11" fillId="2" borderId="1" xfId="1" applyNumberFormat="1" applyFont="1" applyFill="1" applyBorder="1" applyAlignment="1" applyProtection="1">
      <alignment horizontal="right" vertical="center"/>
    </xf>
    <xf numFmtId="38" fontId="11" fillId="2" borderId="2" xfId="1" applyNumberFormat="1" applyFont="1" applyFill="1" applyBorder="1" applyAlignment="1" applyProtection="1">
      <alignment horizontal="right" vertical="center"/>
    </xf>
    <xf numFmtId="38" fontId="11" fillId="2" borderId="10" xfId="1" applyNumberFormat="1" applyFont="1" applyFill="1" applyBorder="1" applyAlignment="1" applyProtection="1">
      <alignment horizontal="right" vertical="center"/>
    </xf>
    <xf numFmtId="38" fontId="11" fillId="2" borderId="8" xfId="1" applyNumberFormat="1" applyFont="1" applyFill="1" applyBorder="1" applyAlignment="1" applyProtection="1">
      <alignment horizontal="right" vertical="center"/>
    </xf>
    <xf numFmtId="179" fontId="11" fillId="2" borderId="1" xfId="1" applyNumberFormat="1" applyFont="1" applyFill="1" applyBorder="1" applyAlignment="1" applyProtection="1">
      <alignment horizontal="right" vertical="center" wrapText="1" indent="1"/>
    </xf>
    <xf numFmtId="179" fontId="11" fillId="2" borderId="2" xfId="1" applyNumberFormat="1" applyFont="1" applyFill="1" applyBorder="1" applyAlignment="1" applyProtection="1">
      <alignment horizontal="right" vertical="center" wrapText="1" indent="1"/>
    </xf>
    <xf numFmtId="179" fontId="11" fillId="2" borderId="10" xfId="1" applyNumberFormat="1" applyFont="1" applyFill="1" applyBorder="1" applyAlignment="1" applyProtection="1">
      <alignment horizontal="right" vertical="center" wrapText="1" indent="1"/>
    </xf>
    <xf numFmtId="179" fontId="11" fillId="2" borderId="8" xfId="1" applyNumberFormat="1" applyFont="1" applyFill="1" applyBorder="1" applyAlignment="1" applyProtection="1">
      <alignment horizontal="right" vertical="center" wrapText="1" indent="1"/>
    </xf>
    <xf numFmtId="0" fontId="5" fillId="0" borderId="11" xfId="1" applyFont="1" applyBorder="1" applyAlignment="1">
      <alignment horizontal="right" vertical="top"/>
    </xf>
    <xf numFmtId="0" fontId="5" fillId="0" borderId="9" xfId="1" applyFont="1" applyBorder="1" applyAlignment="1">
      <alignment horizontal="right" vertical="top"/>
    </xf>
    <xf numFmtId="38" fontId="3" fillId="0" borderId="2" xfId="1" applyNumberFormat="1" applyFont="1" applyBorder="1" applyAlignment="1" applyProtection="1">
      <alignment horizontal="distributed" vertical="center" indent="1"/>
    </xf>
    <xf numFmtId="38" fontId="3" fillId="0" borderId="8" xfId="1" applyNumberFormat="1" applyFont="1" applyBorder="1" applyAlignment="1" applyProtection="1">
      <alignment horizontal="distributed" vertical="center" indent="1"/>
    </xf>
    <xf numFmtId="0" fontId="3" fillId="0" borderId="1" xfId="1" applyFont="1" applyBorder="1" applyAlignment="1">
      <alignment horizontal="distributed" vertical="center" indent="3"/>
    </xf>
    <xf numFmtId="0" fontId="3" fillId="0" borderId="2" xfId="1" applyFont="1" applyBorder="1" applyAlignment="1">
      <alignment horizontal="distributed" vertical="center" indent="3"/>
    </xf>
    <xf numFmtId="0" fontId="3" fillId="0" borderId="11" xfId="1" applyFont="1" applyBorder="1" applyAlignment="1">
      <alignment horizontal="distributed" vertical="center" indent="3"/>
    </xf>
    <xf numFmtId="0" fontId="3" fillId="0" borderId="10" xfId="1" applyFont="1" applyBorder="1" applyAlignment="1">
      <alignment horizontal="distributed" vertical="center" indent="3"/>
    </xf>
    <xf numFmtId="0" fontId="3" fillId="0" borderId="8" xfId="1" applyFont="1" applyBorder="1" applyAlignment="1">
      <alignment horizontal="distributed" vertical="center" indent="3"/>
    </xf>
    <xf numFmtId="0" fontId="3" fillId="0" borderId="9" xfId="1" applyFont="1" applyBorder="1" applyAlignment="1">
      <alignment horizontal="distributed" vertical="center" indent="3"/>
    </xf>
    <xf numFmtId="0" fontId="5" fillId="0" borderId="62" xfId="1" applyFont="1" applyBorder="1" applyAlignment="1">
      <alignment horizontal="center" vertical="top"/>
    </xf>
    <xf numFmtId="0" fontId="5" fillId="0" borderId="66" xfId="1" applyFont="1" applyBorder="1" applyAlignment="1">
      <alignment horizontal="center" vertical="top"/>
    </xf>
    <xf numFmtId="0" fontId="3" fillId="0" borderId="20" xfId="1" applyFont="1" applyBorder="1" applyAlignment="1">
      <alignment horizontal="center"/>
    </xf>
    <xf numFmtId="0" fontId="3" fillId="0" borderId="22" xfId="1" applyFont="1" applyBorder="1" applyAlignment="1">
      <alignment horizontal="center"/>
    </xf>
    <xf numFmtId="12" fontId="41" fillId="0" borderId="2" xfId="1" applyNumberFormat="1" applyFont="1" applyBorder="1" applyAlignment="1" applyProtection="1">
      <alignment horizontal="center" vertical="center"/>
    </xf>
    <xf numFmtId="12" fontId="41" fillId="0" borderId="8" xfId="1" applyNumberFormat="1" applyFont="1" applyBorder="1" applyAlignment="1" applyProtection="1">
      <alignment horizontal="center" vertical="center"/>
    </xf>
    <xf numFmtId="38" fontId="11" fillId="13" borderId="1" xfId="1" applyNumberFormat="1" applyFont="1" applyFill="1" applyBorder="1" applyAlignment="1" applyProtection="1">
      <alignment horizontal="right" vertical="center"/>
      <protection locked="0"/>
    </xf>
    <xf numFmtId="38" fontId="11" fillId="13" borderId="2" xfId="1" applyNumberFormat="1" applyFont="1" applyFill="1" applyBorder="1" applyAlignment="1" applyProtection="1">
      <alignment horizontal="right" vertical="center"/>
      <protection locked="0"/>
    </xf>
    <xf numFmtId="38" fontId="11" fillId="13" borderId="10" xfId="1" applyNumberFormat="1" applyFont="1" applyFill="1" applyBorder="1" applyAlignment="1" applyProtection="1">
      <alignment horizontal="right" vertical="center"/>
      <protection locked="0"/>
    </xf>
    <xf numFmtId="38" fontId="11" fillId="13" borderId="8" xfId="1" applyNumberFormat="1" applyFont="1" applyFill="1" applyBorder="1" applyAlignment="1" applyProtection="1">
      <alignment horizontal="right" vertical="center"/>
      <protection locked="0"/>
    </xf>
    <xf numFmtId="0" fontId="11" fillId="13" borderId="2" xfId="1" applyFont="1" applyFill="1" applyBorder="1" applyAlignment="1" applyProtection="1">
      <alignment horizontal="center" vertical="center"/>
      <protection locked="0"/>
    </xf>
    <xf numFmtId="0" fontId="11" fillId="13" borderId="8" xfId="1" applyFont="1" applyFill="1" applyBorder="1" applyAlignment="1" applyProtection="1">
      <alignment horizontal="center" vertical="center"/>
      <protection locked="0"/>
    </xf>
    <xf numFmtId="0" fontId="3" fillId="13" borderId="1" xfId="1" applyFont="1" applyFill="1" applyBorder="1" applyAlignment="1" applyProtection="1">
      <alignment horizontal="left" vertical="center"/>
      <protection locked="0"/>
    </xf>
    <xf numFmtId="0" fontId="3" fillId="13" borderId="2" xfId="1" applyFont="1" applyFill="1" applyBorder="1" applyAlignment="1" applyProtection="1">
      <alignment horizontal="left" vertical="center"/>
      <protection locked="0"/>
    </xf>
    <xf numFmtId="179" fontId="11" fillId="13" borderId="1" xfId="1" applyNumberFormat="1" applyFont="1" applyFill="1" applyBorder="1" applyAlignment="1" applyProtection="1">
      <alignment vertical="center"/>
      <protection locked="0"/>
    </xf>
    <xf numFmtId="179" fontId="11" fillId="13" borderId="2" xfId="1" applyNumberFormat="1" applyFont="1" applyFill="1" applyBorder="1" applyAlignment="1" applyProtection="1">
      <alignment vertical="center"/>
      <protection locked="0"/>
    </xf>
    <xf numFmtId="179" fontId="11" fillId="13" borderId="10" xfId="1" applyNumberFormat="1" applyFont="1" applyFill="1" applyBorder="1" applyAlignment="1" applyProtection="1">
      <alignment vertical="center"/>
      <protection locked="0"/>
    </xf>
    <xf numFmtId="179" fontId="11" fillId="13" borderId="8" xfId="1" applyNumberFormat="1" applyFont="1" applyFill="1" applyBorder="1" applyAlignment="1" applyProtection="1">
      <alignment vertical="center"/>
      <protection locked="0"/>
    </xf>
    <xf numFmtId="179" fontId="11" fillId="13" borderId="1" xfId="1" applyNumberFormat="1" applyFont="1" applyFill="1" applyBorder="1" applyAlignment="1" applyProtection="1">
      <alignment horizontal="right" vertical="center" wrapText="1"/>
      <protection locked="0"/>
    </xf>
    <xf numFmtId="179" fontId="11" fillId="13" borderId="2" xfId="1" applyNumberFormat="1" applyFont="1" applyFill="1" applyBorder="1" applyAlignment="1" applyProtection="1">
      <alignment horizontal="right" vertical="center" wrapText="1"/>
      <protection locked="0"/>
    </xf>
    <xf numFmtId="179" fontId="11" fillId="13" borderId="10" xfId="1" applyNumberFormat="1" applyFont="1" applyFill="1" applyBorder="1" applyAlignment="1" applyProtection="1">
      <alignment horizontal="right" vertical="center" wrapText="1"/>
      <protection locked="0"/>
    </xf>
    <xf numFmtId="179" fontId="11" fillId="13" borderId="8" xfId="1" applyNumberFormat="1" applyFont="1" applyFill="1" applyBorder="1" applyAlignment="1" applyProtection="1">
      <alignment horizontal="right" vertical="center" wrapText="1"/>
      <protection locked="0"/>
    </xf>
    <xf numFmtId="0" fontId="6" fillId="0" borderId="3" xfId="1" applyFont="1" applyBorder="1" applyAlignment="1">
      <alignment horizontal="center" vertical="center" wrapText="1"/>
    </xf>
    <xf numFmtId="0" fontId="5" fillId="0" borderId="11" xfId="1" applyFont="1" applyBorder="1" applyAlignment="1">
      <alignment horizontal="left" vertical="top"/>
    </xf>
    <xf numFmtId="0" fontId="5" fillId="0" borderId="9" xfId="1" applyFont="1" applyBorder="1" applyAlignment="1">
      <alignment horizontal="left" vertical="top"/>
    </xf>
    <xf numFmtId="0" fontId="3" fillId="0" borderId="8" xfId="1" applyFont="1" applyBorder="1" applyAlignment="1">
      <alignment horizontal="left" vertical="center"/>
    </xf>
    <xf numFmtId="0" fontId="3" fillId="0" borderId="9" xfId="1" applyFont="1" applyBorder="1" applyAlignment="1">
      <alignment horizontal="left" vertical="center"/>
    </xf>
    <xf numFmtId="0" fontId="3" fillId="0" borderId="76" xfId="1" applyFont="1" applyBorder="1" applyAlignment="1">
      <alignment horizontal="center" vertical="center"/>
    </xf>
    <xf numFmtId="0" fontId="3" fillId="0" borderId="0" xfId="1" applyFont="1" applyBorder="1" applyAlignment="1">
      <alignment horizontal="center" vertical="center"/>
    </xf>
    <xf numFmtId="0" fontId="3" fillId="0" borderId="77" xfId="1" applyFont="1" applyBorder="1" applyAlignment="1">
      <alignment horizontal="center" vertical="center"/>
    </xf>
    <xf numFmtId="0" fontId="4" fillId="0" borderId="3" xfId="1" applyFont="1" applyBorder="1" applyAlignment="1">
      <alignment vertical="top"/>
    </xf>
    <xf numFmtId="0" fontId="6" fillId="0" borderId="3" xfId="1" applyFont="1" applyBorder="1" applyAlignment="1">
      <alignment horizontal="center" vertical="center" shrinkToFit="1"/>
    </xf>
    <xf numFmtId="0" fontId="10" fillId="2" borderId="35" xfId="1" applyFont="1" applyFill="1" applyBorder="1" applyAlignment="1" applyProtection="1">
      <alignment horizontal="left" vertical="center" shrinkToFit="1"/>
    </xf>
    <xf numFmtId="0" fontId="10" fillId="2" borderId="36" xfId="1" applyFont="1" applyFill="1" applyBorder="1" applyAlignment="1" applyProtection="1">
      <alignment horizontal="left" vertical="center" shrinkToFit="1"/>
    </xf>
    <xf numFmtId="0" fontId="10" fillId="2" borderId="37" xfId="1" applyFont="1" applyFill="1" applyBorder="1" applyAlignment="1" applyProtection="1">
      <alignment horizontal="left" vertical="center" shrinkToFit="1"/>
    </xf>
    <xf numFmtId="0" fontId="6" fillId="0" borderId="35" xfId="1" applyFont="1" applyBorder="1" applyAlignment="1">
      <alignment horizontal="center" vertical="center" shrinkToFit="1"/>
    </xf>
    <xf numFmtId="0" fontId="6" fillId="0" borderId="36" xfId="1" applyFont="1" applyBorder="1" applyAlignment="1">
      <alignment horizontal="center" vertical="center" shrinkToFit="1"/>
    </xf>
    <xf numFmtId="0" fontId="6" fillId="0" borderId="37" xfId="1" applyFont="1" applyBorder="1" applyAlignment="1">
      <alignment horizontal="center" vertical="center" shrinkToFit="1"/>
    </xf>
    <xf numFmtId="0" fontId="3" fillId="0" borderId="3" xfId="1" applyFont="1" applyBorder="1" applyAlignment="1">
      <alignment horizontal="center" vertical="center"/>
    </xf>
    <xf numFmtId="0" fontId="6" fillId="0" borderId="3" xfId="1" applyFont="1" applyBorder="1" applyAlignment="1">
      <alignment horizontal="center" vertical="center"/>
    </xf>
    <xf numFmtId="0" fontId="6" fillId="0" borderId="3" xfId="1" applyFont="1" applyBorder="1" applyAlignment="1">
      <alignment horizontal="distributed" vertical="center" indent="3"/>
    </xf>
    <xf numFmtId="0" fontId="5" fillId="0" borderId="2" xfId="1" applyFont="1" applyBorder="1" applyAlignment="1">
      <alignment horizontal="right" vertical="top"/>
    </xf>
    <xf numFmtId="0" fontId="5" fillId="0" borderId="8" xfId="1" applyFont="1" applyBorder="1" applyAlignment="1">
      <alignment horizontal="right" vertical="top"/>
    </xf>
    <xf numFmtId="0" fontId="3" fillId="0" borderId="1" xfId="1" applyNumberFormat="1" applyFont="1" applyBorder="1" applyAlignment="1" applyProtection="1">
      <alignment horizontal="left" vertical="center"/>
    </xf>
    <xf numFmtId="0" fontId="3" fillId="0" borderId="2" xfId="1" applyNumberFormat="1" applyFont="1" applyBorder="1" applyAlignment="1" applyProtection="1">
      <alignment horizontal="left" vertical="center"/>
    </xf>
    <xf numFmtId="0" fontId="3" fillId="0" borderId="11" xfId="1" applyNumberFormat="1" applyFont="1" applyBorder="1" applyAlignment="1" applyProtection="1">
      <alignment horizontal="left" vertical="center"/>
    </xf>
    <xf numFmtId="0" fontId="17" fillId="0" borderId="4" xfId="2" applyFont="1" applyBorder="1" applyAlignment="1" applyProtection="1">
      <alignment horizontal="center" vertical="center"/>
    </xf>
    <xf numFmtId="0" fontId="17" fillId="0" borderId="10" xfId="2" applyFont="1" applyBorder="1" applyAlignment="1" applyProtection="1">
      <alignment horizontal="center" vertical="center"/>
    </xf>
    <xf numFmtId="0" fontId="23" fillId="2" borderId="0" xfId="2" applyFont="1" applyFill="1" applyBorder="1" applyAlignment="1" applyProtection="1">
      <alignment horizontal="center" vertical="center"/>
    </xf>
    <xf numFmtId="0" fontId="23" fillId="2" borderId="8" xfId="2" applyFont="1" applyFill="1" applyBorder="1" applyAlignment="1" applyProtection="1">
      <alignment horizontal="center" vertical="center"/>
    </xf>
    <xf numFmtId="0" fontId="17" fillId="0" borderId="0" xfId="2" applyFont="1" applyBorder="1" applyAlignment="1">
      <alignment horizontal="center" vertical="center"/>
    </xf>
    <xf numFmtId="0" fontId="17" fillId="0" borderId="8" xfId="2" applyFont="1" applyBorder="1" applyAlignment="1">
      <alignment horizontal="center" vertical="center"/>
    </xf>
    <xf numFmtId="0" fontId="11" fillId="2" borderId="0" xfId="1" applyFont="1" applyFill="1" applyBorder="1" applyAlignment="1" applyProtection="1">
      <alignment horizontal="center" vertical="center"/>
    </xf>
    <xf numFmtId="0" fontId="11" fillId="2" borderId="8" xfId="1" applyFont="1" applyFill="1" applyBorder="1" applyAlignment="1" applyProtection="1">
      <alignment horizontal="center" vertical="center"/>
    </xf>
    <xf numFmtId="0" fontId="17" fillId="0" borderId="12" xfId="2" applyFont="1" applyBorder="1" applyAlignment="1">
      <alignment horizontal="center" vertical="center"/>
    </xf>
    <xf numFmtId="0" fontId="17" fillId="0" borderId="9" xfId="2" applyFont="1" applyBorder="1" applyAlignment="1">
      <alignment horizontal="center" vertical="center"/>
    </xf>
    <xf numFmtId="0" fontId="17" fillId="0" borderId="1" xfId="2" applyFont="1" applyBorder="1" applyAlignment="1" applyProtection="1">
      <alignment horizontal="center" vertical="center"/>
    </xf>
    <xf numFmtId="0" fontId="3" fillId="0" borderId="5" xfId="1" applyFont="1" applyBorder="1" applyAlignment="1">
      <alignment horizontal="center" vertical="center"/>
    </xf>
    <xf numFmtId="0" fontId="8" fillId="0" borderId="3" xfId="1" applyFont="1" applyBorder="1" applyAlignment="1">
      <alignment horizontal="distributed" vertical="center" wrapText="1"/>
    </xf>
    <xf numFmtId="0" fontId="10" fillId="2" borderId="1" xfId="1" applyFont="1" applyFill="1" applyBorder="1" applyAlignment="1" applyProtection="1">
      <alignment horizontal="center" vertical="center" shrinkToFit="1"/>
    </xf>
    <xf numFmtId="0" fontId="10" fillId="2" borderId="2" xfId="1" applyFont="1" applyFill="1" applyBorder="1" applyAlignment="1" applyProtection="1">
      <alignment horizontal="center" vertical="center" shrinkToFit="1"/>
    </xf>
    <xf numFmtId="0" fontId="10" fillId="2" borderId="11" xfId="1" applyFont="1" applyFill="1" applyBorder="1" applyAlignment="1" applyProtection="1">
      <alignment horizontal="center" vertical="center" shrinkToFit="1"/>
    </xf>
    <xf numFmtId="0" fontId="10" fillId="2" borderId="3" xfId="1" applyFont="1" applyFill="1" applyBorder="1" applyAlignment="1" applyProtection="1">
      <alignment horizontal="center" vertical="center" shrinkToFit="1"/>
    </xf>
    <xf numFmtId="0" fontId="10" fillId="0" borderId="0" xfId="1" applyFont="1" applyBorder="1" applyAlignment="1">
      <alignment horizontal="left" vertical="top"/>
    </xf>
    <xf numFmtId="0" fontId="19" fillId="0" borderId="0" xfId="1" applyFont="1" applyAlignment="1">
      <alignment horizontal="center" vertical="center"/>
    </xf>
    <xf numFmtId="0" fontId="19" fillId="0" borderId="12" xfId="1" applyFont="1" applyBorder="1" applyAlignment="1">
      <alignment horizontal="center" vertical="center"/>
    </xf>
    <xf numFmtId="0" fontId="4" fillId="0" borderId="3" xfId="1" applyFont="1" applyBorder="1" applyAlignment="1">
      <alignment horizontal="center" vertical="center"/>
    </xf>
    <xf numFmtId="0" fontId="11" fillId="5" borderId="3" xfId="1" applyFont="1" applyFill="1" applyBorder="1" applyAlignment="1" applyProtection="1">
      <alignment horizontal="center" vertical="center" wrapText="1"/>
    </xf>
    <xf numFmtId="49" fontId="3" fillId="0" borderId="3" xfId="1" applyNumberFormat="1" applyFont="1" applyBorder="1" applyAlignment="1" applyProtection="1">
      <alignment horizontal="center" vertical="center"/>
    </xf>
    <xf numFmtId="185" fontId="11" fillId="2" borderId="1" xfId="1" applyNumberFormat="1" applyFont="1" applyFill="1" applyBorder="1" applyAlignment="1" applyProtection="1">
      <alignment horizontal="center" vertical="center" shrinkToFit="1"/>
    </xf>
    <xf numFmtId="185" fontId="11" fillId="2" borderId="2" xfId="1" applyNumberFormat="1" applyFont="1" applyFill="1" applyBorder="1" applyAlignment="1" applyProtection="1">
      <alignment horizontal="center" vertical="center" shrinkToFit="1"/>
    </xf>
    <xf numFmtId="185" fontId="11" fillId="2" borderId="11" xfId="1" applyNumberFormat="1" applyFont="1" applyFill="1" applyBorder="1" applyAlignment="1" applyProtection="1">
      <alignment horizontal="center" vertical="center" shrinkToFit="1"/>
    </xf>
    <xf numFmtId="185" fontId="11" fillId="2" borderId="10" xfId="1" applyNumberFormat="1" applyFont="1" applyFill="1" applyBorder="1" applyAlignment="1" applyProtection="1">
      <alignment horizontal="center" vertical="center" shrinkToFit="1"/>
    </xf>
    <xf numFmtId="185" fontId="11" fillId="2" borderId="8" xfId="1" applyNumberFormat="1" applyFont="1" applyFill="1" applyBorder="1" applyAlignment="1" applyProtection="1">
      <alignment horizontal="center" vertical="center" shrinkToFit="1"/>
    </xf>
    <xf numFmtId="185" fontId="11" fillId="2" borderId="9" xfId="1" applyNumberFormat="1" applyFont="1" applyFill="1" applyBorder="1" applyAlignment="1" applyProtection="1">
      <alignment horizontal="center" vertical="center" shrinkToFit="1"/>
    </xf>
    <xf numFmtId="0" fontId="11" fillId="2" borderId="1" xfId="1" applyFont="1" applyFill="1" applyBorder="1" applyAlignment="1" applyProtection="1">
      <alignment horizontal="center" vertical="center" shrinkToFit="1"/>
    </xf>
    <xf numFmtId="0" fontId="11" fillId="2" borderId="11" xfId="1" applyFont="1" applyFill="1" applyBorder="1" applyAlignment="1" applyProtection="1">
      <alignment horizontal="center" vertical="center" shrinkToFit="1"/>
    </xf>
    <xf numFmtId="0" fontId="11" fillId="2" borderId="10" xfId="1" applyFont="1" applyFill="1" applyBorder="1" applyAlignment="1" applyProtection="1">
      <alignment horizontal="center" vertical="center" shrinkToFit="1"/>
    </xf>
    <xf numFmtId="0" fontId="11" fillId="2" borderId="9" xfId="1" applyFont="1" applyFill="1" applyBorder="1" applyAlignment="1" applyProtection="1">
      <alignment horizontal="center" vertical="center" shrinkToFit="1"/>
    </xf>
    <xf numFmtId="0" fontId="11" fillId="2" borderId="2" xfId="1" applyFont="1" applyFill="1" applyBorder="1" applyAlignment="1" applyProtection="1">
      <alignment horizontal="center" vertical="center"/>
    </xf>
    <xf numFmtId="0" fontId="17" fillId="0" borderId="11" xfId="2" applyFont="1" applyBorder="1" applyAlignment="1">
      <alignment horizontal="center" vertical="center"/>
    </xf>
    <xf numFmtId="0" fontId="4" fillId="0" borderId="1" xfId="1" applyFont="1" applyBorder="1" applyAlignment="1">
      <alignment horizontal="center" vertical="center" wrapText="1"/>
    </xf>
    <xf numFmtId="0" fontId="4" fillId="0" borderId="11" xfId="1" applyFont="1" applyBorder="1" applyAlignment="1">
      <alignment horizontal="center" vertical="center" wrapText="1"/>
    </xf>
    <xf numFmtId="0" fontId="4" fillId="0" borderId="4" xfId="1" applyFont="1" applyBorder="1" applyAlignment="1">
      <alignment horizontal="center" vertical="center" wrapText="1"/>
    </xf>
    <xf numFmtId="0" fontId="4" fillId="0" borderId="12" xfId="1" applyFont="1" applyBorder="1" applyAlignment="1">
      <alignment horizontal="center" vertical="center" wrapText="1"/>
    </xf>
    <xf numFmtId="0" fontId="4" fillId="0" borderId="10" xfId="1" applyFont="1" applyBorder="1" applyAlignment="1">
      <alignment horizontal="center" vertical="center" wrapText="1"/>
    </xf>
    <xf numFmtId="0" fontId="4" fillId="0" borderId="9" xfId="1" applyFont="1" applyBorder="1" applyAlignment="1">
      <alignment horizontal="center" vertical="center" wrapText="1"/>
    </xf>
    <xf numFmtId="0" fontId="4" fillId="0" borderId="3" xfId="1" applyFont="1" applyBorder="1" applyAlignment="1">
      <alignment horizontal="distributed" vertical="center"/>
    </xf>
    <xf numFmtId="0" fontId="3" fillId="0" borderId="3" xfId="1" applyFont="1" applyBorder="1" applyAlignment="1">
      <alignment horizontal="center" vertical="center" textRotation="255"/>
    </xf>
    <xf numFmtId="0" fontId="23" fillId="2" borderId="2" xfId="2" applyFont="1" applyFill="1" applyBorder="1" applyAlignment="1" applyProtection="1">
      <alignment horizontal="center" vertical="center"/>
    </xf>
    <xf numFmtId="0" fontId="17" fillId="0" borderId="2" xfId="2" applyFont="1" applyBorder="1" applyAlignment="1">
      <alignment horizontal="center" vertical="center"/>
    </xf>
    <xf numFmtId="56" fontId="11" fillId="13" borderId="2" xfId="1" applyNumberFormat="1" applyFont="1" applyFill="1" applyBorder="1" applyAlignment="1" applyProtection="1">
      <alignment horizontal="center" vertical="center"/>
      <protection locked="0"/>
    </xf>
    <xf numFmtId="0" fontId="3" fillId="0" borderId="19" xfId="1" applyFont="1" applyBorder="1" applyAlignment="1">
      <alignment horizontal="center"/>
    </xf>
    <xf numFmtId="0" fontId="3" fillId="0" borderId="21" xfId="1" applyFont="1" applyBorder="1" applyAlignment="1">
      <alignment horizontal="center"/>
    </xf>
    <xf numFmtId="0" fontId="3" fillId="0" borderId="86" xfId="1" applyFont="1" applyBorder="1" applyAlignment="1">
      <alignment horizontal="center"/>
    </xf>
    <xf numFmtId="0" fontId="3" fillId="0" borderId="87" xfId="1" applyFont="1" applyBorder="1" applyAlignment="1">
      <alignment horizontal="center"/>
    </xf>
    <xf numFmtId="0" fontId="6" fillId="0" borderId="4" xfId="1" applyFont="1" applyBorder="1" applyAlignment="1">
      <alignment horizontal="center" vertical="top" textRotation="255"/>
    </xf>
    <xf numFmtId="0" fontId="6" fillId="5" borderId="4" xfId="1" applyFont="1" applyFill="1" applyBorder="1" applyAlignment="1" applyProtection="1">
      <alignment horizontal="center" vertical="center" textRotation="255"/>
    </xf>
    <xf numFmtId="0" fontId="6" fillId="0" borderId="0" xfId="1" applyFont="1" applyBorder="1" applyAlignment="1">
      <alignment horizontal="center" vertical="top" textRotation="255"/>
    </xf>
    <xf numFmtId="0" fontId="3" fillId="0" borderId="10" xfId="1" applyFont="1" applyBorder="1" applyAlignment="1" applyProtection="1">
      <alignment horizontal="left" vertical="center"/>
    </xf>
    <xf numFmtId="0" fontId="3" fillId="0" borderId="8" xfId="1" applyFont="1" applyBorder="1" applyAlignment="1" applyProtection="1">
      <alignment horizontal="left" vertical="center"/>
    </xf>
    <xf numFmtId="0" fontId="3" fillId="0" borderId="11" xfId="1" applyFont="1" applyBorder="1" applyAlignment="1" applyProtection="1">
      <alignment horizontal="center" vertical="center"/>
    </xf>
    <xf numFmtId="0" fontId="3" fillId="0" borderId="9" xfId="1" applyFont="1" applyBorder="1" applyAlignment="1" applyProtection="1">
      <alignment horizontal="center" vertical="center"/>
    </xf>
    <xf numFmtId="179" fontId="11" fillId="2" borderId="3" xfId="1" applyNumberFormat="1" applyFont="1" applyFill="1" applyBorder="1" applyAlignment="1" applyProtection="1">
      <alignment horizontal="right"/>
      <protection locked="0"/>
    </xf>
    <xf numFmtId="0" fontId="3" fillId="0" borderId="1" xfId="1" applyFont="1" applyBorder="1" applyAlignment="1" applyProtection="1">
      <alignment horizontal="center" vertical="center"/>
    </xf>
    <xf numFmtId="0" fontId="3" fillId="0" borderId="2" xfId="1" applyFont="1" applyBorder="1" applyAlignment="1" applyProtection="1">
      <alignment horizontal="center" vertical="center"/>
    </xf>
    <xf numFmtId="0" fontId="3" fillId="0" borderId="10" xfId="1" applyFont="1" applyBorder="1" applyAlignment="1" applyProtection="1">
      <alignment horizontal="center" vertical="center"/>
    </xf>
    <xf numFmtId="0" fontId="3" fillId="0" borderId="8" xfId="1" applyFont="1" applyBorder="1" applyAlignment="1" applyProtection="1">
      <alignment horizontal="center" vertical="center"/>
    </xf>
    <xf numFmtId="0" fontId="3" fillId="0" borderId="11" xfId="1" applyFont="1" applyBorder="1" applyAlignment="1" applyProtection="1">
      <alignment horizontal="left" vertical="center"/>
    </xf>
    <xf numFmtId="0" fontId="3" fillId="0" borderId="4" xfId="1" applyFont="1" applyBorder="1" applyAlignment="1" applyProtection="1">
      <alignment horizontal="left" vertical="center"/>
    </xf>
    <xf numFmtId="0" fontId="3" fillId="0" borderId="0" xfId="1" applyFont="1" applyBorder="1" applyAlignment="1" applyProtection="1">
      <alignment horizontal="left" vertical="center"/>
    </xf>
    <xf numFmtId="0" fontId="3" fillId="0" borderId="12" xfId="1" applyFont="1" applyBorder="1" applyAlignment="1" applyProtection="1">
      <alignment horizontal="left" vertical="center"/>
    </xf>
    <xf numFmtId="0" fontId="3" fillId="0" borderId="9" xfId="1" applyFont="1" applyBorder="1" applyAlignment="1" applyProtection="1">
      <alignment horizontal="left" vertical="center"/>
    </xf>
    <xf numFmtId="0" fontId="3" fillId="0" borderId="13" xfId="1" applyFont="1" applyBorder="1" applyAlignment="1" applyProtection="1">
      <alignment horizontal="left" vertical="center"/>
    </xf>
    <xf numFmtId="0" fontId="3" fillId="0" borderId="14" xfId="1" applyFont="1" applyBorder="1" applyAlignment="1" applyProtection="1">
      <alignment horizontal="left" vertical="center"/>
    </xf>
    <xf numFmtId="0" fontId="3" fillId="0" borderId="15" xfId="1" applyFont="1" applyBorder="1" applyAlignment="1" applyProtection="1">
      <alignment horizontal="left" vertical="center"/>
    </xf>
    <xf numFmtId="0" fontId="3" fillId="0" borderId="16" xfId="1" applyFont="1" applyBorder="1" applyAlignment="1" applyProtection="1">
      <alignment horizontal="left" vertical="center"/>
    </xf>
    <xf numFmtId="0" fontId="3" fillId="0" borderId="17" xfId="1" applyFont="1" applyBorder="1" applyAlignment="1" applyProtection="1">
      <alignment horizontal="left" vertical="center"/>
    </xf>
    <xf numFmtId="0" fontId="3" fillId="0" borderId="18" xfId="1" applyFont="1" applyBorder="1" applyAlignment="1" applyProtection="1">
      <alignment horizontal="left" vertical="center"/>
    </xf>
    <xf numFmtId="0" fontId="3" fillId="0" borderId="86" xfId="1" applyFont="1" applyBorder="1" applyAlignment="1" applyProtection="1">
      <alignment horizontal="center" vertical="center"/>
    </xf>
    <xf numFmtId="0" fontId="3" fillId="0" borderId="87" xfId="1" applyFont="1" applyBorder="1" applyAlignment="1" applyProtection="1">
      <alignment horizontal="center" vertical="center"/>
    </xf>
    <xf numFmtId="179" fontId="11" fillId="2" borderId="7" xfId="1" applyNumberFormat="1" applyFont="1" applyFill="1" applyBorder="1" applyAlignment="1" applyProtection="1">
      <alignment horizontal="right"/>
      <protection locked="0"/>
    </xf>
    <xf numFmtId="0" fontId="10" fillId="2" borderId="35" xfId="1" applyFont="1" applyFill="1" applyBorder="1" applyAlignment="1" applyProtection="1">
      <alignment horizontal="left" vertical="center" shrinkToFit="1"/>
      <protection locked="0"/>
    </xf>
    <xf numFmtId="0" fontId="10" fillId="2" borderId="36" xfId="1" applyFont="1" applyFill="1" applyBorder="1" applyAlignment="1" applyProtection="1">
      <alignment horizontal="left" vertical="center" shrinkToFit="1"/>
      <protection locked="0"/>
    </xf>
    <xf numFmtId="0" fontId="10" fillId="2" borderId="37" xfId="1" applyFont="1" applyFill="1" applyBorder="1" applyAlignment="1" applyProtection="1">
      <alignment horizontal="left" vertical="center" shrinkToFit="1"/>
      <protection locked="0"/>
    </xf>
    <xf numFmtId="0" fontId="6" fillId="0" borderId="3" xfId="1" applyFont="1" applyBorder="1" applyAlignment="1" applyProtection="1">
      <alignment horizontal="center" vertical="center" shrinkToFit="1"/>
    </xf>
    <xf numFmtId="0" fontId="3" fillId="0" borderId="113" xfId="1" applyFont="1" applyBorder="1" applyAlignment="1" applyProtection="1">
      <alignment horizontal="left" vertical="center"/>
    </xf>
    <xf numFmtId="0" fontId="3" fillId="0" borderId="114" xfId="1" applyFont="1" applyBorder="1" applyAlignment="1" applyProtection="1">
      <alignment horizontal="left" vertical="center"/>
    </xf>
    <xf numFmtId="0" fontId="3" fillId="0" borderId="76" xfId="1" applyFont="1" applyBorder="1" applyAlignment="1" applyProtection="1">
      <alignment horizontal="left" vertical="center"/>
    </xf>
    <xf numFmtId="0" fontId="3" fillId="0" borderId="20" xfId="1" applyFont="1" applyBorder="1" applyAlignment="1" applyProtection="1">
      <alignment horizontal="center" vertical="center"/>
    </xf>
    <xf numFmtId="0" fontId="3" fillId="0" borderId="0" xfId="1" applyFont="1" applyBorder="1" applyAlignment="1" applyProtection="1">
      <alignment horizontal="center" vertical="center"/>
    </xf>
    <xf numFmtId="0" fontId="3" fillId="0" borderId="22" xfId="1" applyFont="1" applyBorder="1" applyAlignment="1" applyProtection="1">
      <alignment horizontal="center" vertical="center"/>
    </xf>
    <xf numFmtId="0" fontId="3" fillId="0" borderId="82" xfId="1" applyFont="1" applyBorder="1" applyAlignment="1" applyProtection="1">
      <alignment horizontal="left" vertical="center"/>
    </xf>
    <xf numFmtId="0" fontId="3" fillId="0" borderId="83" xfId="1" applyFont="1" applyBorder="1" applyAlignment="1" applyProtection="1">
      <alignment horizontal="left" vertical="center"/>
    </xf>
    <xf numFmtId="0" fontId="3" fillId="0" borderId="84" xfId="1" applyFont="1" applyBorder="1" applyAlignment="1" applyProtection="1">
      <alignment horizontal="left" vertical="center"/>
    </xf>
    <xf numFmtId="0" fontId="3" fillId="0" borderId="85" xfId="1" applyFont="1" applyBorder="1" applyAlignment="1" applyProtection="1">
      <alignment horizontal="center" vertical="center"/>
    </xf>
    <xf numFmtId="0" fontId="11" fillId="2" borderId="8" xfId="1" applyFont="1" applyFill="1" applyBorder="1" applyAlignment="1" applyProtection="1">
      <alignment horizontal="center" vertical="center"/>
      <protection locked="0"/>
    </xf>
    <xf numFmtId="0" fontId="11" fillId="2" borderId="2" xfId="1" applyFont="1" applyFill="1" applyBorder="1" applyAlignment="1" applyProtection="1">
      <alignment horizontal="center" vertical="center"/>
      <protection locked="0"/>
    </xf>
    <xf numFmtId="0" fontId="6" fillId="0" borderId="9" xfId="1" applyFont="1" applyBorder="1" applyAlignment="1" applyProtection="1">
      <alignment horizontal="center" vertical="center"/>
    </xf>
    <xf numFmtId="0" fontId="6" fillId="0" borderId="11" xfId="1" applyFont="1" applyBorder="1" applyAlignment="1" applyProtection="1">
      <alignment horizontal="center" vertical="center"/>
    </xf>
    <xf numFmtId="0" fontId="6" fillId="0" borderId="35" xfId="1" applyFont="1" applyBorder="1" applyAlignment="1" applyProtection="1">
      <alignment horizontal="center" vertical="center" shrinkToFit="1"/>
    </xf>
    <xf numFmtId="0" fontId="6" fillId="0" borderId="36" xfId="1" applyFont="1" applyBorder="1" applyAlignment="1" applyProtection="1">
      <alignment horizontal="center" vertical="center" shrinkToFit="1"/>
    </xf>
    <xf numFmtId="0" fontId="6" fillId="0" borderId="37" xfId="1" applyFont="1" applyBorder="1" applyAlignment="1" applyProtection="1">
      <alignment horizontal="center" vertical="center" shrinkToFit="1"/>
    </xf>
    <xf numFmtId="0" fontId="3" fillId="0" borderId="78" xfId="1" applyFont="1" applyBorder="1" applyAlignment="1" applyProtection="1">
      <alignment horizontal="left" vertical="center"/>
    </xf>
    <xf numFmtId="0" fontId="3" fillId="0" borderId="79" xfId="1" applyFont="1" applyBorder="1" applyAlignment="1" applyProtection="1">
      <alignment horizontal="left" vertical="center"/>
    </xf>
    <xf numFmtId="0" fontId="3" fillId="0" borderId="80" xfId="1" applyFont="1" applyBorder="1" applyAlignment="1" applyProtection="1">
      <alignment horizontal="left" vertical="center"/>
    </xf>
    <xf numFmtId="0" fontId="3" fillId="0" borderId="81" xfId="1" applyFont="1" applyBorder="1" applyAlignment="1" applyProtection="1">
      <alignment horizontal="center" vertical="center"/>
    </xf>
    <xf numFmtId="179" fontId="11" fillId="2" borderId="6" xfId="1" applyNumberFormat="1" applyFont="1" applyFill="1" applyBorder="1" applyAlignment="1" applyProtection="1">
      <alignment horizontal="right"/>
      <protection locked="0"/>
    </xf>
    <xf numFmtId="0" fontId="8" fillId="0" borderId="3" xfId="1" applyFont="1" applyBorder="1" applyAlignment="1" applyProtection="1">
      <alignment horizontal="distributed" vertical="center" wrapText="1"/>
    </xf>
    <xf numFmtId="0" fontId="10" fillId="2" borderId="3" xfId="1" applyFont="1" applyFill="1" applyBorder="1" applyAlignment="1" applyProtection="1">
      <alignment horizontal="center" vertical="center" shrinkToFit="1"/>
      <protection locked="0"/>
    </xf>
    <xf numFmtId="0" fontId="8" fillId="0" borderId="3" xfId="1" applyFont="1" applyBorder="1" applyAlignment="1" applyProtection="1">
      <alignment horizontal="distributed" vertical="center"/>
    </xf>
    <xf numFmtId="0" fontId="10" fillId="2" borderId="10" xfId="1" applyFont="1" applyFill="1" applyBorder="1" applyAlignment="1" applyProtection="1">
      <alignment horizontal="center" vertical="center" shrinkToFit="1"/>
      <protection locked="0"/>
    </xf>
    <xf numFmtId="0" fontId="10" fillId="2" borderId="8" xfId="1" applyFont="1" applyFill="1" applyBorder="1" applyAlignment="1" applyProtection="1">
      <alignment horizontal="center" vertical="center" shrinkToFit="1"/>
      <protection locked="0"/>
    </xf>
    <xf numFmtId="0" fontId="10" fillId="2" borderId="9" xfId="1" applyFont="1" applyFill="1" applyBorder="1" applyAlignment="1" applyProtection="1">
      <alignment horizontal="center" vertical="center" shrinkToFit="1"/>
      <protection locked="0"/>
    </xf>
    <xf numFmtId="0" fontId="3" fillId="0" borderId="0" xfId="1" applyFont="1" applyAlignment="1" applyProtection="1">
      <alignment horizontal="center"/>
    </xf>
    <xf numFmtId="0" fontId="19" fillId="0" borderId="0" xfId="1" applyFont="1" applyAlignment="1" applyProtection="1">
      <alignment horizontal="center" vertical="center"/>
    </xf>
    <xf numFmtId="0" fontId="19" fillId="0" borderId="0" xfId="1" applyFont="1" applyBorder="1" applyAlignment="1" applyProtection="1">
      <alignment horizontal="center" vertical="center"/>
    </xf>
    <xf numFmtId="0" fontId="6" fillId="0" borderId="3" xfId="1" applyFont="1" applyBorder="1" applyAlignment="1" applyProtection="1">
      <alignment horizontal="center" vertical="center" textRotation="255"/>
    </xf>
    <xf numFmtId="0" fontId="6" fillId="0" borderId="6" xfId="1" applyFont="1" applyBorder="1" applyAlignment="1" applyProtection="1">
      <alignment horizontal="center" vertical="center" textRotation="255"/>
    </xf>
    <xf numFmtId="0" fontId="6" fillId="0" borderId="35" xfId="1" applyFont="1" applyBorder="1" applyAlignment="1" applyProtection="1">
      <alignment horizontal="center" vertical="center"/>
      <protection locked="0"/>
    </xf>
    <xf numFmtId="0" fontId="6" fillId="0" borderId="1" xfId="1" applyFont="1" applyBorder="1" applyAlignment="1" applyProtection="1">
      <alignment horizontal="center" vertical="center"/>
      <protection locked="0"/>
    </xf>
    <xf numFmtId="0" fontId="11" fillId="2" borderId="36" xfId="1" applyFont="1" applyFill="1" applyBorder="1" applyAlignment="1" applyProtection="1">
      <alignment horizontal="center" vertical="center"/>
      <protection locked="0"/>
    </xf>
    <xf numFmtId="0" fontId="6" fillId="0" borderId="36" xfId="1" applyFont="1" applyBorder="1" applyAlignment="1" applyProtection="1">
      <alignment horizontal="center" vertical="center"/>
    </xf>
    <xf numFmtId="0" fontId="6" fillId="0" borderId="2" xfId="1" applyFont="1" applyBorder="1" applyAlignment="1" applyProtection="1">
      <alignment horizontal="center" vertical="center"/>
    </xf>
    <xf numFmtId="0" fontId="6" fillId="0" borderId="37" xfId="1" applyFont="1" applyBorder="1" applyAlignment="1" applyProtection="1">
      <alignment horizontal="center" vertical="center"/>
    </xf>
    <xf numFmtId="0" fontId="5" fillId="0" borderId="3" xfId="1" applyFont="1" applyBorder="1" applyAlignment="1" applyProtection="1">
      <alignment horizontal="distributed" vertical="center"/>
    </xf>
    <xf numFmtId="0" fontId="5" fillId="0" borderId="7" xfId="1" applyFont="1" applyBorder="1" applyAlignment="1" applyProtection="1">
      <alignment horizontal="center" vertical="center" wrapText="1"/>
    </xf>
    <xf numFmtId="0" fontId="5" fillId="0" borderId="3" xfId="1" applyFont="1" applyBorder="1" applyAlignment="1" applyProtection="1">
      <alignment horizontal="center" vertical="center"/>
    </xf>
    <xf numFmtId="0" fontId="11" fillId="5" borderId="1" xfId="1" applyNumberFormat="1" applyFont="1" applyFill="1" applyBorder="1" applyAlignment="1" applyProtection="1">
      <alignment horizontal="center" vertical="center"/>
    </xf>
    <xf numFmtId="0" fontId="11" fillId="5" borderId="11" xfId="1" applyNumberFormat="1" applyFont="1" applyFill="1" applyBorder="1" applyAlignment="1" applyProtection="1">
      <alignment horizontal="center" vertical="center"/>
    </xf>
    <xf numFmtId="0" fontId="11" fillId="5" borderId="10" xfId="1" applyNumberFormat="1" applyFont="1" applyFill="1" applyBorder="1" applyAlignment="1" applyProtection="1">
      <alignment horizontal="center" vertical="center"/>
    </xf>
    <xf numFmtId="0" fontId="11" fillId="5" borderId="9" xfId="1" applyNumberFormat="1" applyFont="1" applyFill="1" applyBorder="1" applyAlignment="1" applyProtection="1">
      <alignment horizontal="center" vertical="center"/>
    </xf>
    <xf numFmtId="49" fontId="14" fillId="0" borderId="3" xfId="1" applyNumberFormat="1" applyFont="1" applyBorder="1" applyAlignment="1" applyProtection="1">
      <alignment horizontal="center" vertical="center"/>
    </xf>
    <xf numFmtId="0" fontId="3" fillId="0" borderId="5" xfId="1" applyFont="1" applyBorder="1" applyAlignment="1" applyProtection="1">
      <alignment horizontal="center" vertical="center"/>
    </xf>
    <xf numFmtId="185" fontId="11" fillId="2" borderId="3" xfId="1" applyNumberFormat="1" applyFont="1" applyFill="1" applyBorder="1" applyAlignment="1" applyProtection="1">
      <alignment horizontal="center" vertical="center" shrinkToFit="1"/>
      <protection locked="0"/>
    </xf>
    <xf numFmtId="0" fontId="11" fillId="2" borderId="6" xfId="1" applyFont="1" applyFill="1" applyBorder="1" applyAlignment="1" applyProtection="1">
      <alignment horizontal="center" vertical="center" shrinkToFit="1"/>
      <protection locked="0"/>
    </xf>
    <xf numFmtId="0" fontId="11" fillId="2" borderId="7" xfId="1" applyFont="1" applyFill="1" applyBorder="1" applyAlignment="1" applyProtection="1">
      <alignment horizontal="center" vertical="center" shrinkToFit="1"/>
      <protection locked="0"/>
    </xf>
    <xf numFmtId="0" fontId="3" fillId="0" borderId="12" xfId="1" applyFont="1" applyBorder="1" applyAlignment="1" applyProtection="1">
      <alignment horizontal="center"/>
    </xf>
    <xf numFmtId="0" fontId="3" fillId="0" borderId="8" xfId="1" applyFont="1" applyBorder="1" applyAlignment="1" applyProtection="1">
      <alignment horizontal="center"/>
    </xf>
    <xf numFmtId="0" fontId="3" fillId="0" borderId="9" xfId="1" applyFont="1" applyBorder="1" applyAlignment="1" applyProtection="1">
      <alignment horizontal="center"/>
    </xf>
    <xf numFmtId="0" fontId="6" fillId="0" borderId="10" xfId="1" applyFont="1" applyBorder="1" applyAlignment="1" applyProtection="1">
      <alignment horizontal="center" vertical="center"/>
      <protection locked="0"/>
    </xf>
    <xf numFmtId="0" fontId="6" fillId="0" borderId="8" xfId="1" applyFont="1" applyBorder="1" applyAlignment="1" applyProtection="1">
      <alignment horizontal="center" vertical="center"/>
    </xf>
    <xf numFmtId="0" fontId="6" fillId="0" borderId="4" xfId="1" applyFont="1" applyBorder="1" applyAlignment="1" applyProtection="1">
      <alignment horizontal="center" vertical="top" textRotation="255"/>
    </xf>
    <xf numFmtId="0" fontId="6" fillId="0" borderId="0" xfId="1" applyFont="1" applyBorder="1" applyAlignment="1" applyProtection="1">
      <alignment horizontal="distributed" vertical="top" textRotation="255"/>
    </xf>
    <xf numFmtId="178" fontId="33" fillId="2" borderId="0" xfId="5" applyNumberFormat="1" applyFont="1" applyFill="1" applyBorder="1" applyAlignment="1" applyProtection="1">
      <alignment horizontal="center"/>
      <protection locked="0"/>
    </xf>
    <xf numFmtId="178" fontId="19" fillId="2" borderId="12" xfId="5" applyNumberFormat="1" applyFont="1" applyFill="1" applyBorder="1" applyAlignment="1" applyProtection="1">
      <alignment horizontal="center"/>
      <protection locked="0"/>
    </xf>
    <xf numFmtId="178" fontId="19" fillId="2" borderId="4" xfId="5" applyNumberFormat="1" applyFont="1" applyFill="1" applyBorder="1" applyAlignment="1" applyProtection="1">
      <alignment horizontal="center"/>
      <protection locked="0"/>
    </xf>
    <xf numFmtId="178" fontId="19" fillId="13" borderId="4" xfId="5" applyNumberFormat="1" applyFont="1" applyFill="1" applyBorder="1" applyAlignment="1" applyProtection="1">
      <alignment horizontal="center"/>
      <protection locked="0"/>
    </xf>
    <xf numFmtId="178" fontId="33" fillId="13" borderId="0" xfId="5" applyNumberFormat="1" applyFont="1" applyFill="1" applyBorder="1" applyAlignment="1" applyProtection="1">
      <alignment horizontal="center"/>
      <protection locked="0"/>
    </xf>
    <xf numFmtId="178" fontId="19" fillId="13" borderId="12" xfId="5" applyNumberFormat="1" applyFont="1" applyFill="1" applyBorder="1" applyAlignment="1" applyProtection="1">
      <alignment horizontal="center"/>
      <protection locked="0"/>
    </xf>
    <xf numFmtId="181" fontId="33" fillId="13" borderId="4" xfId="4" applyNumberFormat="1" applyFont="1" applyFill="1" applyBorder="1" applyAlignment="1" applyProtection="1">
      <alignment horizontal="center" vertical="center" shrinkToFit="1"/>
      <protection locked="0"/>
    </xf>
    <xf numFmtId="181" fontId="33" fillId="13" borderId="12" xfId="4" applyNumberFormat="1" applyFont="1" applyFill="1" applyBorder="1" applyAlignment="1" applyProtection="1">
      <alignment horizontal="center" vertical="center" shrinkToFit="1"/>
      <protection locked="0"/>
    </xf>
    <xf numFmtId="181" fontId="33" fillId="13" borderId="42" xfId="4" applyNumberFormat="1" applyFont="1" applyFill="1" applyBorder="1" applyAlignment="1" applyProtection="1">
      <alignment horizontal="center" vertical="center" shrinkToFit="1"/>
      <protection locked="0"/>
    </xf>
    <xf numFmtId="181" fontId="33" fillId="13" borderId="44" xfId="4" applyNumberFormat="1" applyFont="1" applyFill="1" applyBorder="1" applyAlignment="1" applyProtection="1">
      <alignment horizontal="center" vertical="center" shrinkToFit="1"/>
      <protection locked="0"/>
    </xf>
    <xf numFmtId="181" fontId="33" fillId="5" borderId="4" xfId="4" applyNumberFormat="1" applyFont="1" applyFill="1" applyBorder="1" applyAlignment="1" applyProtection="1">
      <alignment horizontal="center" vertical="center" shrinkToFit="1"/>
    </xf>
    <xf numFmtId="181" fontId="33" fillId="5" borderId="12" xfId="4" applyNumberFormat="1" applyFont="1" applyFill="1" applyBorder="1" applyAlignment="1" applyProtection="1">
      <alignment horizontal="center" vertical="center" shrinkToFit="1"/>
    </xf>
    <xf numFmtId="181" fontId="33" fillId="5" borderId="42" xfId="4" applyNumberFormat="1" applyFont="1" applyFill="1" applyBorder="1" applyAlignment="1" applyProtection="1">
      <alignment horizontal="center" vertical="center" shrinkToFit="1"/>
    </xf>
    <xf numFmtId="181" fontId="33" fillId="5" borderId="44" xfId="4" applyNumberFormat="1" applyFont="1" applyFill="1" applyBorder="1" applyAlignment="1" applyProtection="1">
      <alignment horizontal="center" vertical="center" shrinkToFit="1"/>
    </xf>
    <xf numFmtId="0" fontId="33" fillId="5" borderId="49" xfId="4" applyFont="1" applyFill="1" applyBorder="1" applyAlignment="1">
      <alignment horizontal="center"/>
    </xf>
    <xf numFmtId="0" fontId="11" fillId="0" borderId="1" xfId="4" applyFont="1" applyBorder="1" applyAlignment="1">
      <alignment horizontal="center" vertical="center" wrapText="1" shrinkToFit="1"/>
    </xf>
    <xf numFmtId="0" fontId="11" fillId="0" borderId="10" xfId="4" applyFont="1" applyBorder="1" applyAlignment="1">
      <alignment horizontal="center" vertical="center" shrinkToFit="1"/>
    </xf>
    <xf numFmtId="0" fontId="11" fillId="0" borderId="8" xfId="4" applyFont="1" applyBorder="1" applyAlignment="1">
      <alignment horizontal="center" vertical="center" shrinkToFit="1"/>
    </xf>
    <xf numFmtId="0" fontId="11" fillId="0" borderId="9" xfId="4" applyFont="1" applyBorder="1" applyAlignment="1">
      <alignment horizontal="center" vertical="center" shrinkToFit="1"/>
    </xf>
    <xf numFmtId="0" fontId="5" fillId="0" borderId="27" xfId="4" applyFont="1" applyBorder="1" applyAlignment="1">
      <alignment horizontal="left" vertical="top"/>
    </xf>
    <xf numFmtId="0" fontId="5" fillId="0" borderId="27" xfId="4" applyFont="1" applyBorder="1" applyAlignment="1">
      <alignment horizontal="center" vertical="top"/>
    </xf>
    <xf numFmtId="0" fontId="5" fillId="0" borderId="28" xfId="4" applyFont="1" applyBorder="1" applyAlignment="1">
      <alignment horizontal="center" vertical="top"/>
    </xf>
    <xf numFmtId="49" fontId="10" fillId="2" borderId="51" xfId="4" applyNumberFormat="1" applyFont="1" applyFill="1" applyBorder="1" applyAlignment="1" applyProtection="1">
      <alignment horizontal="center" vertical="center" shrinkToFit="1"/>
    </xf>
    <xf numFmtId="0" fontId="10" fillId="2" borderId="52" xfId="4" applyNumberFormat="1" applyFont="1" applyFill="1" applyBorder="1" applyAlignment="1" applyProtection="1">
      <alignment horizontal="center" vertical="center" shrinkToFit="1"/>
    </xf>
    <xf numFmtId="0" fontId="10" fillId="2" borderId="123" xfId="4" applyNumberFormat="1" applyFont="1" applyFill="1" applyBorder="1" applyAlignment="1" applyProtection="1">
      <alignment horizontal="center" vertical="center" shrinkToFit="1"/>
    </xf>
    <xf numFmtId="181" fontId="33" fillId="13" borderId="4" xfId="4" applyNumberFormat="1" applyFont="1" applyFill="1" applyBorder="1" applyAlignment="1" applyProtection="1">
      <alignment horizontal="center" vertical="center" shrinkToFit="1"/>
    </xf>
    <xf numFmtId="181" fontId="33" fillId="13" borderId="12" xfId="4" applyNumberFormat="1" applyFont="1" applyFill="1" applyBorder="1" applyAlignment="1" applyProtection="1">
      <alignment horizontal="center" vertical="center" shrinkToFit="1"/>
    </xf>
    <xf numFmtId="181" fontId="33" fillId="13" borderId="42" xfId="4" applyNumberFormat="1" applyFont="1" applyFill="1" applyBorder="1" applyAlignment="1" applyProtection="1">
      <alignment horizontal="center" vertical="center" shrinkToFit="1"/>
    </xf>
    <xf numFmtId="181" fontId="33" fillId="13" borderId="44" xfId="4" applyNumberFormat="1" applyFont="1" applyFill="1" applyBorder="1" applyAlignment="1" applyProtection="1">
      <alignment horizontal="center" vertical="center" shrinkToFit="1"/>
    </xf>
    <xf numFmtId="0" fontId="6" fillId="5" borderId="4" xfId="6" applyFont="1" applyFill="1" applyBorder="1" applyAlignment="1">
      <alignment horizontal="center" vertical="top" textRotation="255"/>
    </xf>
    <xf numFmtId="0" fontId="6" fillId="5" borderId="0" xfId="6" applyFont="1" applyFill="1" applyBorder="1" applyAlignment="1">
      <alignment horizontal="center" vertical="top" textRotation="255"/>
    </xf>
    <xf numFmtId="180" fontId="19" fillId="2" borderId="34" xfId="6" applyNumberFormat="1" applyFont="1" applyFill="1" applyBorder="1" applyAlignment="1" applyProtection="1">
      <alignment horizontal="right" indent="1"/>
      <protection locked="0"/>
    </xf>
    <xf numFmtId="180" fontId="19" fillId="2" borderId="7" xfId="6" applyNumberFormat="1" applyFont="1" applyFill="1" applyBorder="1" applyAlignment="1" applyProtection="1">
      <alignment horizontal="right" indent="1"/>
      <protection locked="0"/>
    </xf>
    <xf numFmtId="180" fontId="19" fillId="2" borderId="0" xfId="6" applyNumberFormat="1" applyFont="1" applyFill="1" applyBorder="1" applyAlignment="1" applyProtection="1">
      <alignment horizontal="right" indent="1"/>
      <protection locked="0"/>
    </xf>
    <xf numFmtId="180" fontId="19" fillId="2" borderId="12" xfId="6" applyNumberFormat="1" applyFont="1" applyFill="1" applyBorder="1" applyAlignment="1" applyProtection="1">
      <alignment horizontal="right" indent="1"/>
      <protection locked="0"/>
    </xf>
    <xf numFmtId="180" fontId="19" fillId="2" borderId="8" xfId="6" applyNumberFormat="1" applyFont="1" applyFill="1" applyBorder="1" applyAlignment="1" applyProtection="1">
      <alignment horizontal="right" indent="1"/>
      <protection locked="0"/>
    </xf>
    <xf numFmtId="180" fontId="19" fillId="2" borderId="9" xfId="6" applyNumberFormat="1" applyFont="1" applyFill="1" applyBorder="1" applyAlignment="1" applyProtection="1">
      <alignment horizontal="right" indent="1"/>
      <protection locked="0"/>
    </xf>
    <xf numFmtId="180" fontId="19" fillId="2" borderId="4" xfId="6" applyNumberFormat="1" applyFont="1" applyFill="1" applyBorder="1" applyAlignment="1" applyProtection="1">
      <alignment horizontal="right" indent="1"/>
      <protection locked="0"/>
    </xf>
    <xf numFmtId="180" fontId="19" fillId="2" borderId="10" xfId="6" applyNumberFormat="1" applyFont="1" applyFill="1" applyBorder="1" applyAlignment="1" applyProtection="1">
      <alignment horizontal="right" indent="1"/>
      <protection locked="0"/>
    </xf>
    <xf numFmtId="178" fontId="19" fillId="2" borderId="4" xfId="6" applyNumberFormat="1" applyFont="1" applyFill="1" applyBorder="1" applyAlignment="1" applyProtection="1">
      <alignment horizontal="right" indent="1"/>
      <protection locked="0"/>
    </xf>
    <xf numFmtId="178" fontId="19" fillId="2" borderId="0" xfId="6" applyNumberFormat="1" applyFont="1" applyFill="1" applyBorder="1" applyAlignment="1" applyProtection="1">
      <alignment horizontal="right" indent="1"/>
      <protection locked="0"/>
    </xf>
    <xf numFmtId="178" fontId="19" fillId="2" borderId="10" xfId="6" applyNumberFormat="1" applyFont="1" applyFill="1" applyBorder="1" applyAlignment="1" applyProtection="1">
      <alignment horizontal="right" indent="1"/>
      <protection locked="0"/>
    </xf>
    <xf numFmtId="178" fontId="19" fillId="2" borderId="8" xfId="6" applyNumberFormat="1" applyFont="1" applyFill="1" applyBorder="1" applyAlignment="1" applyProtection="1">
      <alignment horizontal="right" indent="1"/>
      <protection locked="0"/>
    </xf>
    <xf numFmtId="180" fontId="19" fillId="2" borderId="70" xfId="6" applyNumberFormat="1" applyFont="1" applyFill="1" applyBorder="1" applyAlignment="1" applyProtection="1">
      <alignment horizontal="right" indent="1"/>
      <protection locked="0"/>
    </xf>
    <xf numFmtId="0" fontId="10" fillId="2" borderId="71" xfId="6" applyFont="1" applyFill="1" applyBorder="1" applyAlignment="1" applyProtection="1">
      <alignment horizontal="left" vertical="center" indent="1" shrinkToFit="1"/>
      <protection locked="0"/>
    </xf>
    <xf numFmtId="0" fontId="10" fillId="2" borderId="34" xfId="6" applyFont="1" applyFill="1" applyBorder="1" applyAlignment="1" applyProtection="1">
      <alignment horizontal="left" vertical="center" indent="1" shrinkToFit="1"/>
      <protection locked="0"/>
    </xf>
    <xf numFmtId="0" fontId="10" fillId="2" borderId="7" xfId="6" applyFont="1" applyFill="1" applyBorder="1" applyAlignment="1" applyProtection="1">
      <alignment horizontal="left" vertical="center" indent="1" shrinkToFit="1"/>
      <protection locked="0"/>
    </xf>
    <xf numFmtId="0" fontId="10" fillId="2" borderId="71" xfId="6" applyFont="1" applyFill="1" applyBorder="1" applyAlignment="1" applyProtection="1">
      <alignment horizontal="left" vertical="center" indent="1"/>
      <protection locked="0"/>
    </xf>
    <xf numFmtId="0" fontId="10" fillId="2" borderId="34" xfId="6" applyFont="1" applyFill="1" applyBorder="1" applyAlignment="1" applyProtection="1">
      <alignment horizontal="left" vertical="center" indent="1"/>
      <protection locked="0"/>
    </xf>
    <xf numFmtId="0" fontId="10" fillId="2" borderId="7" xfId="6" applyFont="1" applyFill="1" applyBorder="1" applyAlignment="1" applyProtection="1">
      <alignment horizontal="left" vertical="center" indent="1"/>
      <protection locked="0"/>
    </xf>
    <xf numFmtId="178" fontId="10" fillId="0" borderId="1" xfId="7" applyNumberFormat="1" applyFont="1" applyFill="1" applyBorder="1" applyAlignment="1" applyProtection="1">
      <alignment horizontal="center" vertical="center"/>
      <protection locked="0"/>
    </xf>
    <xf numFmtId="178" fontId="10" fillId="0" borderId="2" xfId="7" applyNumberFormat="1" applyFont="1" applyFill="1" applyBorder="1" applyAlignment="1" applyProtection="1">
      <alignment horizontal="center" vertical="center"/>
      <protection locked="0"/>
    </xf>
    <xf numFmtId="178" fontId="10" fillId="0" borderId="11" xfId="7" applyNumberFormat="1" applyFont="1" applyFill="1" applyBorder="1" applyAlignment="1" applyProtection="1">
      <alignment horizontal="center" vertical="center"/>
      <protection locked="0"/>
    </xf>
    <xf numFmtId="178" fontId="19" fillId="2" borderId="4" xfId="7" applyNumberFormat="1" applyFont="1" applyFill="1" applyBorder="1" applyAlignment="1" applyProtection="1">
      <alignment horizontal="right" indent="1"/>
      <protection locked="0"/>
    </xf>
    <xf numFmtId="178" fontId="19" fillId="2" borderId="0" xfId="7" applyNumberFormat="1" applyFont="1" applyFill="1" applyBorder="1" applyAlignment="1" applyProtection="1">
      <alignment horizontal="right" indent="1"/>
      <protection locked="0"/>
    </xf>
    <xf numFmtId="178" fontId="19" fillId="2" borderId="12" xfId="7" applyNumberFormat="1" applyFont="1" applyFill="1" applyBorder="1" applyAlignment="1" applyProtection="1">
      <alignment horizontal="right" indent="1"/>
      <protection locked="0"/>
    </xf>
    <xf numFmtId="178" fontId="19" fillId="2" borderId="67" xfId="7" applyNumberFormat="1" applyFont="1" applyFill="1" applyBorder="1" applyAlignment="1" applyProtection="1">
      <alignment horizontal="right" indent="1"/>
      <protection locked="0"/>
    </xf>
    <xf numFmtId="178" fontId="19" fillId="2" borderId="68" xfId="7" applyNumberFormat="1" applyFont="1" applyFill="1" applyBorder="1" applyAlignment="1" applyProtection="1">
      <alignment horizontal="right" indent="1"/>
      <protection locked="0"/>
    </xf>
    <xf numFmtId="178" fontId="19" fillId="2" borderId="69" xfId="7" applyNumberFormat="1" applyFont="1" applyFill="1" applyBorder="1" applyAlignment="1" applyProtection="1">
      <alignment horizontal="right" indent="1"/>
      <protection locked="0"/>
    </xf>
    <xf numFmtId="178" fontId="19" fillId="2" borderId="12" xfId="6" applyNumberFormat="1" applyFont="1" applyFill="1" applyBorder="1" applyAlignment="1" applyProtection="1">
      <alignment horizontal="right" indent="1"/>
      <protection locked="0"/>
    </xf>
    <xf numFmtId="178" fontId="19" fillId="2" borderId="9" xfId="6" applyNumberFormat="1" applyFont="1" applyFill="1" applyBorder="1" applyAlignment="1" applyProtection="1">
      <alignment horizontal="right" indent="1"/>
      <protection locked="0"/>
    </xf>
    <xf numFmtId="0" fontId="10" fillId="2" borderId="1" xfId="6" applyFont="1" applyFill="1" applyBorder="1" applyAlignment="1" applyProtection="1">
      <alignment horizontal="left" vertical="center" indent="1" shrinkToFit="1"/>
      <protection locked="0"/>
    </xf>
    <xf numFmtId="0" fontId="10" fillId="2" borderId="2" xfId="6" applyFont="1" applyFill="1" applyBorder="1" applyAlignment="1" applyProtection="1">
      <alignment horizontal="left" vertical="center" indent="1" shrinkToFit="1"/>
      <protection locked="0"/>
    </xf>
    <xf numFmtId="0" fontId="10" fillId="2" borderId="11" xfId="6" applyFont="1" applyFill="1" applyBorder="1" applyAlignment="1" applyProtection="1">
      <alignment horizontal="left" vertical="center" indent="1" shrinkToFit="1"/>
      <protection locked="0"/>
    </xf>
    <xf numFmtId="0" fontId="10" fillId="2" borderId="4" xfId="6" applyFont="1" applyFill="1" applyBorder="1" applyAlignment="1" applyProtection="1">
      <alignment horizontal="left" vertical="center" indent="1" shrinkToFit="1"/>
      <protection locked="0"/>
    </xf>
    <xf numFmtId="0" fontId="10" fillId="2" borderId="0" xfId="6" applyFont="1" applyFill="1" applyBorder="1" applyAlignment="1" applyProtection="1">
      <alignment horizontal="left" vertical="center" indent="1" shrinkToFit="1"/>
      <protection locked="0"/>
    </xf>
    <xf numFmtId="0" fontId="10" fillId="2" borderId="12" xfId="6" applyFont="1" applyFill="1" applyBorder="1" applyAlignment="1" applyProtection="1">
      <alignment horizontal="left" vertical="center" indent="1" shrinkToFit="1"/>
      <protection locked="0"/>
    </xf>
    <xf numFmtId="0" fontId="10" fillId="2" borderId="10" xfId="6" applyFont="1" applyFill="1" applyBorder="1" applyAlignment="1" applyProtection="1">
      <alignment horizontal="left" vertical="center" indent="1" shrinkToFit="1"/>
      <protection locked="0"/>
    </xf>
    <xf numFmtId="0" fontId="10" fillId="2" borderId="8" xfId="6" applyFont="1" applyFill="1" applyBorder="1" applyAlignment="1" applyProtection="1">
      <alignment horizontal="left" vertical="center" indent="1" shrinkToFit="1"/>
      <protection locked="0"/>
    </xf>
    <xf numFmtId="0" fontId="10" fillId="2" borderId="9" xfId="6" applyFont="1" applyFill="1" applyBorder="1" applyAlignment="1" applyProtection="1">
      <alignment horizontal="left" vertical="center" indent="1" shrinkToFit="1"/>
      <protection locked="0"/>
    </xf>
    <xf numFmtId="0" fontId="10" fillId="2" borderId="3" xfId="6" applyFont="1" applyFill="1" applyBorder="1" applyAlignment="1" applyProtection="1">
      <alignment horizontal="left" vertical="center" indent="1"/>
      <protection locked="0"/>
    </xf>
    <xf numFmtId="185" fontId="11" fillId="5" borderId="6" xfId="6" applyNumberFormat="1" applyFont="1" applyFill="1" applyBorder="1" applyAlignment="1">
      <alignment horizontal="center" vertical="center" shrinkToFit="1"/>
    </xf>
    <xf numFmtId="185" fontId="11" fillId="5" borderId="34" xfId="6" applyNumberFormat="1" applyFont="1" applyFill="1" applyBorder="1" applyAlignment="1">
      <alignment horizontal="center" vertical="center" shrinkToFit="1"/>
    </xf>
    <xf numFmtId="185" fontId="11" fillId="5" borderId="7" xfId="6" applyNumberFormat="1" applyFont="1" applyFill="1" applyBorder="1" applyAlignment="1">
      <alignment horizontal="center" vertical="center" shrinkToFit="1"/>
    </xf>
    <xf numFmtId="0" fontId="11" fillId="5" borderId="1" xfId="6" applyFont="1" applyFill="1" applyBorder="1" applyAlignment="1">
      <alignment horizontal="center" vertical="center" shrinkToFit="1"/>
    </xf>
    <xf numFmtId="0" fontId="11" fillId="5" borderId="2" xfId="6" applyFont="1" applyFill="1" applyBorder="1" applyAlignment="1">
      <alignment horizontal="center" vertical="center" shrinkToFit="1"/>
    </xf>
    <xf numFmtId="0" fontId="11" fillId="5" borderId="11" xfId="6" applyFont="1" applyFill="1" applyBorder="1" applyAlignment="1">
      <alignment horizontal="center" vertical="center" shrinkToFit="1"/>
    </xf>
    <xf numFmtId="0" fontId="11" fillId="5" borderId="4" xfId="6" applyFont="1" applyFill="1" applyBorder="1" applyAlignment="1">
      <alignment horizontal="center" vertical="center" shrinkToFit="1"/>
    </xf>
    <xf numFmtId="0" fontId="11" fillId="5" borderId="0" xfId="6" applyFont="1" applyFill="1" applyBorder="1" applyAlignment="1">
      <alignment horizontal="center" vertical="center" shrinkToFit="1"/>
    </xf>
    <xf numFmtId="0" fontId="11" fillId="5" borderId="12" xfId="6" applyFont="1" applyFill="1" applyBorder="1" applyAlignment="1">
      <alignment horizontal="center" vertical="center" shrinkToFit="1"/>
    </xf>
    <xf numFmtId="0" fontId="11" fillId="5" borderId="10" xfId="6" applyFont="1" applyFill="1" applyBorder="1" applyAlignment="1">
      <alignment horizontal="center" vertical="center" shrinkToFit="1"/>
    </xf>
    <xf numFmtId="0" fontId="11" fillId="5" borderId="8" xfId="6" applyFont="1" applyFill="1" applyBorder="1" applyAlignment="1">
      <alignment horizontal="center" vertical="center" shrinkToFit="1"/>
    </xf>
    <xf numFmtId="0" fontId="11" fillId="5" borderId="9" xfId="6" applyFont="1" applyFill="1" applyBorder="1" applyAlignment="1">
      <alignment horizontal="center" vertical="center" shrinkToFit="1"/>
    </xf>
    <xf numFmtId="0" fontId="11" fillId="0" borderId="4" xfId="6" applyFont="1" applyBorder="1" applyAlignment="1" applyProtection="1">
      <alignment horizontal="center" vertical="center"/>
      <protection locked="0"/>
    </xf>
    <xf numFmtId="0" fontId="11" fillId="0" borderId="0" xfId="6" applyFont="1" applyBorder="1" applyAlignment="1" applyProtection="1">
      <alignment horizontal="center" vertical="center"/>
      <protection locked="0"/>
    </xf>
    <xf numFmtId="0" fontId="11" fillId="2" borderId="0" xfId="6" applyFont="1" applyFill="1" applyBorder="1" applyAlignment="1" applyProtection="1">
      <alignment horizontal="center" vertical="center"/>
      <protection locked="0"/>
    </xf>
    <xf numFmtId="0" fontId="11" fillId="2" borderId="0" xfId="6" applyFont="1" applyFill="1" applyAlignment="1" applyProtection="1">
      <alignment horizontal="center" vertical="center"/>
      <protection locked="0"/>
    </xf>
    <xf numFmtId="0" fontId="10" fillId="2" borderId="3" xfId="6" applyFont="1" applyFill="1" applyBorder="1" applyAlignment="1" applyProtection="1">
      <alignment horizontal="center" vertical="center" wrapText="1"/>
      <protection locked="0"/>
    </xf>
    <xf numFmtId="0" fontId="10" fillId="2" borderId="1" xfId="6" applyFont="1" applyFill="1" applyBorder="1" applyAlignment="1" applyProtection="1">
      <alignment horizontal="center" vertical="center" wrapText="1"/>
      <protection locked="0"/>
    </xf>
    <xf numFmtId="0" fontId="10" fillId="2" borderId="2" xfId="6" applyFont="1" applyFill="1" applyBorder="1" applyAlignment="1" applyProtection="1">
      <alignment horizontal="center" vertical="center" wrapText="1"/>
      <protection locked="0"/>
    </xf>
    <xf numFmtId="0" fontId="10" fillId="2" borderId="11" xfId="6" applyFont="1" applyFill="1" applyBorder="1" applyAlignment="1" applyProtection="1">
      <alignment horizontal="center" vertical="center" wrapText="1"/>
      <protection locked="0"/>
    </xf>
    <xf numFmtId="0" fontId="10" fillId="2" borderId="4" xfId="6" applyFont="1" applyFill="1" applyBorder="1" applyAlignment="1" applyProtection="1">
      <alignment horizontal="center" vertical="center" wrapText="1"/>
      <protection locked="0"/>
    </xf>
    <xf numFmtId="0" fontId="10" fillId="2" borderId="0" xfId="6" applyFont="1" applyFill="1" applyBorder="1" applyAlignment="1" applyProtection="1">
      <alignment horizontal="center" vertical="center" wrapText="1"/>
      <protection locked="0"/>
    </xf>
    <xf numFmtId="0" fontId="10" fillId="2" borderId="12" xfId="6" applyFont="1" applyFill="1" applyBorder="1" applyAlignment="1" applyProtection="1">
      <alignment horizontal="center" vertical="center" wrapText="1"/>
      <protection locked="0"/>
    </xf>
    <xf numFmtId="0" fontId="10" fillId="2" borderId="10" xfId="6" applyFont="1" applyFill="1" applyBorder="1" applyAlignment="1" applyProtection="1">
      <alignment horizontal="center" vertical="center" wrapText="1"/>
      <protection locked="0"/>
    </xf>
    <xf numFmtId="0" fontId="10" fillId="2" borderId="8" xfId="6" applyFont="1" applyFill="1" applyBorder="1" applyAlignment="1" applyProtection="1">
      <alignment horizontal="center" vertical="center" wrapText="1"/>
      <protection locked="0"/>
    </xf>
    <xf numFmtId="0" fontId="10" fillId="2" borderId="9" xfId="6" applyFont="1" applyFill="1" applyBorder="1" applyAlignment="1" applyProtection="1">
      <alignment horizontal="center" vertical="center" wrapText="1"/>
      <protection locked="0"/>
    </xf>
    <xf numFmtId="0" fontId="11" fillId="5" borderId="6" xfId="6" applyFont="1" applyFill="1" applyBorder="1" applyAlignment="1">
      <alignment horizontal="center" vertical="center"/>
    </xf>
    <xf numFmtId="0" fontId="11" fillId="5" borderId="34" xfId="6" applyFont="1" applyFill="1" applyBorder="1" applyAlignment="1">
      <alignment horizontal="center" vertical="center"/>
    </xf>
    <xf numFmtId="0" fontId="11" fillId="5" borderId="7" xfId="6" applyFont="1" applyFill="1" applyBorder="1" applyAlignment="1">
      <alignment horizontal="center" vertical="center"/>
    </xf>
    <xf numFmtId="12" fontId="10" fillId="5" borderId="2" xfId="6" applyNumberFormat="1" applyFont="1" applyFill="1" applyBorder="1" applyAlignment="1">
      <alignment horizontal="center" vertical="center" shrinkToFit="1"/>
    </xf>
    <xf numFmtId="12" fontId="10" fillId="5" borderId="0" xfId="6" applyNumberFormat="1" applyFont="1" applyFill="1" applyBorder="1" applyAlignment="1">
      <alignment horizontal="center" vertical="center" shrinkToFit="1"/>
    </xf>
    <xf numFmtId="12" fontId="10" fillId="5" borderId="8" xfId="6" applyNumberFormat="1" applyFont="1" applyFill="1" applyBorder="1" applyAlignment="1">
      <alignment horizontal="center" vertical="center" shrinkToFit="1"/>
    </xf>
    <xf numFmtId="0" fontId="10" fillId="5" borderId="2" xfId="6" applyFont="1" applyFill="1" applyBorder="1" applyAlignment="1">
      <alignment horizontal="center" vertical="center" wrapText="1"/>
    </xf>
    <xf numFmtId="0" fontId="10" fillId="5" borderId="0" xfId="6" applyFont="1" applyFill="1" applyBorder="1" applyAlignment="1">
      <alignment horizontal="center" vertical="center" wrapText="1"/>
    </xf>
    <xf numFmtId="0" fontId="10" fillId="5" borderId="8" xfId="6" applyFont="1" applyFill="1" applyBorder="1" applyAlignment="1">
      <alignment horizontal="center" vertical="center" wrapText="1"/>
    </xf>
    <xf numFmtId="0" fontId="10" fillId="0" borderId="11" xfId="6" applyFont="1" applyFill="1" applyBorder="1" applyAlignment="1">
      <alignment horizontal="center" vertical="center" shrinkToFit="1"/>
    </xf>
    <xf numFmtId="0" fontId="10" fillId="0" borderId="12" xfId="6" applyFont="1" applyFill="1" applyBorder="1" applyAlignment="1">
      <alignment horizontal="center" vertical="center" shrinkToFit="1"/>
    </xf>
    <xf numFmtId="0" fontId="10" fillId="0" borderId="9" xfId="6" applyFont="1" applyFill="1" applyBorder="1" applyAlignment="1">
      <alignment horizontal="center" vertical="center" shrinkToFit="1"/>
    </xf>
    <xf numFmtId="178" fontId="19" fillId="2" borderId="10" xfId="7" applyNumberFormat="1" applyFont="1" applyFill="1" applyBorder="1" applyAlignment="1" applyProtection="1">
      <alignment horizontal="right" indent="1"/>
      <protection locked="0"/>
    </xf>
    <xf numFmtId="178" fontId="19" fillId="2" borderId="8" xfId="7" applyNumberFormat="1" applyFont="1" applyFill="1" applyBorder="1" applyAlignment="1" applyProtection="1">
      <alignment horizontal="right" indent="1"/>
      <protection locked="0"/>
    </xf>
    <xf numFmtId="178" fontId="19" fillId="2" borderId="9" xfId="7" applyNumberFormat="1" applyFont="1" applyFill="1" applyBorder="1" applyAlignment="1" applyProtection="1">
      <alignment horizontal="right" indent="1"/>
      <protection locked="0"/>
    </xf>
    <xf numFmtId="178" fontId="10" fillId="0" borderId="1" xfId="6" applyNumberFormat="1" applyFont="1" applyFill="1" applyBorder="1" applyAlignment="1" applyProtection="1">
      <alignment horizontal="center" vertical="center"/>
      <protection locked="0"/>
    </xf>
    <xf numFmtId="178" fontId="10" fillId="0" borderId="2" xfId="6" applyNumberFormat="1" applyFont="1" applyFill="1" applyBorder="1" applyAlignment="1" applyProtection="1">
      <alignment horizontal="center" vertical="center"/>
      <protection locked="0"/>
    </xf>
    <xf numFmtId="178" fontId="10" fillId="0" borderId="11" xfId="6" applyNumberFormat="1" applyFont="1" applyFill="1" applyBorder="1" applyAlignment="1" applyProtection="1">
      <alignment horizontal="center" vertical="center"/>
      <protection locked="0"/>
    </xf>
    <xf numFmtId="178" fontId="3" fillId="0" borderId="1" xfId="7" applyNumberFormat="1" applyFont="1" applyFill="1" applyBorder="1" applyAlignment="1" applyProtection="1">
      <alignment horizontal="center" vertical="center"/>
      <protection locked="0"/>
    </xf>
    <xf numFmtId="178" fontId="3" fillId="0" borderId="2" xfId="7" applyNumberFormat="1" applyFont="1" applyFill="1" applyBorder="1" applyAlignment="1" applyProtection="1">
      <alignment horizontal="center" vertical="center"/>
      <protection locked="0"/>
    </xf>
    <xf numFmtId="178" fontId="3" fillId="0" borderId="11" xfId="7" applyNumberFormat="1" applyFont="1" applyFill="1" applyBorder="1" applyAlignment="1" applyProtection="1">
      <alignment horizontal="center" vertical="center"/>
      <protection locked="0"/>
    </xf>
    <xf numFmtId="38" fontId="3" fillId="0" borderId="1" xfId="1" applyNumberFormat="1" applyFont="1" applyBorder="1" applyAlignment="1" applyProtection="1">
      <alignment horizontal="distributed" vertical="center" indent="1"/>
    </xf>
    <xf numFmtId="38" fontId="3" fillId="0" borderId="11" xfId="1" applyNumberFormat="1" applyFont="1" applyBorder="1" applyAlignment="1" applyProtection="1">
      <alignment horizontal="distributed" vertical="center" indent="1"/>
    </xf>
    <xf numFmtId="38" fontId="3" fillId="0" borderId="10" xfId="1" applyNumberFormat="1" applyFont="1" applyBorder="1" applyAlignment="1" applyProtection="1">
      <alignment horizontal="distributed" vertical="center" indent="1"/>
    </xf>
    <xf numFmtId="38" fontId="3" fillId="0" borderId="9" xfId="1" applyNumberFormat="1" applyFont="1" applyBorder="1" applyAlignment="1" applyProtection="1">
      <alignment horizontal="distributed" vertical="center" indent="1"/>
    </xf>
    <xf numFmtId="38" fontId="11" fillId="2" borderId="1" xfId="1" applyNumberFormat="1" applyFont="1" applyFill="1" applyBorder="1" applyAlignment="1" applyProtection="1">
      <alignment horizontal="right"/>
    </xf>
    <xf numFmtId="38" fontId="11" fillId="2" borderId="2" xfId="1" applyNumberFormat="1" applyFont="1" applyFill="1" applyBorder="1" applyAlignment="1" applyProtection="1">
      <alignment horizontal="right"/>
    </xf>
    <xf numFmtId="38" fontId="11" fillId="2" borderId="10" xfId="1" applyNumberFormat="1" applyFont="1" applyFill="1" applyBorder="1" applyAlignment="1" applyProtection="1">
      <alignment horizontal="right"/>
    </xf>
    <xf numFmtId="38" fontId="11" fillId="2" borderId="8" xfId="1" applyNumberFormat="1" applyFont="1" applyFill="1" applyBorder="1" applyAlignment="1" applyProtection="1">
      <alignment horizontal="right"/>
    </xf>
    <xf numFmtId="179" fontId="11" fillId="2" borderId="1" xfId="1" applyNumberFormat="1" applyFont="1" applyFill="1" applyBorder="1" applyAlignment="1" applyProtection="1">
      <alignment horizontal="right" indent="1"/>
    </xf>
    <xf numFmtId="179" fontId="11" fillId="2" borderId="2" xfId="1" applyNumberFormat="1" applyFont="1" applyFill="1" applyBorder="1" applyAlignment="1" applyProtection="1">
      <alignment horizontal="right" indent="1"/>
    </xf>
    <xf numFmtId="179" fontId="11" fillId="2" borderId="10" xfId="1" applyNumberFormat="1" applyFont="1" applyFill="1" applyBorder="1" applyAlignment="1" applyProtection="1">
      <alignment horizontal="right" indent="1"/>
    </xf>
    <xf numFmtId="179" fontId="11" fillId="2" borderId="8" xfId="1" applyNumberFormat="1" applyFont="1" applyFill="1" applyBorder="1" applyAlignment="1" applyProtection="1">
      <alignment horizontal="right" indent="1"/>
    </xf>
    <xf numFmtId="0" fontId="3" fillId="0" borderId="1" xfId="1" applyFont="1" applyBorder="1" applyAlignment="1" applyProtection="1">
      <alignment horizontal="left" vertical="center"/>
      <protection locked="0"/>
    </xf>
    <xf numFmtId="0" fontId="3" fillId="0" borderId="2" xfId="1" applyFont="1" applyBorder="1" applyAlignment="1" applyProtection="1">
      <alignment horizontal="left" vertical="center"/>
      <protection locked="0"/>
    </xf>
    <xf numFmtId="0" fontId="11" fillId="0" borderId="2" xfId="1" applyFont="1" applyBorder="1" applyAlignment="1" applyProtection="1">
      <alignment horizontal="center" vertical="center"/>
      <protection locked="0"/>
    </xf>
    <xf numFmtId="0" fontId="11" fillId="0" borderId="8" xfId="1" applyFont="1" applyBorder="1" applyAlignment="1" applyProtection="1">
      <alignment horizontal="center" vertical="center"/>
      <protection locked="0"/>
    </xf>
    <xf numFmtId="179" fontId="11" fillId="0" borderId="1" xfId="1" applyNumberFormat="1" applyFont="1" applyBorder="1" applyAlignment="1" applyProtection="1">
      <alignment horizontal="right" wrapText="1"/>
      <protection locked="0"/>
    </xf>
    <xf numFmtId="179" fontId="11" fillId="0" borderId="2" xfId="1" applyNumberFormat="1" applyFont="1" applyBorder="1" applyAlignment="1" applyProtection="1">
      <alignment horizontal="right" wrapText="1"/>
      <protection locked="0"/>
    </xf>
    <xf numFmtId="179" fontId="11" fillId="0" borderId="10" xfId="1" applyNumberFormat="1" applyFont="1" applyBorder="1" applyAlignment="1" applyProtection="1">
      <alignment horizontal="right" wrapText="1"/>
      <protection locked="0"/>
    </xf>
    <xf numFmtId="179" fontId="11" fillId="0" borderId="8" xfId="1" applyNumberFormat="1" applyFont="1" applyBorder="1" applyAlignment="1" applyProtection="1">
      <alignment horizontal="right" wrapText="1"/>
      <protection locked="0"/>
    </xf>
    <xf numFmtId="38" fontId="11" fillId="0" borderId="1" xfId="1" applyNumberFormat="1" applyFont="1" applyBorder="1" applyAlignment="1" applyProtection="1">
      <alignment horizontal="right"/>
      <protection locked="0"/>
    </xf>
    <xf numFmtId="38" fontId="11" fillId="0" borderId="2" xfId="1" applyNumberFormat="1" applyFont="1" applyBorder="1" applyAlignment="1" applyProtection="1">
      <alignment horizontal="right"/>
      <protection locked="0"/>
    </xf>
    <xf numFmtId="38" fontId="11" fillId="0" borderId="10" xfId="1" applyNumberFormat="1" applyFont="1" applyBorder="1" applyAlignment="1" applyProtection="1">
      <alignment horizontal="right"/>
      <protection locked="0"/>
    </xf>
    <xf numFmtId="38" fontId="11" fillId="0" borderId="8" xfId="1" applyNumberFormat="1" applyFont="1" applyBorder="1" applyAlignment="1" applyProtection="1">
      <alignment horizontal="right"/>
      <protection locked="0"/>
    </xf>
    <xf numFmtId="179" fontId="11" fillId="0" borderId="1" xfId="1" applyNumberFormat="1" applyFont="1" applyBorder="1" applyAlignment="1" applyProtection="1">
      <protection locked="0"/>
    </xf>
    <xf numFmtId="179" fontId="11" fillId="0" borderId="2" xfId="1" applyNumberFormat="1" applyFont="1" applyBorder="1" applyAlignment="1" applyProtection="1">
      <protection locked="0"/>
    </xf>
    <xf numFmtId="179" fontId="11" fillId="0" borderId="10" xfId="1" applyNumberFormat="1" applyFont="1" applyBorder="1" applyAlignment="1" applyProtection="1">
      <protection locked="0"/>
    </xf>
    <xf numFmtId="179" fontId="11" fillId="0" borderId="8" xfId="1" applyNumberFormat="1" applyFont="1" applyBorder="1" applyAlignment="1" applyProtection="1">
      <protection locked="0"/>
    </xf>
    <xf numFmtId="0" fontId="3" fillId="0" borderId="36" xfId="1" applyFont="1" applyBorder="1" applyAlignment="1">
      <alignment horizontal="center" vertical="center"/>
    </xf>
    <xf numFmtId="185" fontId="11" fillId="2" borderId="3" xfId="1" applyNumberFormat="1" applyFont="1" applyFill="1" applyBorder="1" applyAlignment="1" applyProtection="1">
      <alignment horizontal="center" vertical="center" shrinkToFit="1"/>
    </xf>
    <xf numFmtId="0" fontId="3" fillId="2" borderId="3" xfId="1" applyFont="1" applyFill="1" applyBorder="1" applyAlignment="1" applyProtection="1">
      <alignment horizontal="center" vertical="center" shrinkToFit="1"/>
    </xf>
    <xf numFmtId="0" fontId="4" fillId="0" borderId="3" xfId="1" applyFont="1" applyBorder="1" applyAlignment="1">
      <alignment horizontal="center" vertical="center" wrapText="1"/>
    </xf>
    <xf numFmtId="179" fontId="11" fillId="2" borderId="3" xfId="1" applyNumberFormat="1" applyFont="1" applyFill="1" applyBorder="1" applyAlignment="1" applyProtection="1">
      <alignment horizontal="right"/>
    </xf>
    <xf numFmtId="0" fontId="10" fillId="2" borderId="3" xfId="1" applyFont="1" applyFill="1" applyBorder="1" applyAlignment="1" applyProtection="1">
      <alignment horizontal="left" vertical="center" shrinkToFit="1"/>
    </xf>
    <xf numFmtId="0" fontId="4" fillId="0" borderId="3" xfId="1" applyFont="1" applyBorder="1" applyAlignment="1" applyProtection="1">
      <alignment horizontal="center" vertical="center"/>
    </xf>
    <xf numFmtId="179" fontId="11" fillId="2" borderId="7" xfId="1" applyNumberFormat="1" applyFont="1" applyFill="1" applyBorder="1" applyAlignment="1" applyProtection="1">
      <alignment horizontal="right"/>
    </xf>
    <xf numFmtId="0" fontId="4" fillId="0" borderId="35" xfId="1" applyFont="1" applyBorder="1" applyAlignment="1" applyProtection="1">
      <alignment horizontal="center" vertical="center"/>
    </xf>
    <xf numFmtId="0" fontId="4" fillId="0" borderId="36" xfId="1" applyFont="1" applyBorder="1" applyAlignment="1" applyProtection="1">
      <alignment horizontal="center" vertical="center"/>
    </xf>
    <xf numFmtId="0" fontId="4" fillId="0" borderId="37" xfId="1" applyFont="1" applyBorder="1" applyAlignment="1" applyProtection="1">
      <alignment horizontal="center" vertical="center"/>
    </xf>
    <xf numFmtId="179" fontId="11" fillId="2" borderId="6" xfId="1" applyNumberFormat="1" applyFont="1" applyFill="1" applyBorder="1" applyAlignment="1" applyProtection="1">
      <alignment horizontal="right"/>
    </xf>
    <xf numFmtId="0" fontId="10" fillId="2" borderId="10" xfId="1" applyFont="1" applyFill="1" applyBorder="1" applyAlignment="1" applyProtection="1">
      <alignment horizontal="center" vertical="center" shrinkToFit="1"/>
    </xf>
    <xf numFmtId="0" fontId="10" fillId="2" borderId="8" xfId="1" applyFont="1" applyFill="1" applyBorder="1" applyAlignment="1" applyProtection="1">
      <alignment horizontal="center" vertical="center" shrinkToFit="1"/>
    </xf>
    <xf numFmtId="0" fontId="10" fillId="2" borderId="9" xfId="1" applyFont="1" applyFill="1" applyBorder="1" applyAlignment="1" applyProtection="1">
      <alignment horizontal="center" vertical="center" shrinkToFit="1"/>
    </xf>
    <xf numFmtId="0" fontId="6" fillId="0" borderId="35" xfId="1" applyFont="1" applyBorder="1" applyAlignment="1" applyProtection="1">
      <alignment horizontal="center" vertical="center"/>
    </xf>
    <xf numFmtId="0" fontId="6" fillId="0" borderId="1" xfId="1" applyFont="1" applyBorder="1" applyAlignment="1" applyProtection="1">
      <alignment horizontal="center" vertical="center"/>
    </xf>
    <xf numFmtId="0" fontId="11" fillId="2" borderId="36" xfId="1" applyFont="1" applyFill="1" applyBorder="1" applyAlignment="1" applyProtection="1">
      <alignment horizontal="center" vertical="center"/>
    </xf>
    <xf numFmtId="0" fontId="11" fillId="2" borderId="6" xfId="1" applyFont="1" applyFill="1" applyBorder="1" applyAlignment="1" applyProtection="1">
      <alignment horizontal="center" vertical="center" shrinkToFit="1"/>
    </xf>
    <xf numFmtId="0" fontId="11" fillId="2" borderId="7" xfId="1" applyFont="1" applyFill="1" applyBorder="1" applyAlignment="1" applyProtection="1">
      <alignment horizontal="center" vertical="center" shrinkToFit="1"/>
    </xf>
    <xf numFmtId="0" fontId="6" fillId="0" borderId="10" xfId="1" applyFont="1" applyBorder="1" applyAlignment="1" applyProtection="1">
      <alignment horizontal="center" vertical="center"/>
    </xf>
    <xf numFmtId="184" fontId="0" fillId="11" borderId="100" xfId="0" applyNumberFormat="1" applyFill="1" applyBorder="1" applyAlignment="1">
      <alignment horizontal="center" vertical="center"/>
    </xf>
    <xf numFmtId="184" fontId="0" fillId="11" borderId="154" xfId="0" applyNumberFormat="1" applyFill="1" applyBorder="1" applyAlignment="1">
      <alignment horizontal="center" vertical="center"/>
    </xf>
    <xf numFmtId="184" fontId="0" fillId="0" borderId="101" xfId="0" applyNumberFormat="1" applyBorder="1" applyAlignment="1">
      <alignment horizontal="center" vertical="center"/>
    </xf>
    <xf numFmtId="0" fontId="0" fillId="0" borderId="101" xfId="0" applyBorder="1" applyAlignment="1">
      <alignment horizontal="center" vertical="center"/>
    </xf>
    <xf numFmtId="0" fontId="0" fillId="0" borderId="154" xfId="0" applyBorder="1" applyAlignment="1">
      <alignment horizontal="center" vertical="center"/>
    </xf>
    <xf numFmtId="0" fontId="0" fillId="0" borderId="102" xfId="0" applyBorder="1" applyAlignment="1">
      <alignment horizontal="center" vertical="center"/>
    </xf>
    <xf numFmtId="0" fontId="57" fillId="0" borderId="162" xfId="0" applyFont="1" applyFill="1" applyBorder="1" applyAlignment="1">
      <alignment horizontal="center" vertical="center"/>
    </xf>
    <xf numFmtId="0" fontId="56" fillId="0" borderId="162" xfId="0" applyFont="1" applyFill="1" applyBorder="1" applyAlignment="1">
      <alignment horizontal="center" vertical="center"/>
    </xf>
    <xf numFmtId="0" fontId="57" fillId="0" borderId="162" xfId="0" applyFont="1" applyFill="1" applyBorder="1" applyAlignment="1">
      <alignment horizontal="center" vertical="center" wrapText="1"/>
    </xf>
  </cellXfs>
  <cellStyles count="8">
    <cellStyle name="桁区切り" xfId="7" builtinId="6"/>
    <cellStyle name="桁区切り 2" xfId="3" xr:uid="{00000000-0005-0000-0000-000001000000}"/>
    <cellStyle name="桁区切り 3" xfId="5" xr:uid="{00000000-0005-0000-0000-000002000000}"/>
    <cellStyle name="標準" xfId="0" builtinId="0"/>
    <cellStyle name="標準 2" xfId="2" xr:uid="{00000000-0005-0000-0000-000004000000}"/>
    <cellStyle name="標準 3" xfId="4" xr:uid="{00000000-0005-0000-0000-000005000000}"/>
    <cellStyle name="標準 4" xfId="6" xr:uid="{00000000-0005-0000-0000-000006000000}"/>
    <cellStyle name="標準_税申告書原紙" xfId="1" xr:uid="{00000000-0005-0000-0000-000007000000}"/>
  </cellStyles>
  <dxfs count="0"/>
  <tableStyles count="0" defaultTableStyle="TableStyleMedium9" defaultPivotStyle="PivotStyleLight16"/>
  <colors>
    <mruColors>
      <color rgb="FFFFFF99"/>
      <color rgb="FFFFDDFF"/>
      <color rgb="FFFDDDC3"/>
      <color rgb="FFFFEBFF"/>
      <color rgb="FFFCE0C8"/>
      <color rgb="FFFFCCFF"/>
      <color rgb="FFEC5EAF"/>
      <color rgb="FFEF79B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15</xdr:col>
      <xdr:colOff>19051</xdr:colOff>
      <xdr:row>127</xdr:row>
      <xdr:rowOff>238126</xdr:rowOff>
    </xdr:from>
    <xdr:to>
      <xdr:col>16</xdr:col>
      <xdr:colOff>0</xdr:colOff>
      <xdr:row>139</xdr:row>
      <xdr:rowOff>123825</xdr:rowOff>
    </xdr:to>
    <xdr:sp macro="" textlink="">
      <xdr:nvSpPr>
        <xdr:cNvPr id="2" name="円/楕円 1">
          <a:extLst>
            <a:ext uri="{FF2B5EF4-FFF2-40B4-BE49-F238E27FC236}">
              <a16:creationId xmlns:a16="http://schemas.microsoft.com/office/drawing/2014/main" id="{00000000-0008-0000-0000-000002000000}"/>
            </a:ext>
          </a:extLst>
        </xdr:cNvPr>
        <xdr:cNvSpPr/>
      </xdr:nvSpPr>
      <xdr:spPr>
        <a:xfrm>
          <a:off x="6515101" y="31689676"/>
          <a:ext cx="2419349" cy="285749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chemeClr val="bg1"/>
              </a:solidFill>
            </a:rPr>
            <a:t>例：Ｈ</a:t>
          </a:r>
          <a:r>
            <a:rPr kumimoji="1" lang="en-US" altLang="ja-JP" sz="1100">
              <a:solidFill>
                <a:schemeClr val="bg1"/>
              </a:solidFill>
            </a:rPr>
            <a:t>27.1.20</a:t>
          </a:r>
          <a:r>
            <a:rPr kumimoji="1" lang="ja-JP" altLang="en-US" sz="1100">
              <a:solidFill>
                <a:schemeClr val="bg1"/>
              </a:solidFill>
            </a:rPr>
            <a:t>～Ｈ</a:t>
          </a:r>
          <a:r>
            <a:rPr kumimoji="1" lang="en-US" altLang="ja-JP" sz="1100">
              <a:solidFill>
                <a:schemeClr val="bg1"/>
              </a:solidFill>
            </a:rPr>
            <a:t>28.1.21</a:t>
          </a:r>
          <a:r>
            <a:rPr kumimoji="1" lang="ja-JP" altLang="en-US" sz="1100">
              <a:solidFill>
                <a:schemeClr val="bg1"/>
              </a:solidFill>
            </a:rPr>
            <a:t>算定期間</a:t>
          </a:r>
          <a:endParaRPr kumimoji="1" lang="en-US" altLang="ja-JP" sz="1100">
            <a:solidFill>
              <a:schemeClr val="bg1"/>
            </a:solidFill>
          </a:endParaRPr>
        </a:p>
        <a:p>
          <a:pPr algn="l"/>
          <a:r>
            <a:rPr kumimoji="1" lang="ja-JP" altLang="en-US" sz="1100">
              <a:solidFill>
                <a:schemeClr val="bg1"/>
              </a:solidFill>
            </a:rPr>
            <a:t>新設Ｈ</a:t>
          </a:r>
          <a:r>
            <a:rPr kumimoji="1" lang="en-US" altLang="ja-JP" sz="1100">
              <a:solidFill>
                <a:schemeClr val="bg1"/>
              </a:solidFill>
            </a:rPr>
            <a:t>27.1.25</a:t>
          </a:r>
          <a:r>
            <a:rPr kumimoji="1" lang="ja-JP" altLang="en-US" sz="1100">
              <a:solidFill>
                <a:schemeClr val="bg1"/>
              </a:solidFill>
            </a:rPr>
            <a:t>の場合、使用期間は？？</a:t>
          </a:r>
          <a:endParaRPr kumimoji="1" lang="en-US" altLang="ja-JP" sz="1100">
            <a:solidFill>
              <a:schemeClr val="bg1"/>
            </a:solidFill>
          </a:endParaRPr>
        </a:p>
        <a:p>
          <a:pPr algn="l"/>
          <a:r>
            <a:rPr kumimoji="1" lang="ja-JP" altLang="en-US" sz="1100">
              <a:solidFill>
                <a:schemeClr val="bg1"/>
              </a:solidFill>
            </a:rPr>
            <a:t>⇒新設日の属する月の翌月から算定期間の末日の属する月なので、月単位で考えのため、左表のようになる。廃止も同様。</a:t>
          </a:r>
          <a:endParaRPr kumimoji="1" lang="en-US" altLang="ja-JP" sz="1100">
            <a:solidFill>
              <a:schemeClr val="bg1"/>
            </a:solidFill>
          </a:endParaRPr>
        </a:p>
        <a:p>
          <a:pPr algn="l"/>
          <a:endParaRPr kumimoji="1" lang="en-US" altLang="ja-JP" sz="1100">
            <a:solidFill>
              <a:schemeClr val="bg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4038600</xdr:colOff>
      <xdr:row>4</xdr:row>
      <xdr:rowOff>38100</xdr:rowOff>
    </xdr:from>
    <xdr:to>
      <xdr:col>4</xdr:col>
      <xdr:colOff>342900</xdr:colOff>
      <xdr:row>8</xdr:row>
      <xdr:rowOff>123825</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5353050" y="781050"/>
          <a:ext cx="2143125" cy="1076325"/>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t>第３項第１、２、１３号は削除されています。</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33</xdr:col>
      <xdr:colOff>47625</xdr:colOff>
      <xdr:row>30</xdr:row>
      <xdr:rowOff>20125</xdr:rowOff>
    </xdr:from>
    <xdr:to>
      <xdr:col>33</xdr:col>
      <xdr:colOff>361950</xdr:colOff>
      <xdr:row>31</xdr:row>
      <xdr:rowOff>286368</xdr:rowOff>
    </xdr:to>
    <xdr:sp macro="" textlink="">
      <xdr:nvSpPr>
        <xdr:cNvPr id="2" name="テキスト ボックス 11">
          <a:extLst>
            <a:ext uri="{FF2B5EF4-FFF2-40B4-BE49-F238E27FC236}">
              <a16:creationId xmlns:a16="http://schemas.microsoft.com/office/drawing/2014/main" id="{00000000-0008-0000-0300-000002000000}"/>
            </a:ext>
          </a:extLst>
        </xdr:cNvPr>
        <xdr:cNvSpPr txBox="1">
          <a:spLocks noChangeArrowheads="1"/>
        </xdr:cNvSpPr>
      </xdr:nvSpPr>
      <xdr:spPr bwMode="auto">
        <a:xfrm>
          <a:off x="7486650" y="4201600"/>
          <a:ext cx="314325" cy="409118"/>
        </a:xfrm>
        <a:prstGeom prst="rect">
          <a:avLst/>
        </a:prstGeom>
        <a:noFill/>
        <a:ln w="9525">
          <a:noFill/>
          <a:miter lim="800000"/>
          <a:headEnd/>
          <a:tailEnd/>
        </a:ln>
      </xdr:spPr>
      <xdr:txBody>
        <a:bodyPr vertOverflow="clip" wrap="square" lIns="18000" tIns="0" rIns="18000" bIns="0" anchor="ctr" upright="1"/>
        <a:lstStyle/>
        <a:p>
          <a:pPr algn="ctr" rtl="0">
            <a:defRPr sz="1000"/>
          </a:pPr>
          <a:r>
            <a:rPr lang="en-US" altLang="ja-JP" sz="1000" b="0" i="0" strike="noStrike">
              <a:solidFill>
                <a:srgbClr val="000000"/>
              </a:solidFill>
              <a:latin typeface="ＭＳ Ｐ明朝"/>
              <a:ea typeface="ＭＳ Ｐ明朝"/>
            </a:rPr>
            <a:t>0.25100</a:t>
          </a:r>
        </a:p>
      </xdr:txBody>
    </xdr:sp>
    <xdr:clientData/>
  </xdr:twoCellAnchor>
  <xdr:twoCellAnchor>
    <xdr:from>
      <xdr:col>33</xdr:col>
      <xdr:colOff>57150</xdr:colOff>
      <xdr:row>31</xdr:row>
      <xdr:rowOff>76200</xdr:rowOff>
    </xdr:from>
    <xdr:to>
      <xdr:col>33</xdr:col>
      <xdr:colOff>352425</xdr:colOff>
      <xdr:row>31</xdr:row>
      <xdr:rowOff>76200</xdr:rowOff>
    </xdr:to>
    <xdr:sp macro="" textlink="">
      <xdr:nvSpPr>
        <xdr:cNvPr id="4" name="Line 21">
          <a:extLst>
            <a:ext uri="{FF2B5EF4-FFF2-40B4-BE49-F238E27FC236}">
              <a16:creationId xmlns:a16="http://schemas.microsoft.com/office/drawing/2014/main" id="{00000000-0008-0000-0300-000004000000}"/>
            </a:ext>
          </a:extLst>
        </xdr:cNvPr>
        <xdr:cNvSpPr>
          <a:spLocks noChangeShapeType="1"/>
        </xdr:cNvSpPr>
      </xdr:nvSpPr>
      <xdr:spPr bwMode="auto">
        <a:xfrm>
          <a:off x="7496175" y="4400550"/>
          <a:ext cx="295275" cy="0"/>
        </a:xfrm>
        <a:prstGeom prst="line">
          <a:avLst/>
        </a:prstGeom>
        <a:noFill/>
        <a:ln w="127">
          <a:solidFill>
            <a:srgbClr val="000000"/>
          </a:solidFill>
          <a:round/>
          <a:headEnd/>
          <a:tailEnd/>
        </a:ln>
      </xdr:spPr>
    </xdr:sp>
    <xdr:clientData/>
  </xdr:twoCellAnchor>
  <xdr:twoCellAnchor>
    <xdr:from>
      <xdr:col>1</xdr:col>
      <xdr:colOff>9525</xdr:colOff>
      <xdr:row>0</xdr:row>
      <xdr:rowOff>0</xdr:rowOff>
    </xdr:from>
    <xdr:to>
      <xdr:col>5</xdr:col>
      <xdr:colOff>114300</xdr:colOff>
      <xdr:row>5</xdr:row>
      <xdr:rowOff>123825</xdr:rowOff>
    </xdr:to>
    <xdr:sp macro="" textlink="">
      <xdr:nvSpPr>
        <xdr:cNvPr id="6" name="Oval 1">
          <a:extLst>
            <a:ext uri="{FF2B5EF4-FFF2-40B4-BE49-F238E27FC236}">
              <a16:creationId xmlns:a16="http://schemas.microsoft.com/office/drawing/2014/main" id="{00000000-0008-0000-0300-000006000000}"/>
            </a:ext>
          </a:extLst>
        </xdr:cNvPr>
        <xdr:cNvSpPr>
          <a:spLocks noChangeArrowheads="1"/>
        </xdr:cNvSpPr>
      </xdr:nvSpPr>
      <xdr:spPr bwMode="auto">
        <a:xfrm>
          <a:off x="104775" y="0"/>
          <a:ext cx="714375" cy="666750"/>
        </a:xfrm>
        <a:prstGeom prst="ellipse">
          <a:avLst/>
        </a:prstGeom>
        <a:solidFill>
          <a:srgbClr val="FFFFFF"/>
        </a:solidFill>
        <a:ln w="6350">
          <a:solidFill>
            <a:srgbClr val="333333"/>
          </a:solidFill>
          <a:prstDash val="dash"/>
          <a:round/>
          <a:headEnd/>
          <a:tailEnd/>
        </a:ln>
      </xdr:spPr>
      <xdr:txBody>
        <a:bodyPr vertOverflow="clip" wrap="square" lIns="0" tIns="0" rIns="0" bIns="0" anchor="ctr" upright="1"/>
        <a:lstStyle/>
        <a:p>
          <a:pPr algn="ctr" rtl="1">
            <a:defRPr sz="1000"/>
          </a:pPr>
          <a:r>
            <a:rPr lang="ja-JP" altLang="en-US" sz="1200" b="0" i="0" strike="noStrike">
              <a:solidFill>
                <a:srgbClr val="000000"/>
              </a:solidFill>
              <a:latin typeface="ＭＳ Ｐ明朝"/>
              <a:ea typeface="ＭＳ Ｐ明朝"/>
            </a:rPr>
            <a:t>受  付</a:t>
          </a:r>
        </a:p>
        <a:p>
          <a:pPr algn="ctr" rtl="1">
            <a:defRPr sz="1000"/>
          </a:pPr>
          <a:r>
            <a:rPr lang="ja-JP" altLang="en-US" sz="1200" b="0" i="0" strike="noStrike">
              <a:solidFill>
                <a:srgbClr val="000000"/>
              </a:solidFill>
              <a:latin typeface="ＭＳ Ｐ明朝"/>
              <a:ea typeface="ＭＳ Ｐ明朝"/>
            </a:rPr>
            <a:t>印</a:t>
          </a:r>
        </a:p>
      </xdr:txBody>
    </xdr:sp>
    <xdr:clientData/>
  </xdr:twoCellAnchor>
  <xdr:twoCellAnchor>
    <xdr:from>
      <xdr:col>45</xdr:col>
      <xdr:colOff>99219</xdr:colOff>
      <xdr:row>5</xdr:row>
      <xdr:rowOff>109141</xdr:rowOff>
    </xdr:from>
    <xdr:to>
      <xdr:col>47</xdr:col>
      <xdr:colOff>148828</xdr:colOff>
      <xdr:row>13</xdr:row>
      <xdr:rowOff>69454</xdr:rowOff>
    </xdr:to>
    <xdr:sp macro="" textlink="">
      <xdr:nvSpPr>
        <xdr:cNvPr id="5" name="角丸四角形 2">
          <a:extLst>
            <a:ext uri="{FF2B5EF4-FFF2-40B4-BE49-F238E27FC236}">
              <a16:creationId xmlns:a16="http://schemas.microsoft.com/office/drawing/2014/main" id="{BF561B93-6B61-41D7-929B-49A66455F25E}"/>
            </a:ext>
          </a:extLst>
        </xdr:cNvPr>
        <xdr:cNvSpPr/>
      </xdr:nvSpPr>
      <xdr:spPr>
        <a:xfrm>
          <a:off x="10824766" y="654844"/>
          <a:ext cx="1418828" cy="892969"/>
        </a:xfrm>
        <a:prstGeom prst="roundRect">
          <a:avLst/>
        </a:prstGeom>
      </xdr:spPr>
      <xdr:style>
        <a:lnRef idx="2">
          <a:schemeClr val="accent6"/>
        </a:lnRef>
        <a:fillRef idx="1">
          <a:schemeClr val="lt1"/>
        </a:fillRef>
        <a:effectRef idx="0">
          <a:schemeClr val="accent6"/>
        </a:effectRef>
        <a:fontRef idx="minor">
          <a:schemeClr val="dk1"/>
        </a:fontRef>
      </xdr:style>
      <xdr:txBody>
        <a:bodyPr wrap="square" rtlCol="0" anchor="t"/>
        <a:lstStyle/>
        <a:p>
          <a:pPr algn="just">
            <a:spcAft>
              <a:spcPts val="0"/>
            </a:spcAft>
          </a:pPr>
          <a:r>
            <a:rPr kumimoji="1" lang="ja-JP" sz="1200" kern="100">
              <a:solidFill>
                <a:srgbClr val="000000"/>
              </a:solidFill>
              <a:effectLst/>
              <a:latin typeface="+mn-ea"/>
              <a:ea typeface="+mn-ea"/>
              <a:cs typeface="Times New Roman" panose="02020603050405020304" pitchFamily="18" charset="0"/>
            </a:rPr>
            <a:t>計算が反映されているか必ず確認してください</a:t>
          </a:r>
          <a:r>
            <a:rPr kumimoji="1" lang="ja-JP" sz="1400" kern="100">
              <a:solidFill>
                <a:srgbClr val="000000"/>
              </a:solidFill>
              <a:effectLst/>
              <a:ea typeface="游明朝" panose="02020400000000000000" pitchFamily="18" charset="-128"/>
              <a:cs typeface="Times New Roman" panose="02020603050405020304" pitchFamily="18" charset="0"/>
            </a:rPr>
            <a:t>。</a:t>
          </a:r>
          <a:endParaRPr lang="ja-JP" sz="1050" kern="100">
            <a:effectLst/>
            <a:ea typeface="游明朝" panose="02020400000000000000" pitchFamily="18" charset="-128"/>
            <a:cs typeface="Times New Roman" panose="02020603050405020304" pitchFamily="18"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0</xdr:colOff>
      <xdr:row>78</xdr:row>
      <xdr:rowOff>122464</xdr:rowOff>
    </xdr:from>
    <xdr:to>
      <xdr:col>3</xdr:col>
      <xdr:colOff>0</xdr:colOff>
      <xdr:row>80</xdr:row>
      <xdr:rowOff>122464</xdr:rowOff>
    </xdr:to>
    <xdr:sp macro="" textlink="">
      <xdr:nvSpPr>
        <xdr:cNvPr id="4" name="フローチャート : 結合子 3">
          <a:extLst>
            <a:ext uri="{FF2B5EF4-FFF2-40B4-BE49-F238E27FC236}">
              <a16:creationId xmlns:a16="http://schemas.microsoft.com/office/drawing/2014/main" id="{00000000-0008-0000-0400-000004000000}"/>
            </a:ext>
          </a:extLst>
        </xdr:cNvPr>
        <xdr:cNvSpPr/>
      </xdr:nvSpPr>
      <xdr:spPr>
        <a:xfrm>
          <a:off x="966107" y="10423071"/>
          <a:ext cx="244929" cy="272143"/>
        </a:xfrm>
        <a:prstGeom prst="flowChartConnector">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25</xdr:col>
      <xdr:colOff>21286</xdr:colOff>
      <xdr:row>44</xdr:row>
      <xdr:rowOff>125233</xdr:rowOff>
    </xdr:from>
    <xdr:ext cx="1043273" cy="278180"/>
    <xdr:sp macro="" textlink="">
      <xdr:nvSpPr>
        <xdr:cNvPr id="18" name="テキスト ボックス 17">
          <a:extLst>
            <a:ext uri="{FF2B5EF4-FFF2-40B4-BE49-F238E27FC236}">
              <a16:creationId xmlns:a16="http://schemas.microsoft.com/office/drawing/2014/main" id="{00000000-0008-0000-0600-000012000000}"/>
            </a:ext>
          </a:extLst>
        </xdr:cNvPr>
        <xdr:cNvSpPr txBox="1"/>
      </xdr:nvSpPr>
      <xdr:spPr>
        <a:xfrm>
          <a:off x="6935315" y="9437321"/>
          <a:ext cx="1043273" cy="27818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p>
          <a:r>
            <a:rPr kumimoji="1" lang="ja-JP" altLang="en-US" sz="800">
              <a:latin typeface="ＭＳ Ｐ明朝" pitchFamily="18" charset="-128"/>
              <a:ea typeface="ＭＳ Ｐ明朝" pitchFamily="18" charset="-128"/>
            </a:rPr>
            <a:t>十億</a:t>
          </a:r>
          <a:r>
            <a:rPr kumimoji="1" lang="ja-JP" altLang="en-US" sz="500">
              <a:latin typeface="ＭＳ Ｐ明朝" pitchFamily="18" charset="-128"/>
              <a:ea typeface="ＭＳ Ｐ明朝" pitchFamily="18" charset="-128"/>
            </a:rPr>
            <a:t>　　</a:t>
          </a:r>
          <a:r>
            <a:rPr kumimoji="1" lang="ja-JP" altLang="en-US" sz="300">
              <a:latin typeface="ＭＳ Ｐ明朝" pitchFamily="18" charset="-128"/>
              <a:ea typeface="ＭＳ Ｐ明朝" pitchFamily="18" charset="-128"/>
            </a:rPr>
            <a:t> </a:t>
          </a:r>
          <a:r>
            <a:rPr kumimoji="1" lang="ja-JP" altLang="en-US" sz="500">
              <a:latin typeface="ＭＳ Ｐ明朝" pitchFamily="18" charset="-128"/>
              <a:ea typeface="ＭＳ Ｐ明朝" pitchFamily="18" charset="-128"/>
            </a:rPr>
            <a:t> 　</a:t>
          </a:r>
          <a:r>
            <a:rPr kumimoji="1" lang="ja-JP" altLang="en-US" sz="800">
              <a:latin typeface="ＭＳ Ｐ明朝" pitchFamily="18" charset="-128"/>
              <a:ea typeface="ＭＳ Ｐ明朝" pitchFamily="18" charset="-128"/>
            </a:rPr>
            <a:t>百万 </a:t>
          </a:r>
          <a:r>
            <a:rPr kumimoji="1" lang="ja-JP" altLang="en-US" sz="500">
              <a:latin typeface="ＭＳ Ｐ明朝" pitchFamily="18" charset="-128"/>
              <a:ea typeface="ＭＳ Ｐ明朝" pitchFamily="18" charset="-128"/>
            </a:rPr>
            <a:t> </a:t>
          </a:r>
          <a:r>
            <a:rPr kumimoji="1" lang="ja-JP" altLang="en-US" sz="800">
              <a:latin typeface="ＭＳ Ｐ明朝" pitchFamily="18" charset="-128"/>
              <a:ea typeface="ＭＳ Ｐ明朝" pitchFamily="18" charset="-128"/>
            </a:rPr>
            <a:t> </a:t>
          </a:r>
          <a:r>
            <a:rPr kumimoji="1" lang="ja-JP" altLang="en-US" sz="500">
              <a:latin typeface="ＭＳ Ｐ明朝" pitchFamily="18" charset="-128"/>
              <a:ea typeface="ＭＳ Ｐ明朝" pitchFamily="18" charset="-128"/>
            </a:rPr>
            <a:t>  </a:t>
          </a:r>
          <a:r>
            <a:rPr kumimoji="1" lang="ja-JP" altLang="en-US" sz="800">
              <a:latin typeface="ＭＳ Ｐ明朝" pitchFamily="18" charset="-128"/>
              <a:ea typeface="ＭＳ Ｐ明朝" pitchFamily="18" charset="-128"/>
            </a:rPr>
            <a:t>千</a:t>
          </a:r>
        </a:p>
      </xdr:txBody>
    </xdr:sp>
    <xdr:clientData/>
  </xdr:oneCellAnchor>
  <xdr:oneCellAnchor>
    <xdr:from>
      <xdr:col>25</xdr:col>
      <xdr:colOff>22412</xdr:colOff>
      <xdr:row>59</xdr:row>
      <xdr:rowOff>123265</xdr:rowOff>
    </xdr:from>
    <xdr:ext cx="1043273" cy="278180"/>
    <xdr:sp macro="" textlink="">
      <xdr:nvSpPr>
        <xdr:cNvPr id="34" name="テキスト ボックス 33">
          <a:extLst>
            <a:ext uri="{FF2B5EF4-FFF2-40B4-BE49-F238E27FC236}">
              <a16:creationId xmlns:a16="http://schemas.microsoft.com/office/drawing/2014/main" id="{00000000-0008-0000-0600-000022000000}"/>
            </a:ext>
          </a:extLst>
        </xdr:cNvPr>
        <xdr:cNvSpPr txBox="1"/>
      </xdr:nvSpPr>
      <xdr:spPr>
        <a:xfrm>
          <a:off x="6936441" y="12606618"/>
          <a:ext cx="1043273" cy="27818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p>
          <a:r>
            <a:rPr kumimoji="1" lang="ja-JP" altLang="en-US" sz="800">
              <a:latin typeface="ＭＳ Ｐ明朝" pitchFamily="18" charset="-128"/>
              <a:ea typeface="ＭＳ Ｐ明朝" pitchFamily="18" charset="-128"/>
            </a:rPr>
            <a:t>十億</a:t>
          </a:r>
          <a:r>
            <a:rPr kumimoji="1" lang="ja-JP" altLang="en-US" sz="500">
              <a:latin typeface="ＭＳ Ｐ明朝" pitchFamily="18" charset="-128"/>
              <a:ea typeface="ＭＳ Ｐ明朝" pitchFamily="18" charset="-128"/>
            </a:rPr>
            <a:t>　　</a:t>
          </a:r>
          <a:r>
            <a:rPr kumimoji="1" lang="ja-JP" altLang="en-US" sz="300">
              <a:latin typeface="ＭＳ Ｐ明朝" pitchFamily="18" charset="-128"/>
              <a:ea typeface="ＭＳ Ｐ明朝" pitchFamily="18" charset="-128"/>
            </a:rPr>
            <a:t> </a:t>
          </a:r>
          <a:r>
            <a:rPr kumimoji="1" lang="ja-JP" altLang="en-US" sz="500">
              <a:latin typeface="ＭＳ Ｐ明朝" pitchFamily="18" charset="-128"/>
              <a:ea typeface="ＭＳ Ｐ明朝" pitchFamily="18" charset="-128"/>
            </a:rPr>
            <a:t> 　</a:t>
          </a:r>
          <a:r>
            <a:rPr kumimoji="1" lang="ja-JP" altLang="en-US" sz="800">
              <a:latin typeface="ＭＳ Ｐ明朝" pitchFamily="18" charset="-128"/>
              <a:ea typeface="ＭＳ Ｐ明朝" pitchFamily="18" charset="-128"/>
            </a:rPr>
            <a:t>百万 </a:t>
          </a:r>
          <a:r>
            <a:rPr kumimoji="1" lang="ja-JP" altLang="en-US" sz="500">
              <a:latin typeface="ＭＳ Ｐ明朝" pitchFamily="18" charset="-128"/>
              <a:ea typeface="ＭＳ Ｐ明朝" pitchFamily="18" charset="-128"/>
            </a:rPr>
            <a:t> </a:t>
          </a:r>
          <a:r>
            <a:rPr kumimoji="1" lang="ja-JP" altLang="en-US" sz="800">
              <a:latin typeface="ＭＳ Ｐ明朝" pitchFamily="18" charset="-128"/>
              <a:ea typeface="ＭＳ Ｐ明朝" pitchFamily="18" charset="-128"/>
            </a:rPr>
            <a:t> </a:t>
          </a:r>
          <a:r>
            <a:rPr kumimoji="1" lang="ja-JP" altLang="en-US" sz="500">
              <a:latin typeface="ＭＳ Ｐ明朝" pitchFamily="18" charset="-128"/>
              <a:ea typeface="ＭＳ Ｐ明朝" pitchFamily="18" charset="-128"/>
            </a:rPr>
            <a:t>  </a:t>
          </a:r>
          <a:r>
            <a:rPr kumimoji="1" lang="ja-JP" altLang="en-US" sz="800">
              <a:latin typeface="ＭＳ Ｐ明朝" pitchFamily="18" charset="-128"/>
              <a:ea typeface="ＭＳ Ｐ明朝" pitchFamily="18" charset="-128"/>
            </a:rPr>
            <a:t>千</a:t>
          </a:r>
        </a:p>
      </xdr:txBody>
    </xdr:sp>
    <xdr:clientData/>
  </xdr:oneCellAnchor>
  <xdr:oneCellAnchor>
    <xdr:from>
      <xdr:col>35</xdr:col>
      <xdr:colOff>268941</xdr:colOff>
      <xdr:row>44</xdr:row>
      <xdr:rowOff>123264</xdr:rowOff>
    </xdr:from>
    <xdr:ext cx="1043273" cy="278180"/>
    <xdr:sp macro="" textlink="">
      <xdr:nvSpPr>
        <xdr:cNvPr id="35" name="テキスト ボックス 34">
          <a:extLst>
            <a:ext uri="{FF2B5EF4-FFF2-40B4-BE49-F238E27FC236}">
              <a16:creationId xmlns:a16="http://schemas.microsoft.com/office/drawing/2014/main" id="{00000000-0008-0000-0600-000023000000}"/>
            </a:ext>
          </a:extLst>
        </xdr:cNvPr>
        <xdr:cNvSpPr txBox="1"/>
      </xdr:nvSpPr>
      <xdr:spPr>
        <a:xfrm>
          <a:off x="9525000" y="9435352"/>
          <a:ext cx="1043273" cy="27818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p>
          <a:r>
            <a:rPr kumimoji="1" lang="ja-JP" altLang="en-US" sz="800">
              <a:latin typeface="ＭＳ Ｐ明朝" pitchFamily="18" charset="-128"/>
              <a:ea typeface="ＭＳ Ｐ明朝" pitchFamily="18" charset="-128"/>
            </a:rPr>
            <a:t>十億</a:t>
          </a:r>
          <a:r>
            <a:rPr kumimoji="1" lang="ja-JP" altLang="en-US" sz="500">
              <a:latin typeface="ＭＳ Ｐ明朝" pitchFamily="18" charset="-128"/>
              <a:ea typeface="ＭＳ Ｐ明朝" pitchFamily="18" charset="-128"/>
            </a:rPr>
            <a:t>　　</a:t>
          </a:r>
          <a:r>
            <a:rPr kumimoji="1" lang="ja-JP" altLang="en-US" sz="300">
              <a:latin typeface="ＭＳ Ｐ明朝" pitchFamily="18" charset="-128"/>
              <a:ea typeface="ＭＳ Ｐ明朝" pitchFamily="18" charset="-128"/>
            </a:rPr>
            <a:t> </a:t>
          </a:r>
          <a:r>
            <a:rPr kumimoji="1" lang="ja-JP" altLang="en-US" sz="500">
              <a:latin typeface="ＭＳ Ｐ明朝" pitchFamily="18" charset="-128"/>
              <a:ea typeface="ＭＳ Ｐ明朝" pitchFamily="18" charset="-128"/>
            </a:rPr>
            <a:t> 　</a:t>
          </a:r>
          <a:r>
            <a:rPr kumimoji="1" lang="ja-JP" altLang="en-US" sz="800">
              <a:latin typeface="ＭＳ Ｐ明朝" pitchFamily="18" charset="-128"/>
              <a:ea typeface="ＭＳ Ｐ明朝" pitchFamily="18" charset="-128"/>
            </a:rPr>
            <a:t>百万 </a:t>
          </a:r>
          <a:r>
            <a:rPr kumimoji="1" lang="ja-JP" altLang="en-US" sz="500">
              <a:latin typeface="ＭＳ Ｐ明朝" pitchFamily="18" charset="-128"/>
              <a:ea typeface="ＭＳ Ｐ明朝" pitchFamily="18" charset="-128"/>
            </a:rPr>
            <a:t> </a:t>
          </a:r>
          <a:r>
            <a:rPr kumimoji="1" lang="ja-JP" altLang="en-US" sz="800">
              <a:latin typeface="ＭＳ Ｐ明朝" pitchFamily="18" charset="-128"/>
              <a:ea typeface="ＭＳ Ｐ明朝" pitchFamily="18" charset="-128"/>
            </a:rPr>
            <a:t> </a:t>
          </a:r>
          <a:r>
            <a:rPr kumimoji="1" lang="ja-JP" altLang="en-US" sz="500">
              <a:latin typeface="ＭＳ Ｐ明朝" pitchFamily="18" charset="-128"/>
              <a:ea typeface="ＭＳ Ｐ明朝" pitchFamily="18" charset="-128"/>
            </a:rPr>
            <a:t>  </a:t>
          </a:r>
          <a:r>
            <a:rPr kumimoji="1" lang="ja-JP" altLang="en-US" sz="800">
              <a:latin typeface="ＭＳ Ｐ明朝" pitchFamily="18" charset="-128"/>
              <a:ea typeface="ＭＳ Ｐ明朝" pitchFamily="18" charset="-128"/>
            </a:rPr>
            <a:t>千</a:t>
          </a:r>
        </a:p>
      </xdr:txBody>
    </xdr:sp>
    <xdr:clientData/>
  </xdr:oneCellAnchor>
  <xdr:oneCellAnchor>
    <xdr:from>
      <xdr:col>35</xdr:col>
      <xdr:colOff>280148</xdr:colOff>
      <xdr:row>59</xdr:row>
      <xdr:rowOff>123265</xdr:rowOff>
    </xdr:from>
    <xdr:ext cx="1043273" cy="278180"/>
    <xdr:sp macro="" textlink="">
      <xdr:nvSpPr>
        <xdr:cNvPr id="36" name="テキスト ボックス 35">
          <a:extLst>
            <a:ext uri="{FF2B5EF4-FFF2-40B4-BE49-F238E27FC236}">
              <a16:creationId xmlns:a16="http://schemas.microsoft.com/office/drawing/2014/main" id="{00000000-0008-0000-0600-000024000000}"/>
            </a:ext>
          </a:extLst>
        </xdr:cNvPr>
        <xdr:cNvSpPr txBox="1"/>
      </xdr:nvSpPr>
      <xdr:spPr>
        <a:xfrm>
          <a:off x="9536207" y="12606618"/>
          <a:ext cx="1043273" cy="27818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p>
          <a:r>
            <a:rPr kumimoji="1" lang="ja-JP" altLang="en-US" sz="800">
              <a:latin typeface="ＭＳ Ｐ明朝" pitchFamily="18" charset="-128"/>
              <a:ea typeface="ＭＳ Ｐ明朝" pitchFamily="18" charset="-128"/>
            </a:rPr>
            <a:t>十億</a:t>
          </a:r>
          <a:r>
            <a:rPr kumimoji="1" lang="ja-JP" altLang="en-US" sz="500">
              <a:latin typeface="ＭＳ Ｐ明朝" pitchFamily="18" charset="-128"/>
              <a:ea typeface="ＭＳ Ｐ明朝" pitchFamily="18" charset="-128"/>
            </a:rPr>
            <a:t>　　</a:t>
          </a:r>
          <a:r>
            <a:rPr kumimoji="1" lang="ja-JP" altLang="en-US" sz="300">
              <a:latin typeface="ＭＳ Ｐ明朝" pitchFamily="18" charset="-128"/>
              <a:ea typeface="ＭＳ Ｐ明朝" pitchFamily="18" charset="-128"/>
            </a:rPr>
            <a:t> </a:t>
          </a:r>
          <a:r>
            <a:rPr kumimoji="1" lang="ja-JP" altLang="en-US" sz="500">
              <a:latin typeface="ＭＳ Ｐ明朝" pitchFamily="18" charset="-128"/>
              <a:ea typeface="ＭＳ Ｐ明朝" pitchFamily="18" charset="-128"/>
            </a:rPr>
            <a:t> 　</a:t>
          </a:r>
          <a:r>
            <a:rPr kumimoji="1" lang="ja-JP" altLang="en-US" sz="800">
              <a:latin typeface="ＭＳ Ｐ明朝" pitchFamily="18" charset="-128"/>
              <a:ea typeface="ＭＳ Ｐ明朝" pitchFamily="18" charset="-128"/>
            </a:rPr>
            <a:t>百万 </a:t>
          </a:r>
          <a:r>
            <a:rPr kumimoji="1" lang="ja-JP" altLang="en-US" sz="500">
              <a:latin typeface="ＭＳ Ｐ明朝" pitchFamily="18" charset="-128"/>
              <a:ea typeface="ＭＳ Ｐ明朝" pitchFamily="18" charset="-128"/>
            </a:rPr>
            <a:t> </a:t>
          </a:r>
          <a:r>
            <a:rPr kumimoji="1" lang="ja-JP" altLang="en-US" sz="800">
              <a:latin typeface="ＭＳ Ｐ明朝" pitchFamily="18" charset="-128"/>
              <a:ea typeface="ＭＳ Ｐ明朝" pitchFamily="18" charset="-128"/>
            </a:rPr>
            <a:t> </a:t>
          </a:r>
          <a:r>
            <a:rPr kumimoji="1" lang="ja-JP" altLang="en-US" sz="500">
              <a:latin typeface="ＭＳ Ｐ明朝" pitchFamily="18" charset="-128"/>
              <a:ea typeface="ＭＳ Ｐ明朝" pitchFamily="18" charset="-128"/>
            </a:rPr>
            <a:t>  </a:t>
          </a:r>
          <a:r>
            <a:rPr kumimoji="1" lang="ja-JP" altLang="en-US" sz="800">
              <a:latin typeface="ＭＳ Ｐ明朝" pitchFamily="18" charset="-128"/>
              <a:ea typeface="ＭＳ Ｐ明朝" pitchFamily="18" charset="-128"/>
            </a:rPr>
            <a:t>千</a:t>
          </a:r>
        </a:p>
      </xdr:txBody>
    </xdr:sp>
    <xdr:clientData/>
  </xdr:oneCellAnchor>
  <xdr:oneCellAnchor>
    <xdr:from>
      <xdr:col>25</xdr:col>
      <xdr:colOff>22413</xdr:colOff>
      <xdr:row>23</xdr:row>
      <xdr:rowOff>123265</xdr:rowOff>
    </xdr:from>
    <xdr:ext cx="1043273" cy="278180"/>
    <xdr:sp macro="" textlink="">
      <xdr:nvSpPr>
        <xdr:cNvPr id="37" name="テキスト ボックス 36">
          <a:extLst>
            <a:ext uri="{FF2B5EF4-FFF2-40B4-BE49-F238E27FC236}">
              <a16:creationId xmlns:a16="http://schemas.microsoft.com/office/drawing/2014/main" id="{00000000-0008-0000-0600-000025000000}"/>
            </a:ext>
          </a:extLst>
        </xdr:cNvPr>
        <xdr:cNvSpPr txBox="1"/>
      </xdr:nvSpPr>
      <xdr:spPr>
        <a:xfrm>
          <a:off x="6936442" y="4997824"/>
          <a:ext cx="1043273" cy="27818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p>
          <a:r>
            <a:rPr kumimoji="1" lang="ja-JP" altLang="en-US" sz="800">
              <a:latin typeface="ＭＳ Ｐ明朝" pitchFamily="18" charset="-128"/>
              <a:ea typeface="ＭＳ Ｐ明朝" pitchFamily="18" charset="-128"/>
            </a:rPr>
            <a:t>十億</a:t>
          </a:r>
          <a:r>
            <a:rPr kumimoji="1" lang="ja-JP" altLang="en-US" sz="500">
              <a:latin typeface="ＭＳ Ｐ明朝" pitchFamily="18" charset="-128"/>
              <a:ea typeface="ＭＳ Ｐ明朝" pitchFamily="18" charset="-128"/>
            </a:rPr>
            <a:t>　　</a:t>
          </a:r>
          <a:r>
            <a:rPr kumimoji="1" lang="ja-JP" altLang="en-US" sz="300">
              <a:latin typeface="ＭＳ Ｐ明朝" pitchFamily="18" charset="-128"/>
              <a:ea typeface="ＭＳ Ｐ明朝" pitchFamily="18" charset="-128"/>
            </a:rPr>
            <a:t> </a:t>
          </a:r>
          <a:r>
            <a:rPr kumimoji="1" lang="ja-JP" altLang="en-US" sz="500">
              <a:latin typeface="ＭＳ Ｐ明朝" pitchFamily="18" charset="-128"/>
              <a:ea typeface="ＭＳ Ｐ明朝" pitchFamily="18" charset="-128"/>
            </a:rPr>
            <a:t> 　</a:t>
          </a:r>
          <a:r>
            <a:rPr kumimoji="1" lang="ja-JP" altLang="en-US" sz="800">
              <a:latin typeface="ＭＳ Ｐ明朝" pitchFamily="18" charset="-128"/>
              <a:ea typeface="ＭＳ Ｐ明朝" pitchFamily="18" charset="-128"/>
            </a:rPr>
            <a:t>百万 </a:t>
          </a:r>
          <a:r>
            <a:rPr kumimoji="1" lang="ja-JP" altLang="en-US" sz="500">
              <a:latin typeface="ＭＳ Ｐ明朝" pitchFamily="18" charset="-128"/>
              <a:ea typeface="ＭＳ Ｐ明朝" pitchFamily="18" charset="-128"/>
            </a:rPr>
            <a:t> </a:t>
          </a:r>
          <a:r>
            <a:rPr kumimoji="1" lang="ja-JP" altLang="en-US" sz="800">
              <a:latin typeface="ＭＳ Ｐ明朝" pitchFamily="18" charset="-128"/>
              <a:ea typeface="ＭＳ Ｐ明朝" pitchFamily="18" charset="-128"/>
            </a:rPr>
            <a:t> </a:t>
          </a:r>
          <a:r>
            <a:rPr kumimoji="1" lang="ja-JP" altLang="en-US" sz="500">
              <a:latin typeface="ＭＳ Ｐ明朝" pitchFamily="18" charset="-128"/>
              <a:ea typeface="ＭＳ Ｐ明朝" pitchFamily="18" charset="-128"/>
            </a:rPr>
            <a:t>  </a:t>
          </a:r>
          <a:r>
            <a:rPr kumimoji="1" lang="ja-JP" altLang="en-US" sz="800">
              <a:latin typeface="ＭＳ Ｐ明朝" pitchFamily="18" charset="-128"/>
              <a:ea typeface="ＭＳ Ｐ明朝" pitchFamily="18" charset="-128"/>
            </a:rPr>
            <a:t>千</a:t>
          </a:r>
        </a:p>
      </xdr:txBody>
    </xdr:sp>
    <xdr:clientData/>
  </xdr:oneCellAnchor>
  <xdr:oneCellAnchor>
    <xdr:from>
      <xdr:col>25</xdr:col>
      <xdr:colOff>29136</xdr:colOff>
      <xdr:row>8</xdr:row>
      <xdr:rowOff>118783</xdr:rowOff>
    </xdr:from>
    <xdr:ext cx="1043273" cy="278180"/>
    <xdr:sp macro="" textlink="">
      <xdr:nvSpPr>
        <xdr:cNvPr id="38" name="テキスト ボックス 37">
          <a:extLst>
            <a:ext uri="{FF2B5EF4-FFF2-40B4-BE49-F238E27FC236}">
              <a16:creationId xmlns:a16="http://schemas.microsoft.com/office/drawing/2014/main" id="{00000000-0008-0000-0600-000026000000}"/>
            </a:ext>
          </a:extLst>
        </xdr:cNvPr>
        <xdr:cNvSpPr txBox="1"/>
      </xdr:nvSpPr>
      <xdr:spPr>
        <a:xfrm>
          <a:off x="6943165" y="1822077"/>
          <a:ext cx="1043273" cy="27818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p>
          <a:r>
            <a:rPr kumimoji="1" lang="ja-JP" altLang="en-US" sz="800">
              <a:latin typeface="ＭＳ Ｐ明朝" pitchFamily="18" charset="-128"/>
              <a:ea typeface="ＭＳ Ｐ明朝" pitchFamily="18" charset="-128"/>
            </a:rPr>
            <a:t>十億</a:t>
          </a:r>
          <a:r>
            <a:rPr kumimoji="1" lang="ja-JP" altLang="en-US" sz="500">
              <a:latin typeface="ＭＳ Ｐ明朝" pitchFamily="18" charset="-128"/>
              <a:ea typeface="ＭＳ Ｐ明朝" pitchFamily="18" charset="-128"/>
            </a:rPr>
            <a:t>　　</a:t>
          </a:r>
          <a:r>
            <a:rPr kumimoji="1" lang="ja-JP" altLang="en-US" sz="300">
              <a:latin typeface="ＭＳ Ｐ明朝" pitchFamily="18" charset="-128"/>
              <a:ea typeface="ＭＳ Ｐ明朝" pitchFamily="18" charset="-128"/>
            </a:rPr>
            <a:t> </a:t>
          </a:r>
          <a:r>
            <a:rPr kumimoji="1" lang="ja-JP" altLang="en-US" sz="500">
              <a:latin typeface="ＭＳ Ｐ明朝" pitchFamily="18" charset="-128"/>
              <a:ea typeface="ＭＳ Ｐ明朝" pitchFamily="18" charset="-128"/>
            </a:rPr>
            <a:t> 　</a:t>
          </a:r>
          <a:r>
            <a:rPr kumimoji="1" lang="ja-JP" altLang="en-US" sz="800">
              <a:latin typeface="ＭＳ Ｐ明朝" pitchFamily="18" charset="-128"/>
              <a:ea typeface="ＭＳ Ｐ明朝" pitchFamily="18" charset="-128"/>
            </a:rPr>
            <a:t>百万 </a:t>
          </a:r>
          <a:r>
            <a:rPr kumimoji="1" lang="ja-JP" altLang="en-US" sz="500">
              <a:latin typeface="ＭＳ Ｐ明朝" pitchFamily="18" charset="-128"/>
              <a:ea typeface="ＭＳ Ｐ明朝" pitchFamily="18" charset="-128"/>
            </a:rPr>
            <a:t> </a:t>
          </a:r>
          <a:r>
            <a:rPr kumimoji="1" lang="ja-JP" altLang="en-US" sz="800">
              <a:latin typeface="ＭＳ Ｐ明朝" pitchFamily="18" charset="-128"/>
              <a:ea typeface="ＭＳ Ｐ明朝" pitchFamily="18" charset="-128"/>
            </a:rPr>
            <a:t> </a:t>
          </a:r>
          <a:r>
            <a:rPr kumimoji="1" lang="ja-JP" altLang="en-US" sz="500">
              <a:latin typeface="ＭＳ Ｐ明朝" pitchFamily="18" charset="-128"/>
              <a:ea typeface="ＭＳ Ｐ明朝" pitchFamily="18" charset="-128"/>
            </a:rPr>
            <a:t>  </a:t>
          </a:r>
          <a:r>
            <a:rPr kumimoji="1" lang="ja-JP" altLang="en-US" sz="800">
              <a:latin typeface="ＭＳ Ｐ明朝" pitchFamily="18" charset="-128"/>
              <a:ea typeface="ＭＳ Ｐ明朝" pitchFamily="18" charset="-128"/>
            </a:rPr>
            <a:t>千</a:t>
          </a:r>
        </a:p>
      </xdr:txBody>
    </xdr:sp>
    <xdr:clientData/>
  </xdr:oneCellAnchor>
  <xdr:oneCellAnchor>
    <xdr:from>
      <xdr:col>35</xdr:col>
      <xdr:colOff>271183</xdr:colOff>
      <xdr:row>23</xdr:row>
      <xdr:rowOff>125505</xdr:rowOff>
    </xdr:from>
    <xdr:ext cx="1043273" cy="278180"/>
    <xdr:sp macro="" textlink="">
      <xdr:nvSpPr>
        <xdr:cNvPr id="39" name="テキスト ボックス 38">
          <a:extLst>
            <a:ext uri="{FF2B5EF4-FFF2-40B4-BE49-F238E27FC236}">
              <a16:creationId xmlns:a16="http://schemas.microsoft.com/office/drawing/2014/main" id="{00000000-0008-0000-0600-000027000000}"/>
            </a:ext>
          </a:extLst>
        </xdr:cNvPr>
        <xdr:cNvSpPr txBox="1"/>
      </xdr:nvSpPr>
      <xdr:spPr>
        <a:xfrm>
          <a:off x="9527242" y="5000064"/>
          <a:ext cx="1043273" cy="27818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p>
          <a:r>
            <a:rPr kumimoji="1" lang="ja-JP" altLang="en-US" sz="800">
              <a:latin typeface="ＭＳ Ｐ明朝" pitchFamily="18" charset="-128"/>
              <a:ea typeface="ＭＳ Ｐ明朝" pitchFamily="18" charset="-128"/>
            </a:rPr>
            <a:t>十億</a:t>
          </a:r>
          <a:r>
            <a:rPr kumimoji="1" lang="ja-JP" altLang="en-US" sz="500">
              <a:latin typeface="ＭＳ Ｐ明朝" pitchFamily="18" charset="-128"/>
              <a:ea typeface="ＭＳ Ｐ明朝" pitchFamily="18" charset="-128"/>
            </a:rPr>
            <a:t>　　</a:t>
          </a:r>
          <a:r>
            <a:rPr kumimoji="1" lang="ja-JP" altLang="en-US" sz="300">
              <a:latin typeface="ＭＳ Ｐ明朝" pitchFamily="18" charset="-128"/>
              <a:ea typeface="ＭＳ Ｐ明朝" pitchFamily="18" charset="-128"/>
            </a:rPr>
            <a:t> </a:t>
          </a:r>
          <a:r>
            <a:rPr kumimoji="1" lang="ja-JP" altLang="en-US" sz="500">
              <a:latin typeface="ＭＳ Ｐ明朝" pitchFamily="18" charset="-128"/>
              <a:ea typeface="ＭＳ Ｐ明朝" pitchFamily="18" charset="-128"/>
            </a:rPr>
            <a:t> 　</a:t>
          </a:r>
          <a:r>
            <a:rPr kumimoji="1" lang="ja-JP" altLang="en-US" sz="800">
              <a:latin typeface="ＭＳ Ｐ明朝" pitchFamily="18" charset="-128"/>
              <a:ea typeface="ＭＳ Ｐ明朝" pitchFamily="18" charset="-128"/>
            </a:rPr>
            <a:t>百万 </a:t>
          </a:r>
          <a:r>
            <a:rPr kumimoji="1" lang="ja-JP" altLang="en-US" sz="500">
              <a:latin typeface="ＭＳ Ｐ明朝" pitchFamily="18" charset="-128"/>
              <a:ea typeface="ＭＳ Ｐ明朝" pitchFamily="18" charset="-128"/>
            </a:rPr>
            <a:t> </a:t>
          </a:r>
          <a:r>
            <a:rPr kumimoji="1" lang="ja-JP" altLang="en-US" sz="800">
              <a:latin typeface="ＭＳ Ｐ明朝" pitchFamily="18" charset="-128"/>
              <a:ea typeface="ＭＳ Ｐ明朝" pitchFamily="18" charset="-128"/>
            </a:rPr>
            <a:t> </a:t>
          </a:r>
          <a:r>
            <a:rPr kumimoji="1" lang="ja-JP" altLang="en-US" sz="500">
              <a:latin typeface="ＭＳ Ｐ明朝" pitchFamily="18" charset="-128"/>
              <a:ea typeface="ＭＳ Ｐ明朝" pitchFamily="18" charset="-128"/>
            </a:rPr>
            <a:t>  </a:t>
          </a:r>
          <a:r>
            <a:rPr kumimoji="1" lang="ja-JP" altLang="en-US" sz="800">
              <a:latin typeface="ＭＳ Ｐ明朝" pitchFamily="18" charset="-128"/>
              <a:ea typeface="ＭＳ Ｐ明朝" pitchFamily="18" charset="-128"/>
            </a:rPr>
            <a:t>千</a:t>
          </a:r>
        </a:p>
      </xdr:txBody>
    </xdr:sp>
    <xdr:clientData/>
  </xdr:oneCellAnchor>
  <xdr:oneCellAnchor>
    <xdr:from>
      <xdr:col>35</xdr:col>
      <xdr:colOff>266701</xdr:colOff>
      <xdr:row>8</xdr:row>
      <xdr:rowOff>121024</xdr:rowOff>
    </xdr:from>
    <xdr:ext cx="1043273" cy="278180"/>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9522760" y="1824318"/>
          <a:ext cx="1043273" cy="27818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p>
          <a:r>
            <a:rPr kumimoji="1" lang="ja-JP" altLang="en-US" sz="800">
              <a:latin typeface="ＭＳ Ｐ明朝" pitchFamily="18" charset="-128"/>
              <a:ea typeface="ＭＳ Ｐ明朝" pitchFamily="18" charset="-128"/>
            </a:rPr>
            <a:t>十億</a:t>
          </a:r>
          <a:r>
            <a:rPr kumimoji="1" lang="ja-JP" altLang="en-US" sz="500">
              <a:latin typeface="ＭＳ Ｐ明朝" pitchFamily="18" charset="-128"/>
              <a:ea typeface="ＭＳ Ｐ明朝" pitchFamily="18" charset="-128"/>
            </a:rPr>
            <a:t>　　</a:t>
          </a:r>
          <a:r>
            <a:rPr kumimoji="1" lang="ja-JP" altLang="en-US" sz="300">
              <a:latin typeface="ＭＳ Ｐ明朝" pitchFamily="18" charset="-128"/>
              <a:ea typeface="ＭＳ Ｐ明朝" pitchFamily="18" charset="-128"/>
            </a:rPr>
            <a:t> </a:t>
          </a:r>
          <a:r>
            <a:rPr kumimoji="1" lang="ja-JP" altLang="en-US" sz="500">
              <a:latin typeface="ＭＳ Ｐ明朝" pitchFamily="18" charset="-128"/>
              <a:ea typeface="ＭＳ Ｐ明朝" pitchFamily="18" charset="-128"/>
            </a:rPr>
            <a:t> 　</a:t>
          </a:r>
          <a:r>
            <a:rPr kumimoji="1" lang="ja-JP" altLang="en-US" sz="800">
              <a:latin typeface="ＭＳ Ｐ明朝" pitchFamily="18" charset="-128"/>
              <a:ea typeface="ＭＳ Ｐ明朝" pitchFamily="18" charset="-128"/>
            </a:rPr>
            <a:t>百万 </a:t>
          </a:r>
          <a:r>
            <a:rPr kumimoji="1" lang="ja-JP" altLang="en-US" sz="500">
              <a:latin typeface="ＭＳ Ｐ明朝" pitchFamily="18" charset="-128"/>
              <a:ea typeface="ＭＳ Ｐ明朝" pitchFamily="18" charset="-128"/>
            </a:rPr>
            <a:t> </a:t>
          </a:r>
          <a:r>
            <a:rPr kumimoji="1" lang="ja-JP" altLang="en-US" sz="800">
              <a:latin typeface="ＭＳ Ｐ明朝" pitchFamily="18" charset="-128"/>
              <a:ea typeface="ＭＳ Ｐ明朝" pitchFamily="18" charset="-128"/>
            </a:rPr>
            <a:t> </a:t>
          </a:r>
          <a:r>
            <a:rPr kumimoji="1" lang="ja-JP" altLang="en-US" sz="500">
              <a:latin typeface="ＭＳ Ｐ明朝" pitchFamily="18" charset="-128"/>
              <a:ea typeface="ＭＳ Ｐ明朝" pitchFamily="18" charset="-128"/>
            </a:rPr>
            <a:t>  </a:t>
          </a:r>
          <a:r>
            <a:rPr kumimoji="1" lang="ja-JP" altLang="en-US" sz="800">
              <a:latin typeface="ＭＳ Ｐ明朝" pitchFamily="18" charset="-128"/>
              <a:ea typeface="ＭＳ Ｐ明朝" pitchFamily="18" charset="-128"/>
            </a:rPr>
            <a:t>千</a:t>
          </a:r>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21</xdr:col>
      <xdr:colOff>243003</xdr:colOff>
      <xdr:row>15</xdr:row>
      <xdr:rowOff>10543</xdr:rowOff>
    </xdr:from>
    <xdr:to>
      <xdr:col>23</xdr:col>
      <xdr:colOff>144788</xdr:colOff>
      <xdr:row>15</xdr:row>
      <xdr:rowOff>286179</xdr:rowOff>
    </xdr:to>
    <xdr:sp macro="" textlink="">
      <xdr:nvSpPr>
        <xdr:cNvPr id="2" name="Rectangle 3">
          <a:extLst>
            <a:ext uri="{FF2B5EF4-FFF2-40B4-BE49-F238E27FC236}">
              <a16:creationId xmlns:a16="http://schemas.microsoft.com/office/drawing/2014/main" id="{00000000-0008-0000-0700-000002000000}"/>
            </a:ext>
          </a:extLst>
        </xdr:cNvPr>
        <xdr:cNvSpPr>
          <a:spLocks noChangeArrowheads="1"/>
        </xdr:cNvSpPr>
      </xdr:nvSpPr>
      <xdr:spPr bwMode="auto">
        <a:xfrm>
          <a:off x="9225078" y="2782318"/>
          <a:ext cx="416135" cy="275636"/>
        </a:xfrm>
        <a:prstGeom prst="rect">
          <a:avLst/>
        </a:prstGeom>
        <a:noFill/>
        <a:ln w="6350">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a:t>
          </a:r>
          <a:r>
            <a:rPr lang="en-US" altLang="ja-JP" sz="900" b="0" i="0" strike="noStrike">
              <a:solidFill>
                <a:srgbClr val="000000"/>
              </a:solidFill>
              <a:latin typeface="ＭＳ Ｐゴシック"/>
              <a:ea typeface="ＭＳ Ｐゴシック"/>
            </a:rPr>
            <a:t>×</a:t>
          </a:r>
          <a:r>
            <a:rPr lang="ja-JP" altLang="en-US" sz="900" b="0" i="0" strike="noStrike">
              <a:solidFill>
                <a:srgbClr val="000000"/>
              </a:solidFill>
              <a:latin typeface="ＭＳ Ｐゴシック"/>
              <a:ea typeface="ＭＳ Ｐゴシック"/>
            </a:rPr>
            <a:t>－）</a:t>
          </a:r>
        </a:p>
      </xdr:txBody>
    </xdr:sp>
    <xdr:clientData/>
  </xdr:twoCellAnchor>
  <xdr:twoCellAnchor>
    <xdr:from>
      <xdr:col>22</xdr:col>
      <xdr:colOff>189996</xdr:colOff>
      <xdr:row>14</xdr:row>
      <xdr:rowOff>55942</xdr:rowOff>
    </xdr:from>
    <xdr:to>
      <xdr:col>23</xdr:col>
      <xdr:colOff>130889</xdr:colOff>
      <xdr:row>16</xdr:row>
      <xdr:rowOff>53963</xdr:rowOff>
    </xdr:to>
    <xdr:sp macro="" textlink="">
      <xdr:nvSpPr>
        <xdr:cNvPr id="3" name="Rectangle 4">
          <a:extLst>
            <a:ext uri="{FF2B5EF4-FFF2-40B4-BE49-F238E27FC236}">
              <a16:creationId xmlns:a16="http://schemas.microsoft.com/office/drawing/2014/main" id="{00000000-0008-0000-0700-000003000000}"/>
            </a:ext>
          </a:extLst>
        </xdr:cNvPr>
        <xdr:cNvSpPr>
          <a:spLocks noChangeArrowheads="1"/>
        </xdr:cNvSpPr>
      </xdr:nvSpPr>
      <xdr:spPr bwMode="auto">
        <a:xfrm>
          <a:off x="9448296" y="2751517"/>
          <a:ext cx="179018" cy="388546"/>
        </a:xfrm>
        <a:prstGeom prst="rect">
          <a:avLst/>
        </a:prstGeom>
        <a:noFill/>
        <a:ln w="6350">
          <a:noFill/>
          <a:miter lim="800000"/>
          <a:headEnd/>
          <a:tailEnd/>
        </a:ln>
      </xdr:spPr>
      <xdr:txBody>
        <a:bodyPr vertOverflow="clip" wrap="square" lIns="18288" tIns="18288" rIns="0" bIns="0" anchor="t" upright="1"/>
        <a:lstStyle/>
        <a:p>
          <a:pPr algn="l" rtl="0">
            <a:defRPr sz="1000"/>
          </a:pPr>
          <a:r>
            <a:rPr lang="ja-JP" altLang="en-US" sz="600" b="0" i="0" strike="noStrike">
              <a:solidFill>
                <a:srgbClr val="000000"/>
              </a:solidFill>
              <a:latin typeface="ＭＳ 明朝"/>
              <a:ea typeface="ＭＳ 明朝"/>
            </a:rPr>
            <a:t>１</a:t>
          </a:r>
        </a:p>
        <a:p>
          <a:pPr algn="l" rtl="0">
            <a:defRPr sz="1000"/>
          </a:pPr>
          <a:r>
            <a:rPr lang="ja-JP" altLang="en-US" sz="600" b="0" i="0" strike="noStrike">
              <a:solidFill>
                <a:srgbClr val="000000"/>
              </a:solidFill>
              <a:latin typeface="ＭＳ 明朝"/>
              <a:ea typeface="ＭＳ 明朝"/>
            </a:rPr>
            <a:t>２</a:t>
          </a:r>
        </a:p>
      </xdr:txBody>
    </xdr:sp>
    <xdr:clientData/>
  </xdr:twoCellAnchor>
  <xdr:twoCellAnchor>
    <xdr:from>
      <xdr:col>22</xdr:col>
      <xdr:colOff>123825</xdr:colOff>
      <xdr:row>15</xdr:row>
      <xdr:rowOff>209550</xdr:rowOff>
    </xdr:from>
    <xdr:to>
      <xdr:col>23</xdr:col>
      <xdr:colOff>228600</xdr:colOff>
      <xdr:row>15</xdr:row>
      <xdr:rowOff>209550</xdr:rowOff>
    </xdr:to>
    <xdr:sp macro="" textlink="">
      <xdr:nvSpPr>
        <xdr:cNvPr id="4" name="Line 5">
          <a:extLst>
            <a:ext uri="{FF2B5EF4-FFF2-40B4-BE49-F238E27FC236}">
              <a16:creationId xmlns:a16="http://schemas.microsoft.com/office/drawing/2014/main" id="{00000000-0008-0000-0700-000004000000}"/>
            </a:ext>
          </a:extLst>
        </xdr:cNvPr>
        <xdr:cNvSpPr>
          <a:spLocks noChangeShapeType="1"/>
        </xdr:cNvSpPr>
      </xdr:nvSpPr>
      <xdr:spPr bwMode="auto">
        <a:xfrm>
          <a:off x="9382125" y="2981325"/>
          <a:ext cx="342900" cy="0"/>
        </a:xfrm>
        <a:prstGeom prst="line">
          <a:avLst/>
        </a:prstGeom>
        <a:noFill/>
        <a:ln w="6350">
          <a:noFill/>
          <a:round/>
          <a:headEnd/>
          <a:tailEnd/>
        </a:ln>
      </xdr:spPr>
    </xdr:sp>
    <xdr:clientData/>
  </xdr:twoCellAnchor>
  <xdr:twoCellAnchor>
    <xdr:from>
      <xdr:col>2</xdr:col>
      <xdr:colOff>590550</xdr:colOff>
      <xdr:row>20</xdr:row>
      <xdr:rowOff>0</xdr:rowOff>
    </xdr:from>
    <xdr:to>
      <xdr:col>3</xdr:col>
      <xdr:colOff>400050</xdr:colOff>
      <xdr:row>20</xdr:row>
      <xdr:rowOff>28575</xdr:rowOff>
    </xdr:to>
    <xdr:sp macro="" textlink="">
      <xdr:nvSpPr>
        <xdr:cNvPr id="5" name="Text Box 10">
          <a:extLst>
            <a:ext uri="{FF2B5EF4-FFF2-40B4-BE49-F238E27FC236}">
              <a16:creationId xmlns:a16="http://schemas.microsoft.com/office/drawing/2014/main" id="{00000000-0008-0000-0700-000005000000}"/>
            </a:ext>
          </a:extLst>
        </xdr:cNvPr>
        <xdr:cNvSpPr txBox="1">
          <a:spLocks noChangeArrowheads="1"/>
        </xdr:cNvSpPr>
      </xdr:nvSpPr>
      <xdr:spPr bwMode="auto">
        <a:xfrm>
          <a:off x="2495550" y="3933825"/>
          <a:ext cx="495300" cy="28575"/>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100" b="0" i="0" strike="noStrike">
              <a:solidFill>
                <a:srgbClr val="000000"/>
              </a:solidFill>
              <a:latin typeface="ＭＳ Ｐゴシック"/>
              <a:ea typeface="ＭＳ Ｐゴシック"/>
            </a:rPr>
            <a:t>×</a:t>
          </a:r>
          <a:r>
            <a:rPr lang="ja-JP" altLang="en-US" sz="1100" b="0" i="0" strike="noStrike">
              <a:solidFill>
                <a:srgbClr val="000000"/>
              </a:solidFill>
              <a:latin typeface="ＭＳ Ｐゴシック"/>
              <a:ea typeface="ＭＳ Ｐゴシック"/>
            </a:rPr>
            <a:t>　－</a:t>
          </a:r>
        </a:p>
      </xdr:txBody>
    </xdr:sp>
    <xdr:clientData/>
  </xdr:twoCellAnchor>
  <xdr:twoCellAnchor>
    <xdr:from>
      <xdr:col>2</xdr:col>
      <xdr:colOff>657155</xdr:colOff>
      <xdr:row>19</xdr:row>
      <xdr:rowOff>9089</xdr:rowOff>
    </xdr:from>
    <xdr:to>
      <xdr:col>3</xdr:col>
      <xdr:colOff>348273</xdr:colOff>
      <xdr:row>21</xdr:row>
      <xdr:rowOff>126546</xdr:rowOff>
    </xdr:to>
    <xdr:sp macro="" textlink="">
      <xdr:nvSpPr>
        <xdr:cNvPr id="6" name="Text Box 11">
          <a:extLst>
            <a:ext uri="{FF2B5EF4-FFF2-40B4-BE49-F238E27FC236}">
              <a16:creationId xmlns:a16="http://schemas.microsoft.com/office/drawing/2014/main" id="{00000000-0008-0000-0700-000006000000}"/>
            </a:ext>
          </a:extLst>
        </xdr:cNvPr>
        <xdr:cNvSpPr txBox="1">
          <a:spLocks noChangeArrowheads="1"/>
        </xdr:cNvSpPr>
      </xdr:nvSpPr>
      <xdr:spPr bwMode="auto">
        <a:xfrm>
          <a:off x="2562155" y="3561914"/>
          <a:ext cx="376918" cy="536557"/>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0000"/>
              </a:solidFill>
              <a:latin typeface="ＭＳ Ｐ明朝" pitchFamily="18" charset="-128"/>
              <a:ea typeface="ＭＳ Ｐ明朝" pitchFamily="18" charset="-128"/>
            </a:rPr>
            <a:t>②</a:t>
          </a:r>
        </a:p>
        <a:p>
          <a:pPr algn="l" rtl="0">
            <a:defRPr sz="1000"/>
          </a:pPr>
          <a:r>
            <a:rPr lang="ja-JP" altLang="en-US" sz="1100" b="0" i="0" strike="noStrike">
              <a:solidFill>
                <a:srgbClr val="000000"/>
              </a:solidFill>
              <a:latin typeface="ＭＳ Ｐ明朝" pitchFamily="18" charset="-128"/>
              <a:ea typeface="ＭＳ Ｐ明朝" pitchFamily="18" charset="-128"/>
            </a:rPr>
            <a:t>①</a:t>
          </a:r>
        </a:p>
      </xdr:txBody>
    </xdr:sp>
    <xdr:clientData/>
  </xdr:twoCellAnchor>
  <xdr:twoCellAnchor>
    <xdr:from>
      <xdr:col>22</xdr:col>
      <xdr:colOff>123825</xdr:colOff>
      <xdr:row>29</xdr:row>
      <xdr:rowOff>209550</xdr:rowOff>
    </xdr:from>
    <xdr:to>
      <xdr:col>23</xdr:col>
      <xdr:colOff>228600</xdr:colOff>
      <xdr:row>29</xdr:row>
      <xdr:rowOff>209550</xdr:rowOff>
    </xdr:to>
    <xdr:sp macro="" textlink="">
      <xdr:nvSpPr>
        <xdr:cNvPr id="7" name="Line 5">
          <a:extLst>
            <a:ext uri="{FF2B5EF4-FFF2-40B4-BE49-F238E27FC236}">
              <a16:creationId xmlns:a16="http://schemas.microsoft.com/office/drawing/2014/main" id="{00000000-0008-0000-0700-000007000000}"/>
            </a:ext>
          </a:extLst>
        </xdr:cNvPr>
        <xdr:cNvSpPr>
          <a:spLocks noChangeShapeType="1"/>
        </xdr:cNvSpPr>
      </xdr:nvSpPr>
      <xdr:spPr bwMode="auto">
        <a:xfrm>
          <a:off x="9382125" y="5876925"/>
          <a:ext cx="342900" cy="0"/>
        </a:xfrm>
        <a:prstGeom prst="line">
          <a:avLst/>
        </a:prstGeom>
        <a:noFill/>
        <a:ln w="6350">
          <a:noFill/>
          <a:round/>
          <a:headEnd/>
          <a:tailEnd/>
        </a:ln>
      </xdr:spPr>
    </xdr:sp>
    <xdr:clientData/>
  </xdr:twoCellAnchor>
  <xdr:twoCellAnchor>
    <xdr:from>
      <xdr:col>2</xdr:col>
      <xdr:colOff>590550</xdr:colOff>
      <xdr:row>34</xdr:row>
      <xdr:rowOff>0</xdr:rowOff>
    </xdr:from>
    <xdr:to>
      <xdr:col>3</xdr:col>
      <xdr:colOff>400050</xdr:colOff>
      <xdr:row>34</xdr:row>
      <xdr:rowOff>28575</xdr:rowOff>
    </xdr:to>
    <xdr:sp macro="" textlink="">
      <xdr:nvSpPr>
        <xdr:cNvPr id="8" name="Text Box 10">
          <a:extLst>
            <a:ext uri="{FF2B5EF4-FFF2-40B4-BE49-F238E27FC236}">
              <a16:creationId xmlns:a16="http://schemas.microsoft.com/office/drawing/2014/main" id="{00000000-0008-0000-0700-000008000000}"/>
            </a:ext>
          </a:extLst>
        </xdr:cNvPr>
        <xdr:cNvSpPr txBox="1">
          <a:spLocks noChangeArrowheads="1"/>
        </xdr:cNvSpPr>
      </xdr:nvSpPr>
      <xdr:spPr bwMode="auto">
        <a:xfrm>
          <a:off x="2495550" y="6829425"/>
          <a:ext cx="495300" cy="28575"/>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100" b="0" i="0" strike="noStrike">
              <a:solidFill>
                <a:srgbClr val="000000"/>
              </a:solidFill>
              <a:latin typeface="ＭＳ Ｐゴシック"/>
              <a:ea typeface="ＭＳ Ｐゴシック"/>
            </a:rPr>
            <a:t>×</a:t>
          </a:r>
          <a:r>
            <a:rPr lang="ja-JP" altLang="en-US" sz="1100" b="0" i="0" strike="noStrike">
              <a:solidFill>
                <a:srgbClr val="000000"/>
              </a:solidFill>
              <a:latin typeface="ＭＳ Ｐゴシック"/>
              <a:ea typeface="ＭＳ Ｐゴシック"/>
            </a:rPr>
            <a:t>　－</a:t>
          </a:r>
        </a:p>
      </xdr:txBody>
    </xdr:sp>
    <xdr:clientData/>
  </xdr:twoCellAnchor>
  <xdr:oneCellAnchor>
    <xdr:from>
      <xdr:col>8</xdr:col>
      <xdr:colOff>247650</xdr:colOff>
      <xdr:row>7</xdr:row>
      <xdr:rowOff>9525</xdr:rowOff>
    </xdr:from>
    <xdr:ext cx="102592" cy="133370"/>
    <xdr:sp macro="" textlink="">
      <xdr:nvSpPr>
        <xdr:cNvPr id="9" name="テキスト ボックス 8">
          <a:extLst>
            <a:ext uri="{FF2B5EF4-FFF2-40B4-BE49-F238E27FC236}">
              <a16:creationId xmlns:a16="http://schemas.microsoft.com/office/drawing/2014/main" id="{00000000-0008-0000-0700-000009000000}"/>
            </a:ext>
          </a:extLst>
        </xdr:cNvPr>
        <xdr:cNvSpPr txBox="1"/>
      </xdr:nvSpPr>
      <xdr:spPr>
        <a:xfrm>
          <a:off x="4724400" y="1609725"/>
          <a:ext cx="102592" cy="133370"/>
        </a:xfrm>
        <a:prstGeom prst="rect">
          <a:avLst/>
        </a:prstGeom>
        <a:noFill/>
      </xdr:spPr>
      <xdr:style>
        <a:lnRef idx="0">
          <a:scrgbClr r="0" g="0" b="0"/>
        </a:lnRef>
        <a:fillRef idx="0">
          <a:scrgbClr r="0" g="0" b="0"/>
        </a:fillRef>
        <a:effectRef idx="0">
          <a:scrgbClr r="0" g="0" b="0"/>
        </a:effectRef>
        <a:fontRef idx="minor">
          <a:schemeClr val="tx1"/>
        </a:fontRef>
      </xdr:style>
      <xdr:txBody>
        <a:bodyPr wrap="none" lIns="0" tIns="0" rIns="0" bIns="0" rtlCol="0" anchor="t">
          <a:spAutoFit/>
        </a:bodyPr>
        <a:lstStyle/>
        <a:p>
          <a:r>
            <a:rPr kumimoji="1" lang="ja-JP" altLang="en-US" sz="800">
              <a:latin typeface="ＭＳ Ｐ明朝" pitchFamily="18" charset="-128"/>
              <a:ea typeface="ＭＳ Ｐ明朝" pitchFamily="18" charset="-128"/>
            </a:rPr>
            <a:t>㎡</a:t>
          </a:r>
        </a:p>
      </xdr:txBody>
    </xdr:sp>
    <xdr:clientData/>
  </xdr:oneCellAnchor>
  <xdr:oneCellAnchor>
    <xdr:from>
      <xdr:col>25</xdr:col>
      <xdr:colOff>247650</xdr:colOff>
      <xdr:row>9</xdr:row>
      <xdr:rowOff>0</xdr:rowOff>
    </xdr:from>
    <xdr:ext cx="102592" cy="133370"/>
    <xdr:sp macro="" textlink="">
      <xdr:nvSpPr>
        <xdr:cNvPr id="10" name="テキスト ボックス 9">
          <a:extLst>
            <a:ext uri="{FF2B5EF4-FFF2-40B4-BE49-F238E27FC236}">
              <a16:creationId xmlns:a16="http://schemas.microsoft.com/office/drawing/2014/main" id="{00000000-0008-0000-0700-00000A000000}"/>
            </a:ext>
          </a:extLst>
        </xdr:cNvPr>
        <xdr:cNvSpPr txBox="1"/>
      </xdr:nvSpPr>
      <xdr:spPr>
        <a:xfrm>
          <a:off x="10487025" y="1990725"/>
          <a:ext cx="102592" cy="133370"/>
        </a:xfrm>
        <a:prstGeom prst="rect">
          <a:avLst/>
        </a:prstGeom>
        <a:noFill/>
      </xdr:spPr>
      <xdr:style>
        <a:lnRef idx="0">
          <a:scrgbClr r="0" g="0" b="0"/>
        </a:lnRef>
        <a:fillRef idx="0">
          <a:scrgbClr r="0" g="0" b="0"/>
        </a:fillRef>
        <a:effectRef idx="0">
          <a:scrgbClr r="0" g="0" b="0"/>
        </a:effectRef>
        <a:fontRef idx="minor">
          <a:schemeClr val="tx1"/>
        </a:fontRef>
      </xdr:style>
      <xdr:txBody>
        <a:bodyPr wrap="none" lIns="0" tIns="0" rIns="0" bIns="0" rtlCol="0" anchor="t">
          <a:spAutoFit/>
        </a:bodyPr>
        <a:lstStyle/>
        <a:p>
          <a:r>
            <a:rPr kumimoji="1" lang="ja-JP" altLang="en-US" sz="800">
              <a:latin typeface="ＭＳ Ｐ明朝" pitchFamily="18" charset="-128"/>
              <a:ea typeface="ＭＳ Ｐ明朝" pitchFamily="18" charset="-128"/>
            </a:rPr>
            <a:t>㎡</a:t>
          </a:r>
        </a:p>
      </xdr:txBody>
    </xdr:sp>
    <xdr:clientData/>
  </xdr:oneCellAnchor>
  <xdr:twoCellAnchor>
    <xdr:from>
      <xdr:col>21</xdr:col>
      <xdr:colOff>243003</xdr:colOff>
      <xdr:row>29</xdr:row>
      <xdr:rowOff>10543</xdr:rowOff>
    </xdr:from>
    <xdr:to>
      <xdr:col>23</xdr:col>
      <xdr:colOff>144788</xdr:colOff>
      <xdr:row>29</xdr:row>
      <xdr:rowOff>286179</xdr:rowOff>
    </xdr:to>
    <xdr:sp macro="" textlink="">
      <xdr:nvSpPr>
        <xdr:cNvPr id="11" name="Rectangle 3">
          <a:extLst>
            <a:ext uri="{FF2B5EF4-FFF2-40B4-BE49-F238E27FC236}">
              <a16:creationId xmlns:a16="http://schemas.microsoft.com/office/drawing/2014/main" id="{00000000-0008-0000-0700-00000B000000}"/>
            </a:ext>
          </a:extLst>
        </xdr:cNvPr>
        <xdr:cNvSpPr>
          <a:spLocks noChangeArrowheads="1"/>
        </xdr:cNvSpPr>
      </xdr:nvSpPr>
      <xdr:spPr bwMode="auto">
        <a:xfrm>
          <a:off x="9225078" y="5677918"/>
          <a:ext cx="416135" cy="275636"/>
        </a:xfrm>
        <a:prstGeom prst="rect">
          <a:avLst/>
        </a:prstGeom>
        <a:noFill/>
        <a:ln w="6350">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a:t>
          </a:r>
          <a:r>
            <a:rPr lang="en-US" altLang="ja-JP" sz="900" b="0" i="0" strike="noStrike">
              <a:solidFill>
                <a:srgbClr val="000000"/>
              </a:solidFill>
              <a:latin typeface="ＭＳ Ｐゴシック"/>
              <a:ea typeface="ＭＳ Ｐゴシック"/>
            </a:rPr>
            <a:t>×</a:t>
          </a:r>
          <a:r>
            <a:rPr lang="ja-JP" altLang="en-US" sz="900" b="0" i="0" strike="noStrike">
              <a:solidFill>
                <a:srgbClr val="000000"/>
              </a:solidFill>
              <a:latin typeface="ＭＳ Ｐゴシック"/>
              <a:ea typeface="ＭＳ Ｐゴシック"/>
            </a:rPr>
            <a:t>－）</a:t>
          </a:r>
        </a:p>
      </xdr:txBody>
    </xdr:sp>
    <xdr:clientData/>
  </xdr:twoCellAnchor>
  <xdr:twoCellAnchor>
    <xdr:from>
      <xdr:col>22</xdr:col>
      <xdr:colOff>189996</xdr:colOff>
      <xdr:row>28</xdr:row>
      <xdr:rowOff>55942</xdr:rowOff>
    </xdr:from>
    <xdr:to>
      <xdr:col>23</xdr:col>
      <xdr:colOff>130889</xdr:colOff>
      <xdr:row>30</xdr:row>
      <xdr:rowOff>53963</xdr:rowOff>
    </xdr:to>
    <xdr:sp macro="" textlink="">
      <xdr:nvSpPr>
        <xdr:cNvPr id="12" name="Rectangle 4">
          <a:extLst>
            <a:ext uri="{FF2B5EF4-FFF2-40B4-BE49-F238E27FC236}">
              <a16:creationId xmlns:a16="http://schemas.microsoft.com/office/drawing/2014/main" id="{00000000-0008-0000-0700-00000C000000}"/>
            </a:ext>
          </a:extLst>
        </xdr:cNvPr>
        <xdr:cNvSpPr>
          <a:spLocks noChangeArrowheads="1"/>
        </xdr:cNvSpPr>
      </xdr:nvSpPr>
      <xdr:spPr bwMode="auto">
        <a:xfrm>
          <a:off x="9448296" y="5647117"/>
          <a:ext cx="179018" cy="388546"/>
        </a:xfrm>
        <a:prstGeom prst="rect">
          <a:avLst/>
        </a:prstGeom>
        <a:noFill/>
        <a:ln w="6350">
          <a:noFill/>
          <a:miter lim="800000"/>
          <a:headEnd/>
          <a:tailEnd/>
        </a:ln>
      </xdr:spPr>
      <xdr:txBody>
        <a:bodyPr vertOverflow="clip" wrap="square" lIns="18288" tIns="18288" rIns="0" bIns="0" anchor="t" upright="1"/>
        <a:lstStyle/>
        <a:p>
          <a:pPr algn="l" rtl="0">
            <a:defRPr sz="1000"/>
          </a:pPr>
          <a:r>
            <a:rPr lang="ja-JP" altLang="en-US" sz="600" b="0" i="0" strike="noStrike">
              <a:solidFill>
                <a:srgbClr val="000000"/>
              </a:solidFill>
              <a:latin typeface="ＭＳ 明朝"/>
              <a:ea typeface="ＭＳ 明朝"/>
            </a:rPr>
            <a:t>１</a:t>
          </a:r>
        </a:p>
        <a:p>
          <a:pPr algn="l" rtl="0">
            <a:defRPr sz="1000"/>
          </a:pPr>
          <a:r>
            <a:rPr lang="ja-JP" altLang="en-US" sz="600" b="0" i="0" strike="noStrike">
              <a:solidFill>
                <a:srgbClr val="000000"/>
              </a:solidFill>
              <a:latin typeface="ＭＳ 明朝"/>
              <a:ea typeface="ＭＳ 明朝"/>
            </a:rPr>
            <a:t>２</a:t>
          </a:r>
        </a:p>
      </xdr:txBody>
    </xdr:sp>
    <xdr:clientData/>
  </xdr:twoCellAnchor>
  <xdr:twoCellAnchor>
    <xdr:from>
      <xdr:col>22</xdr:col>
      <xdr:colOff>123825</xdr:colOff>
      <xdr:row>29</xdr:row>
      <xdr:rowOff>209550</xdr:rowOff>
    </xdr:from>
    <xdr:to>
      <xdr:col>23</xdr:col>
      <xdr:colOff>228600</xdr:colOff>
      <xdr:row>29</xdr:row>
      <xdr:rowOff>209550</xdr:rowOff>
    </xdr:to>
    <xdr:sp macro="" textlink="">
      <xdr:nvSpPr>
        <xdr:cNvPr id="13" name="Line 5">
          <a:extLst>
            <a:ext uri="{FF2B5EF4-FFF2-40B4-BE49-F238E27FC236}">
              <a16:creationId xmlns:a16="http://schemas.microsoft.com/office/drawing/2014/main" id="{00000000-0008-0000-0700-00000D000000}"/>
            </a:ext>
          </a:extLst>
        </xdr:cNvPr>
        <xdr:cNvSpPr>
          <a:spLocks noChangeShapeType="1"/>
        </xdr:cNvSpPr>
      </xdr:nvSpPr>
      <xdr:spPr bwMode="auto">
        <a:xfrm>
          <a:off x="9382125" y="5876925"/>
          <a:ext cx="342900" cy="0"/>
        </a:xfrm>
        <a:prstGeom prst="line">
          <a:avLst/>
        </a:prstGeom>
        <a:noFill/>
        <a:ln w="6350">
          <a:noFill/>
          <a:round/>
          <a:headEnd/>
          <a:tailEnd/>
        </a:ln>
      </xdr:spPr>
    </xdr:sp>
    <xdr:clientData/>
  </xdr:twoCellAnchor>
  <xdr:twoCellAnchor>
    <xdr:from>
      <xdr:col>2</xdr:col>
      <xdr:colOff>590550</xdr:colOff>
      <xdr:row>34</xdr:row>
      <xdr:rowOff>0</xdr:rowOff>
    </xdr:from>
    <xdr:to>
      <xdr:col>3</xdr:col>
      <xdr:colOff>400050</xdr:colOff>
      <xdr:row>34</xdr:row>
      <xdr:rowOff>28575</xdr:rowOff>
    </xdr:to>
    <xdr:sp macro="" textlink="">
      <xdr:nvSpPr>
        <xdr:cNvPr id="14" name="Text Box 10">
          <a:extLst>
            <a:ext uri="{FF2B5EF4-FFF2-40B4-BE49-F238E27FC236}">
              <a16:creationId xmlns:a16="http://schemas.microsoft.com/office/drawing/2014/main" id="{00000000-0008-0000-0700-00000E000000}"/>
            </a:ext>
          </a:extLst>
        </xdr:cNvPr>
        <xdr:cNvSpPr txBox="1">
          <a:spLocks noChangeArrowheads="1"/>
        </xdr:cNvSpPr>
      </xdr:nvSpPr>
      <xdr:spPr bwMode="auto">
        <a:xfrm>
          <a:off x="2495550" y="6829425"/>
          <a:ext cx="495300" cy="28575"/>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100" b="0" i="0" strike="noStrike">
              <a:solidFill>
                <a:srgbClr val="000000"/>
              </a:solidFill>
              <a:latin typeface="ＭＳ Ｐゴシック"/>
              <a:ea typeface="ＭＳ Ｐゴシック"/>
            </a:rPr>
            <a:t>×</a:t>
          </a:r>
          <a:r>
            <a:rPr lang="ja-JP" altLang="en-US" sz="1100" b="0" i="0" strike="noStrike">
              <a:solidFill>
                <a:srgbClr val="000000"/>
              </a:solidFill>
              <a:latin typeface="ＭＳ Ｐゴシック"/>
              <a:ea typeface="ＭＳ Ｐゴシック"/>
            </a:rPr>
            <a:t>　－</a:t>
          </a:r>
        </a:p>
      </xdr:txBody>
    </xdr:sp>
    <xdr:clientData/>
  </xdr:twoCellAnchor>
  <xdr:twoCellAnchor>
    <xdr:from>
      <xdr:col>2</xdr:col>
      <xdr:colOff>657155</xdr:colOff>
      <xdr:row>33</xdr:row>
      <xdr:rowOff>9089</xdr:rowOff>
    </xdr:from>
    <xdr:to>
      <xdr:col>3</xdr:col>
      <xdr:colOff>348273</xdr:colOff>
      <xdr:row>35</xdr:row>
      <xdr:rowOff>0</xdr:rowOff>
    </xdr:to>
    <xdr:sp macro="" textlink="">
      <xdr:nvSpPr>
        <xdr:cNvPr id="15" name="Text Box 11">
          <a:extLst>
            <a:ext uri="{FF2B5EF4-FFF2-40B4-BE49-F238E27FC236}">
              <a16:creationId xmlns:a16="http://schemas.microsoft.com/office/drawing/2014/main" id="{00000000-0008-0000-0700-00000F000000}"/>
            </a:ext>
          </a:extLst>
        </xdr:cNvPr>
        <xdr:cNvSpPr txBox="1">
          <a:spLocks noChangeArrowheads="1"/>
        </xdr:cNvSpPr>
      </xdr:nvSpPr>
      <xdr:spPr bwMode="auto">
        <a:xfrm>
          <a:off x="2562155" y="6457514"/>
          <a:ext cx="376918" cy="574657"/>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0000"/>
              </a:solidFill>
              <a:latin typeface="ＭＳ Ｐ明朝" pitchFamily="18" charset="-128"/>
              <a:ea typeface="ＭＳ Ｐ明朝" pitchFamily="18" charset="-128"/>
            </a:rPr>
            <a:t>②</a:t>
          </a:r>
        </a:p>
        <a:p>
          <a:pPr algn="l" rtl="0">
            <a:defRPr sz="1000"/>
          </a:pPr>
          <a:r>
            <a:rPr lang="ja-JP" altLang="en-US" sz="1100" b="0" i="0" strike="noStrike">
              <a:solidFill>
                <a:srgbClr val="000000"/>
              </a:solidFill>
              <a:latin typeface="ＭＳ Ｐ明朝" pitchFamily="18" charset="-128"/>
              <a:ea typeface="ＭＳ Ｐ明朝" pitchFamily="18" charset="-128"/>
            </a:rPr>
            <a:t>①</a:t>
          </a:r>
        </a:p>
      </xdr:txBody>
    </xdr:sp>
    <xdr:clientData/>
  </xdr:twoCellAnchor>
  <xdr:oneCellAnchor>
    <xdr:from>
      <xdr:col>8</xdr:col>
      <xdr:colOff>247650</xdr:colOff>
      <xdr:row>23</xdr:row>
      <xdr:rowOff>9525</xdr:rowOff>
    </xdr:from>
    <xdr:ext cx="102592" cy="133370"/>
    <xdr:sp macro="" textlink="">
      <xdr:nvSpPr>
        <xdr:cNvPr id="16" name="テキスト ボックス 15">
          <a:extLst>
            <a:ext uri="{FF2B5EF4-FFF2-40B4-BE49-F238E27FC236}">
              <a16:creationId xmlns:a16="http://schemas.microsoft.com/office/drawing/2014/main" id="{00000000-0008-0000-0700-000010000000}"/>
            </a:ext>
          </a:extLst>
        </xdr:cNvPr>
        <xdr:cNvSpPr txBox="1"/>
      </xdr:nvSpPr>
      <xdr:spPr>
        <a:xfrm>
          <a:off x="4724400" y="4505325"/>
          <a:ext cx="102592" cy="133370"/>
        </a:xfrm>
        <a:prstGeom prst="rect">
          <a:avLst/>
        </a:prstGeom>
        <a:noFill/>
      </xdr:spPr>
      <xdr:style>
        <a:lnRef idx="0">
          <a:scrgbClr r="0" g="0" b="0"/>
        </a:lnRef>
        <a:fillRef idx="0">
          <a:scrgbClr r="0" g="0" b="0"/>
        </a:fillRef>
        <a:effectRef idx="0">
          <a:scrgbClr r="0" g="0" b="0"/>
        </a:effectRef>
        <a:fontRef idx="minor">
          <a:schemeClr val="tx1"/>
        </a:fontRef>
      </xdr:style>
      <xdr:txBody>
        <a:bodyPr wrap="none" lIns="0" tIns="0" rIns="0" bIns="0" rtlCol="0" anchor="t">
          <a:spAutoFit/>
        </a:bodyPr>
        <a:lstStyle/>
        <a:p>
          <a:r>
            <a:rPr kumimoji="1" lang="ja-JP" altLang="en-US" sz="800">
              <a:latin typeface="ＭＳ Ｐ明朝" pitchFamily="18" charset="-128"/>
              <a:ea typeface="ＭＳ Ｐ明朝" pitchFamily="18" charset="-128"/>
            </a:rPr>
            <a:t>㎡</a:t>
          </a:r>
        </a:p>
      </xdr:txBody>
    </xdr:sp>
    <xdr:clientData/>
  </xdr:oneCellAnchor>
  <xdr:oneCellAnchor>
    <xdr:from>
      <xdr:col>25</xdr:col>
      <xdr:colOff>247650</xdr:colOff>
      <xdr:row>25</xdr:row>
      <xdr:rowOff>0</xdr:rowOff>
    </xdr:from>
    <xdr:ext cx="102592" cy="133370"/>
    <xdr:sp macro="" textlink="">
      <xdr:nvSpPr>
        <xdr:cNvPr id="17" name="テキスト ボックス 16">
          <a:extLst>
            <a:ext uri="{FF2B5EF4-FFF2-40B4-BE49-F238E27FC236}">
              <a16:creationId xmlns:a16="http://schemas.microsoft.com/office/drawing/2014/main" id="{00000000-0008-0000-0700-000011000000}"/>
            </a:ext>
          </a:extLst>
        </xdr:cNvPr>
        <xdr:cNvSpPr txBox="1"/>
      </xdr:nvSpPr>
      <xdr:spPr>
        <a:xfrm>
          <a:off x="10487025" y="4886325"/>
          <a:ext cx="102592" cy="133370"/>
        </a:xfrm>
        <a:prstGeom prst="rect">
          <a:avLst/>
        </a:prstGeom>
        <a:noFill/>
      </xdr:spPr>
      <xdr:style>
        <a:lnRef idx="0">
          <a:scrgbClr r="0" g="0" b="0"/>
        </a:lnRef>
        <a:fillRef idx="0">
          <a:scrgbClr r="0" g="0" b="0"/>
        </a:fillRef>
        <a:effectRef idx="0">
          <a:scrgbClr r="0" g="0" b="0"/>
        </a:effectRef>
        <a:fontRef idx="minor">
          <a:schemeClr val="tx1"/>
        </a:fontRef>
      </xdr:style>
      <xdr:txBody>
        <a:bodyPr wrap="none" lIns="0" tIns="0" rIns="0" bIns="0" rtlCol="0" anchor="t">
          <a:spAutoFit/>
        </a:bodyPr>
        <a:lstStyle/>
        <a:p>
          <a:r>
            <a:rPr kumimoji="1" lang="ja-JP" altLang="en-US" sz="800">
              <a:latin typeface="ＭＳ Ｐ明朝" pitchFamily="18" charset="-128"/>
              <a:ea typeface="ＭＳ Ｐ明朝" pitchFamily="18" charset="-128"/>
            </a:rPr>
            <a:t>㎡</a:t>
          </a:r>
        </a:p>
      </xdr:txBody>
    </xdr:sp>
    <xdr:clientData/>
  </xdr:oneCellAnchor>
  <xdr:twoCellAnchor>
    <xdr:from>
      <xdr:col>2</xdr:col>
      <xdr:colOff>670167</xdr:colOff>
      <xdr:row>19</xdr:row>
      <xdr:rowOff>221106</xdr:rowOff>
    </xdr:from>
    <xdr:to>
      <xdr:col>3</xdr:col>
      <xdr:colOff>159884</xdr:colOff>
      <xdr:row>19</xdr:row>
      <xdr:rowOff>221116</xdr:rowOff>
    </xdr:to>
    <xdr:cxnSp macro="">
      <xdr:nvCxnSpPr>
        <xdr:cNvPr id="18" name="直線コネクタ 17">
          <a:extLst>
            <a:ext uri="{FF2B5EF4-FFF2-40B4-BE49-F238E27FC236}">
              <a16:creationId xmlns:a16="http://schemas.microsoft.com/office/drawing/2014/main" id="{00000000-0008-0000-0700-000012000000}"/>
            </a:ext>
          </a:extLst>
        </xdr:cNvPr>
        <xdr:cNvCxnSpPr/>
      </xdr:nvCxnSpPr>
      <xdr:spPr>
        <a:xfrm>
          <a:off x="2575167" y="3773931"/>
          <a:ext cx="175517" cy="10"/>
        </a:xfrm>
        <a:prstGeom prst="line">
          <a:avLst/>
        </a:prstGeom>
        <a:ln w="0"/>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670167</xdr:colOff>
      <xdr:row>33</xdr:row>
      <xdr:rowOff>212565</xdr:rowOff>
    </xdr:from>
    <xdr:to>
      <xdr:col>3</xdr:col>
      <xdr:colOff>159884</xdr:colOff>
      <xdr:row>33</xdr:row>
      <xdr:rowOff>212575</xdr:rowOff>
    </xdr:to>
    <xdr:cxnSp macro="">
      <xdr:nvCxnSpPr>
        <xdr:cNvPr id="19" name="直線コネクタ 18">
          <a:extLst>
            <a:ext uri="{FF2B5EF4-FFF2-40B4-BE49-F238E27FC236}">
              <a16:creationId xmlns:a16="http://schemas.microsoft.com/office/drawing/2014/main" id="{00000000-0008-0000-0700-000013000000}"/>
            </a:ext>
          </a:extLst>
        </xdr:cNvPr>
        <xdr:cNvCxnSpPr/>
      </xdr:nvCxnSpPr>
      <xdr:spPr>
        <a:xfrm>
          <a:off x="2575167" y="6660990"/>
          <a:ext cx="175517" cy="10"/>
        </a:xfrm>
        <a:prstGeom prst="line">
          <a:avLst/>
        </a:prstGeom>
        <a:ln w="0"/>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243003</xdr:colOff>
      <xdr:row>50</xdr:row>
      <xdr:rowOff>10543</xdr:rowOff>
    </xdr:from>
    <xdr:to>
      <xdr:col>23</xdr:col>
      <xdr:colOff>144788</xdr:colOff>
      <xdr:row>50</xdr:row>
      <xdr:rowOff>286179</xdr:rowOff>
    </xdr:to>
    <xdr:sp macro="" textlink="">
      <xdr:nvSpPr>
        <xdr:cNvPr id="20" name="Rectangle 3">
          <a:extLst>
            <a:ext uri="{FF2B5EF4-FFF2-40B4-BE49-F238E27FC236}">
              <a16:creationId xmlns:a16="http://schemas.microsoft.com/office/drawing/2014/main" id="{00000000-0008-0000-0700-000014000000}"/>
            </a:ext>
          </a:extLst>
        </xdr:cNvPr>
        <xdr:cNvSpPr>
          <a:spLocks noChangeArrowheads="1"/>
        </xdr:cNvSpPr>
      </xdr:nvSpPr>
      <xdr:spPr bwMode="auto">
        <a:xfrm>
          <a:off x="9230121" y="2767190"/>
          <a:ext cx="417255" cy="275636"/>
        </a:xfrm>
        <a:prstGeom prst="rect">
          <a:avLst/>
        </a:prstGeom>
        <a:noFill/>
        <a:ln w="6350">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a:t>
          </a:r>
          <a:r>
            <a:rPr lang="en-US" altLang="ja-JP" sz="900" b="0" i="0" strike="noStrike">
              <a:solidFill>
                <a:srgbClr val="000000"/>
              </a:solidFill>
              <a:latin typeface="ＭＳ Ｐゴシック"/>
              <a:ea typeface="ＭＳ Ｐゴシック"/>
            </a:rPr>
            <a:t>×</a:t>
          </a:r>
          <a:r>
            <a:rPr lang="ja-JP" altLang="en-US" sz="900" b="0" i="0" strike="noStrike">
              <a:solidFill>
                <a:srgbClr val="000000"/>
              </a:solidFill>
              <a:latin typeface="ＭＳ Ｐゴシック"/>
              <a:ea typeface="ＭＳ Ｐゴシック"/>
            </a:rPr>
            <a:t>－）</a:t>
          </a:r>
        </a:p>
      </xdr:txBody>
    </xdr:sp>
    <xdr:clientData/>
  </xdr:twoCellAnchor>
  <xdr:twoCellAnchor>
    <xdr:from>
      <xdr:col>22</xdr:col>
      <xdr:colOff>189996</xdr:colOff>
      <xdr:row>49</xdr:row>
      <xdr:rowOff>55942</xdr:rowOff>
    </xdr:from>
    <xdr:to>
      <xdr:col>23</xdr:col>
      <xdr:colOff>130889</xdr:colOff>
      <xdr:row>51</xdr:row>
      <xdr:rowOff>53963</xdr:rowOff>
    </xdr:to>
    <xdr:sp macro="" textlink="">
      <xdr:nvSpPr>
        <xdr:cNvPr id="21" name="Rectangle 4">
          <a:extLst>
            <a:ext uri="{FF2B5EF4-FFF2-40B4-BE49-F238E27FC236}">
              <a16:creationId xmlns:a16="http://schemas.microsoft.com/office/drawing/2014/main" id="{00000000-0008-0000-0700-000015000000}"/>
            </a:ext>
          </a:extLst>
        </xdr:cNvPr>
        <xdr:cNvSpPr>
          <a:spLocks noChangeArrowheads="1"/>
        </xdr:cNvSpPr>
      </xdr:nvSpPr>
      <xdr:spPr bwMode="auto">
        <a:xfrm>
          <a:off x="9457261" y="2734148"/>
          <a:ext cx="176216" cy="390227"/>
        </a:xfrm>
        <a:prstGeom prst="rect">
          <a:avLst/>
        </a:prstGeom>
        <a:noFill/>
        <a:ln w="6350">
          <a:noFill/>
          <a:miter lim="800000"/>
          <a:headEnd/>
          <a:tailEnd/>
        </a:ln>
      </xdr:spPr>
      <xdr:txBody>
        <a:bodyPr vertOverflow="clip" wrap="square" lIns="18288" tIns="18288" rIns="0" bIns="0" anchor="t" upright="1"/>
        <a:lstStyle/>
        <a:p>
          <a:pPr algn="l" rtl="0">
            <a:defRPr sz="1000"/>
          </a:pPr>
          <a:r>
            <a:rPr lang="ja-JP" altLang="en-US" sz="600" b="0" i="0" strike="noStrike">
              <a:solidFill>
                <a:srgbClr val="000000"/>
              </a:solidFill>
              <a:latin typeface="ＭＳ 明朝"/>
              <a:ea typeface="ＭＳ 明朝"/>
            </a:rPr>
            <a:t>１</a:t>
          </a:r>
        </a:p>
        <a:p>
          <a:pPr algn="l" rtl="0">
            <a:defRPr sz="1000"/>
          </a:pPr>
          <a:r>
            <a:rPr lang="ja-JP" altLang="en-US" sz="600" b="0" i="0" strike="noStrike">
              <a:solidFill>
                <a:srgbClr val="000000"/>
              </a:solidFill>
              <a:latin typeface="ＭＳ 明朝"/>
              <a:ea typeface="ＭＳ 明朝"/>
            </a:rPr>
            <a:t>２</a:t>
          </a:r>
        </a:p>
      </xdr:txBody>
    </xdr:sp>
    <xdr:clientData/>
  </xdr:twoCellAnchor>
  <xdr:twoCellAnchor>
    <xdr:from>
      <xdr:col>22</xdr:col>
      <xdr:colOff>123825</xdr:colOff>
      <xdr:row>50</xdr:row>
      <xdr:rowOff>209550</xdr:rowOff>
    </xdr:from>
    <xdr:to>
      <xdr:col>23</xdr:col>
      <xdr:colOff>228600</xdr:colOff>
      <xdr:row>50</xdr:row>
      <xdr:rowOff>209550</xdr:rowOff>
    </xdr:to>
    <xdr:sp macro="" textlink="">
      <xdr:nvSpPr>
        <xdr:cNvPr id="22" name="Line 5">
          <a:extLst>
            <a:ext uri="{FF2B5EF4-FFF2-40B4-BE49-F238E27FC236}">
              <a16:creationId xmlns:a16="http://schemas.microsoft.com/office/drawing/2014/main" id="{00000000-0008-0000-0700-000016000000}"/>
            </a:ext>
          </a:extLst>
        </xdr:cNvPr>
        <xdr:cNvSpPr>
          <a:spLocks noChangeShapeType="1"/>
        </xdr:cNvSpPr>
      </xdr:nvSpPr>
      <xdr:spPr bwMode="auto">
        <a:xfrm>
          <a:off x="9391090" y="2966197"/>
          <a:ext cx="340098" cy="0"/>
        </a:xfrm>
        <a:prstGeom prst="line">
          <a:avLst/>
        </a:prstGeom>
        <a:noFill/>
        <a:ln w="6350">
          <a:noFill/>
          <a:round/>
          <a:headEnd/>
          <a:tailEnd/>
        </a:ln>
      </xdr:spPr>
    </xdr:sp>
    <xdr:clientData/>
  </xdr:twoCellAnchor>
  <xdr:twoCellAnchor>
    <xdr:from>
      <xdr:col>2</xdr:col>
      <xdr:colOff>590550</xdr:colOff>
      <xdr:row>55</xdr:row>
      <xdr:rowOff>0</xdr:rowOff>
    </xdr:from>
    <xdr:to>
      <xdr:col>3</xdr:col>
      <xdr:colOff>400050</xdr:colOff>
      <xdr:row>55</xdr:row>
      <xdr:rowOff>28575</xdr:rowOff>
    </xdr:to>
    <xdr:sp macro="" textlink="">
      <xdr:nvSpPr>
        <xdr:cNvPr id="23" name="Text Box 10">
          <a:extLst>
            <a:ext uri="{FF2B5EF4-FFF2-40B4-BE49-F238E27FC236}">
              <a16:creationId xmlns:a16="http://schemas.microsoft.com/office/drawing/2014/main" id="{00000000-0008-0000-0700-000017000000}"/>
            </a:ext>
          </a:extLst>
        </xdr:cNvPr>
        <xdr:cNvSpPr txBox="1">
          <a:spLocks noChangeArrowheads="1"/>
        </xdr:cNvSpPr>
      </xdr:nvSpPr>
      <xdr:spPr bwMode="auto">
        <a:xfrm>
          <a:off x="2495550" y="3922059"/>
          <a:ext cx="493059" cy="28575"/>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100" b="0" i="0" strike="noStrike">
              <a:solidFill>
                <a:srgbClr val="000000"/>
              </a:solidFill>
              <a:latin typeface="ＭＳ Ｐゴシック"/>
              <a:ea typeface="ＭＳ Ｐゴシック"/>
            </a:rPr>
            <a:t>×</a:t>
          </a:r>
          <a:r>
            <a:rPr lang="ja-JP" altLang="en-US" sz="1100" b="0" i="0" strike="noStrike">
              <a:solidFill>
                <a:srgbClr val="000000"/>
              </a:solidFill>
              <a:latin typeface="ＭＳ Ｐゴシック"/>
              <a:ea typeface="ＭＳ Ｐゴシック"/>
            </a:rPr>
            <a:t>　－</a:t>
          </a:r>
        </a:p>
      </xdr:txBody>
    </xdr:sp>
    <xdr:clientData/>
  </xdr:twoCellAnchor>
  <xdr:twoCellAnchor>
    <xdr:from>
      <xdr:col>2</xdr:col>
      <xdr:colOff>657155</xdr:colOff>
      <xdr:row>54</xdr:row>
      <xdr:rowOff>9089</xdr:rowOff>
    </xdr:from>
    <xdr:to>
      <xdr:col>3</xdr:col>
      <xdr:colOff>348273</xdr:colOff>
      <xdr:row>56</xdr:row>
      <xdr:rowOff>126546</xdr:rowOff>
    </xdr:to>
    <xdr:sp macro="" textlink="">
      <xdr:nvSpPr>
        <xdr:cNvPr id="24" name="Text Box 11">
          <a:extLst>
            <a:ext uri="{FF2B5EF4-FFF2-40B4-BE49-F238E27FC236}">
              <a16:creationId xmlns:a16="http://schemas.microsoft.com/office/drawing/2014/main" id="{00000000-0008-0000-0700-000018000000}"/>
            </a:ext>
          </a:extLst>
        </xdr:cNvPr>
        <xdr:cNvSpPr txBox="1">
          <a:spLocks noChangeArrowheads="1"/>
        </xdr:cNvSpPr>
      </xdr:nvSpPr>
      <xdr:spPr bwMode="auto">
        <a:xfrm>
          <a:off x="2562155" y="3550148"/>
          <a:ext cx="374677" cy="538798"/>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0000"/>
              </a:solidFill>
              <a:latin typeface="ＭＳ Ｐ明朝" pitchFamily="18" charset="-128"/>
              <a:ea typeface="ＭＳ Ｐ明朝" pitchFamily="18" charset="-128"/>
            </a:rPr>
            <a:t>②</a:t>
          </a:r>
        </a:p>
        <a:p>
          <a:pPr algn="l" rtl="0">
            <a:defRPr sz="1000"/>
          </a:pPr>
          <a:r>
            <a:rPr lang="ja-JP" altLang="en-US" sz="1100" b="0" i="0" strike="noStrike">
              <a:solidFill>
                <a:srgbClr val="000000"/>
              </a:solidFill>
              <a:latin typeface="ＭＳ Ｐ明朝" pitchFamily="18" charset="-128"/>
              <a:ea typeface="ＭＳ Ｐ明朝" pitchFamily="18" charset="-128"/>
            </a:rPr>
            <a:t>①</a:t>
          </a:r>
        </a:p>
      </xdr:txBody>
    </xdr:sp>
    <xdr:clientData/>
  </xdr:twoCellAnchor>
  <xdr:twoCellAnchor>
    <xdr:from>
      <xdr:col>22</xdr:col>
      <xdr:colOff>123825</xdr:colOff>
      <xdr:row>64</xdr:row>
      <xdr:rowOff>209550</xdr:rowOff>
    </xdr:from>
    <xdr:to>
      <xdr:col>23</xdr:col>
      <xdr:colOff>228600</xdr:colOff>
      <xdr:row>64</xdr:row>
      <xdr:rowOff>209550</xdr:rowOff>
    </xdr:to>
    <xdr:sp macro="" textlink="">
      <xdr:nvSpPr>
        <xdr:cNvPr id="25" name="Line 5">
          <a:extLst>
            <a:ext uri="{FF2B5EF4-FFF2-40B4-BE49-F238E27FC236}">
              <a16:creationId xmlns:a16="http://schemas.microsoft.com/office/drawing/2014/main" id="{00000000-0008-0000-0700-000019000000}"/>
            </a:ext>
          </a:extLst>
        </xdr:cNvPr>
        <xdr:cNvSpPr>
          <a:spLocks noChangeShapeType="1"/>
        </xdr:cNvSpPr>
      </xdr:nvSpPr>
      <xdr:spPr bwMode="auto">
        <a:xfrm>
          <a:off x="9391090" y="5879726"/>
          <a:ext cx="340098" cy="0"/>
        </a:xfrm>
        <a:prstGeom prst="line">
          <a:avLst/>
        </a:prstGeom>
        <a:noFill/>
        <a:ln w="6350">
          <a:noFill/>
          <a:round/>
          <a:headEnd/>
          <a:tailEnd/>
        </a:ln>
      </xdr:spPr>
    </xdr:sp>
    <xdr:clientData/>
  </xdr:twoCellAnchor>
  <xdr:twoCellAnchor>
    <xdr:from>
      <xdr:col>2</xdr:col>
      <xdr:colOff>590550</xdr:colOff>
      <xdr:row>69</xdr:row>
      <xdr:rowOff>0</xdr:rowOff>
    </xdr:from>
    <xdr:to>
      <xdr:col>3</xdr:col>
      <xdr:colOff>400050</xdr:colOff>
      <xdr:row>69</xdr:row>
      <xdr:rowOff>28575</xdr:rowOff>
    </xdr:to>
    <xdr:sp macro="" textlink="">
      <xdr:nvSpPr>
        <xdr:cNvPr id="26" name="Text Box 10">
          <a:extLst>
            <a:ext uri="{FF2B5EF4-FFF2-40B4-BE49-F238E27FC236}">
              <a16:creationId xmlns:a16="http://schemas.microsoft.com/office/drawing/2014/main" id="{00000000-0008-0000-0700-00001A000000}"/>
            </a:ext>
          </a:extLst>
        </xdr:cNvPr>
        <xdr:cNvSpPr txBox="1">
          <a:spLocks noChangeArrowheads="1"/>
        </xdr:cNvSpPr>
      </xdr:nvSpPr>
      <xdr:spPr bwMode="auto">
        <a:xfrm>
          <a:off x="2495550" y="6835588"/>
          <a:ext cx="493059" cy="28575"/>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100" b="0" i="0" strike="noStrike">
              <a:solidFill>
                <a:srgbClr val="000000"/>
              </a:solidFill>
              <a:latin typeface="ＭＳ Ｐゴシック"/>
              <a:ea typeface="ＭＳ Ｐゴシック"/>
            </a:rPr>
            <a:t>×</a:t>
          </a:r>
          <a:r>
            <a:rPr lang="ja-JP" altLang="en-US" sz="1100" b="0" i="0" strike="noStrike">
              <a:solidFill>
                <a:srgbClr val="000000"/>
              </a:solidFill>
              <a:latin typeface="ＭＳ Ｐゴシック"/>
              <a:ea typeface="ＭＳ Ｐゴシック"/>
            </a:rPr>
            <a:t>　－</a:t>
          </a:r>
        </a:p>
      </xdr:txBody>
    </xdr:sp>
    <xdr:clientData/>
  </xdr:twoCellAnchor>
  <xdr:oneCellAnchor>
    <xdr:from>
      <xdr:col>8</xdr:col>
      <xdr:colOff>247650</xdr:colOff>
      <xdr:row>42</xdr:row>
      <xdr:rowOff>9525</xdr:rowOff>
    </xdr:from>
    <xdr:ext cx="102592" cy="133370"/>
    <xdr:sp macro="" textlink="">
      <xdr:nvSpPr>
        <xdr:cNvPr id="27" name="テキスト ボックス 26">
          <a:extLst>
            <a:ext uri="{FF2B5EF4-FFF2-40B4-BE49-F238E27FC236}">
              <a16:creationId xmlns:a16="http://schemas.microsoft.com/office/drawing/2014/main" id="{00000000-0008-0000-0700-00001B000000}"/>
            </a:ext>
          </a:extLst>
        </xdr:cNvPr>
        <xdr:cNvSpPr txBox="1"/>
      </xdr:nvSpPr>
      <xdr:spPr>
        <a:xfrm>
          <a:off x="4718797" y="1611966"/>
          <a:ext cx="102592" cy="133370"/>
        </a:xfrm>
        <a:prstGeom prst="rect">
          <a:avLst/>
        </a:prstGeom>
        <a:noFill/>
      </xdr:spPr>
      <xdr:style>
        <a:lnRef idx="0">
          <a:scrgbClr r="0" g="0" b="0"/>
        </a:lnRef>
        <a:fillRef idx="0">
          <a:scrgbClr r="0" g="0" b="0"/>
        </a:fillRef>
        <a:effectRef idx="0">
          <a:scrgbClr r="0" g="0" b="0"/>
        </a:effectRef>
        <a:fontRef idx="minor">
          <a:schemeClr val="tx1"/>
        </a:fontRef>
      </xdr:style>
      <xdr:txBody>
        <a:bodyPr wrap="none" lIns="0" tIns="0" rIns="0" bIns="0" rtlCol="0" anchor="t">
          <a:spAutoFit/>
        </a:bodyPr>
        <a:lstStyle/>
        <a:p>
          <a:r>
            <a:rPr kumimoji="1" lang="ja-JP" altLang="en-US" sz="800">
              <a:latin typeface="ＭＳ Ｐ明朝" pitchFamily="18" charset="-128"/>
              <a:ea typeface="ＭＳ Ｐ明朝" pitchFamily="18" charset="-128"/>
            </a:rPr>
            <a:t>㎡</a:t>
          </a:r>
        </a:p>
      </xdr:txBody>
    </xdr:sp>
    <xdr:clientData/>
  </xdr:oneCellAnchor>
  <xdr:oneCellAnchor>
    <xdr:from>
      <xdr:col>25</xdr:col>
      <xdr:colOff>247650</xdr:colOff>
      <xdr:row>44</xdr:row>
      <xdr:rowOff>0</xdr:rowOff>
    </xdr:from>
    <xdr:ext cx="102592" cy="133370"/>
    <xdr:sp macro="" textlink="">
      <xdr:nvSpPr>
        <xdr:cNvPr id="28" name="テキスト ボックス 27">
          <a:extLst>
            <a:ext uri="{FF2B5EF4-FFF2-40B4-BE49-F238E27FC236}">
              <a16:creationId xmlns:a16="http://schemas.microsoft.com/office/drawing/2014/main" id="{00000000-0008-0000-0700-00001C000000}"/>
            </a:ext>
          </a:extLst>
        </xdr:cNvPr>
        <xdr:cNvSpPr txBox="1"/>
      </xdr:nvSpPr>
      <xdr:spPr>
        <a:xfrm>
          <a:off x="10489826" y="1994647"/>
          <a:ext cx="102592" cy="133370"/>
        </a:xfrm>
        <a:prstGeom prst="rect">
          <a:avLst/>
        </a:prstGeom>
        <a:noFill/>
      </xdr:spPr>
      <xdr:style>
        <a:lnRef idx="0">
          <a:scrgbClr r="0" g="0" b="0"/>
        </a:lnRef>
        <a:fillRef idx="0">
          <a:scrgbClr r="0" g="0" b="0"/>
        </a:fillRef>
        <a:effectRef idx="0">
          <a:scrgbClr r="0" g="0" b="0"/>
        </a:effectRef>
        <a:fontRef idx="minor">
          <a:schemeClr val="tx1"/>
        </a:fontRef>
      </xdr:style>
      <xdr:txBody>
        <a:bodyPr wrap="none" lIns="0" tIns="0" rIns="0" bIns="0" rtlCol="0" anchor="t">
          <a:spAutoFit/>
        </a:bodyPr>
        <a:lstStyle/>
        <a:p>
          <a:r>
            <a:rPr kumimoji="1" lang="ja-JP" altLang="en-US" sz="800">
              <a:latin typeface="ＭＳ Ｐ明朝" pitchFamily="18" charset="-128"/>
              <a:ea typeface="ＭＳ Ｐ明朝" pitchFamily="18" charset="-128"/>
            </a:rPr>
            <a:t>㎡</a:t>
          </a:r>
        </a:p>
      </xdr:txBody>
    </xdr:sp>
    <xdr:clientData/>
  </xdr:oneCellAnchor>
  <xdr:twoCellAnchor>
    <xdr:from>
      <xdr:col>21</xdr:col>
      <xdr:colOff>243003</xdr:colOff>
      <xdr:row>64</xdr:row>
      <xdr:rowOff>10543</xdr:rowOff>
    </xdr:from>
    <xdr:to>
      <xdr:col>23</xdr:col>
      <xdr:colOff>144788</xdr:colOff>
      <xdr:row>64</xdr:row>
      <xdr:rowOff>286179</xdr:rowOff>
    </xdr:to>
    <xdr:sp macro="" textlink="">
      <xdr:nvSpPr>
        <xdr:cNvPr id="29" name="Rectangle 3">
          <a:extLst>
            <a:ext uri="{FF2B5EF4-FFF2-40B4-BE49-F238E27FC236}">
              <a16:creationId xmlns:a16="http://schemas.microsoft.com/office/drawing/2014/main" id="{00000000-0008-0000-0700-00001D000000}"/>
            </a:ext>
          </a:extLst>
        </xdr:cNvPr>
        <xdr:cNvSpPr>
          <a:spLocks noChangeArrowheads="1"/>
        </xdr:cNvSpPr>
      </xdr:nvSpPr>
      <xdr:spPr bwMode="auto">
        <a:xfrm>
          <a:off x="9230121" y="5680719"/>
          <a:ext cx="417255" cy="275636"/>
        </a:xfrm>
        <a:prstGeom prst="rect">
          <a:avLst/>
        </a:prstGeom>
        <a:noFill/>
        <a:ln w="6350">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a:t>
          </a:r>
          <a:r>
            <a:rPr lang="en-US" altLang="ja-JP" sz="900" b="0" i="0" strike="noStrike">
              <a:solidFill>
                <a:srgbClr val="000000"/>
              </a:solidFill>
              <a:latin typeface="ＭＳ Ｐゴシック"/>
              <a:ea typeface="ＭＳ Ｐゴシック"/>
            </a:rPr>
            <a:t>×</a:t>
          </a:r>
          <a:r>
            <a:rPr lang="ja-JP" altLang="en-US" sz="900" b="0" i="0" strike="noStrike">
              <a:solidFill>
                <a:srgbClr val="000000"/>
              </a:solidFill>
              <a:latin typeface="ＭＳ Ｐゴシック"/>
              <a:ea typeface="ＭＳ Ｐゴシック"/>
            </a:rPr>
            <a:t>－）</a:t>
          </a:r>
        </a:p>
      </xdr:txBody>
    </xdr:sp>
    <xdr:clientData/>
  </xdr:twoCellAnchor>
  <xdr:twoCellAnchor>
    <xdr:from>
      <xdr:col>22</xdr:col>
      <xdr:colOff>189996</xdr:colOff>
      <xdr:row>63</xdr:row>
      <xdr:rowOff>55942</xdr:rowOff>
    </xdr:from>
    <xdr:to>
      <xdr:col>23</xdr:col>
      <xdr:colOff>130889</xdr:colOff>
      <xdr:row>65</xdr:row>
      <xdr:rowOff>53963</xdr:rowOff>
    </xdr:to>
    <xdr:sp macro="" textlink="">
      <xdr:nvSpPr>
        <xdr:cNvPr id="30" name="Rectangle 4">
          <a:extLst>
            <a:ext uri="{FF2B5EF4-FFF2-40B4-BE49-F238E27FC236}">
              <a16:creationId xmlns:a16="http://schemas.microsoft.com/office/drawing/2014/main" id="{00000000-0008-0000-0700-00001E000000}"/>
            </a:ext>
          </a:extLst>
        </xdr:cNvPr>
        <xdr:cNvSpPr>
          <a:spLocks noChangeArrowheads="1"/>
        </xdr:cNvSpPr>
      </xdr:nvSpPr>
      <xdr:spPr bwMode="auto">
        <a:xfrm>
          <a:off x="9457261" y="5647677"/>
          <a:ext cx="176216" cy="390227"/>
        </a:xfrm>
        <a:prstGeom prst="rect">
          <a:avLst/>
        </a:prstGeom>
        <a:noFill/>
        <a:ln w="6350">
          <a:noFill/>
          <a:miter lim="800000"/>
          <a:headEnd/>
          <a:tailEnd/>
        </a:ln>
      </xdr:spPr>
      <xdr:txBody>
        <a:bodyPr vertOverflow="clip" wrap="square" lIns="18288" tIns="18288" rIns="0" bIns="0" anchor="t" upright="1"/>
        <a:lstStyle/>
        <a:p>
          <a:pPr algn="l" rtl="0">
            <a:defRPr sz="1000"/>
          </a:pPr>
          <a:r>
            <a:rPr lang="ja-JP" altLang="en-US" sz="600" b="0" i="0" strike="noStrike">
              <a:solidFill>
                <a:srgbClr val="000000"/>
              </a:solidFill>
              <a:latin typeface="ＭＳ 明朝"/>
              <a:ea typeface="ＭＳ 明朝"/>
            </a:rPr>
            <a:t>１</a:t>
          </a:r>
        </a:p>
        <a:p>
          <a:pPr algn="l" rtl="0">
            <a:defRPr sz="1000"/>
          </a:pPr>
          <a:r>
            <a:rPr lang="ja-JP" altLang="en-US" sz="600" b="0" i="0" strike="noStrike">
              <a:solidFill>
                <a:srgbClr val="000000"/>
              </a:solidFill>
              <a:latin typeface="ＭＳ 明朝"/>
              <a:ea typeface="ＭＳ 明朝"/>
            </a:rPr>
            <a:t>２</a:t>
          </a:r>
        </a:p>
      </xdr:txBody>
    </xdr:sp>
    <xdr:clientData/>
  </xdr:twoCellAnchor>
  <xdr:twoCellAnchor>
    <xdr:from>
      <xdr:col>22</xdr:col>
      <xdr:colOff>123825</xdr:colOff>
      <xdr:row>64</xdr:row>
      <xdr:rowOff>209550</xdr:rowOff>
    </xdr:from>
    <xdr:to>
      <xdr:col>23</xdr:col>
      <xdr:colOff>228600</xdr:colOff>
      <xdr:row>64</xdr:row>
      <xdr:rowOff>209550</xdr:rowOff>
    </xdr:to>
    <xdr:sp macro="" textlink="">
      <xdr:nvSpPr>
        <xdr:cNvPr id="31" name="Line 5">
          <a:extLst>
            <a:ext uri="{FF2B5EF4-FFF2-40B4-BE49-F238E27FC236}">
              <a16:creationId xmlns:a16="http://schemas.microsoft.com/office/drawing/2014/main" id="{00000000-0008-0000-0700-00001F000000}"/>
            </a:ext>
          </a:extLst>
        </xdr:cNvPr>
        <xdr:cNvSpPr>
          <a:spLocks noChangeShapeType="1"/>
        </xdr:cNvSpPr>
      </xdr:nvSpPr>
      <xdr:spPr bwMode="auto">
        <a:xfrm>
          <a:off x="9391090" y="5879726"/>
          <a:ext cx="340098" cy="0"/>
        </a:xfrm>
        <a:prstGeom prst="line">
          <a:avLst/>
        </a:prstGeom>
        <a:noFill/>
        <a:ln w="6350">
          <a:noFill/>
          <a:round/>
          <a:headEnd/>
          <a:tailEnd/>
        </a:ln>
      </xdr:spPr>
    </xdr:sp>
    <xdr:clientData/>
  </xdr:twoCellAnchor>
  <xdr:twoCellAnchor>
    <xdr:from>
      <xdr:col>2</xdr:col>
      <xdr:colOff>590550</xdr:colOff>
      <xdr:row>69</xdr:row>
      <xdr:rowOff>0</xdr:rowOff>
    </xdr:from>
    <xdr:to>
      <xdr:col>3</xdr:col>
      <xdr:colOff>400050</xdr:colOff>
      <xdr:row>69</xdr:row>
      <xdr:rowOff>28575</xdr:rowOff>
    </xdr:to>
    <xdr:sp macro="" textlink="">
      <xdr:nvSpPr>
        <xdr:cNvPr id="32" name="Text Box 10">
          <a:extLst>
            <a:ext uri="{FF2B5EF4-FFF2-40B4-BE49-F238E27FC236}">
              <a16:creationId xmlns:a16="http://schemas.microsoft.com/office/drawing/2014/main" id="{00000000-0008-0000-0700-000020000000}"/>
            </a:ext>
          </a:extLst>
        </xdr:cNvPr>
        <xdr:cNvSpPr txBox="1">
          <a:spLocks noChangeArrowheads="1"/>
        </xdr:cNvSpPr>
      </xdr:nvSpPr>
      <xdr:spPr bwMode="auto">
        <a:xfrm>
          <a:off x="2495550" y="6835588"/>
          <a:ext cx="493059" cy="28575"/>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100" b="0" i="0" strike="noStrike">
              <a:solidFill>
                <a:srgbClr val="000000"/>
              </a:solidFill>
              <a:latin typeface="ＭＳ Ｐゴシック"/>
              <a:ea typeface="ＭＳ Ｐゴシック"/>
            </a:rPr>
            <a:t>×</a:t>
          </a:r>
          <a:r>
            <a:rPr lang="ja-JP" altLang="en-US" sz="1100" b="0" i="0" strike="noStrike">
              <a:solidFill>
                <a:srgbClr val="000000"/>
              </a:solidFill>
              <a:latin typeface="ＭＳ Ｐゴシック"/>
              <a:ea typeface="ＭＳ Ｐゴシック"/>
            </a:rPr>
            <a:t>　－</a:t>
          </a:r>
        </a:p>
      </xdr:txBody>
    </xdr:sp>
    <xdr:clientData/>
  </xdr:twoCellAnchor>
  <xdr:twoCellAnchor>
    <xdr:from>
      <xdr:col>2</xdr:col>
      <xdr:colOff>657155</xdr:colOff>
      <xdr:row>68</xdr:row>
      <xdr:rowOff>9089</xdr:rowOff>
    </xdr:from>
    <xdr:to>
      <xdr:col>3</xdr:col>
      <xdr:colOff>348273</xdr:colOff>
      <xdr:row>70</xdr:row>
      <xdr:rowOff>0</xdr:rowOff>
    </xdr:to>
    <xdr:sp macro="" textlink="">
      <xdr:nvSpPr>
        <xdr:cNvPr id="33" name="Text Box 11">
          <a:extLst>
            <a:ext uri="{FF2B5EF4-FFF2-40B4-BE49-F238E27FC236}">
              <a16:creationId xmlns:a16="http://schemas.microsoft.com/office/drawing/2014/main" id="{00000000-0008-0000-0700-000021000000}"/>
            </a:ext>
          </a:extLst>
        </xdr:cNvPr>
        <xdr:cNvSpPr txBox="1">
          <a:spLocks noChangeArrowheads="1"/>
        </xdr:cNvSpPr>
      </xdr:nvSpPr>
      <xdr:spPr bwMode="auto">
        <a:xfrm>
          <a:off x="2562155" y="6463677"/>
          <a:ext cx="374677" cy="576898"/>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0000"/>
              </a:solidFill>
              <a:latin typeface="ＭＳ Ｐ明朝" pitchFamily="18" charset="-128"/>
              <a:ea typeface="ＭＳ Ｐ明朝" pitchFamily="18" charset="-128"/>
            </a:rPr>
            <a:t>②</a:t>
          </a:r>
        </a:p>
        <a:p>
          <a:pPr algn="l" rtl="0">
            <a:defRPr sz="1000"/>
          </a:pPr>
          <a:r>
            <a:rPr lang="ja-JP" altLang="en-US" sz="1100" b="0" i="0" strike="noStrike">
              <a:solidFill>
                <a:srgbClr val="000000"/>
              </a:solidFill>
              <a:latin typeface="ＭＳ Ｐ明朝" pitchFamily="18" charset="-128"/>
              <a:ea typeface="ＭＳ Ｐ明朝" pitchFamily="18" charset="-128"/>
            </a:rPr>
            <a:t>①</a:t>
          </a:r>
        </a:p>
      </xdr:txBody>
    </xdr:sp>
    <xdr:clientData/>
  </xdr:twoCellAnchor>
  <xdr:oneCellAnchor>
    <xdr:from>
      <xdr:col>8</xdr:col>
      <xdr:colOff>247650</xdr:colOff>
      <xdr:row>58</xdr:row>
      <xdr:rowOff>9525</xdr:rowOff>
    </xdr:from>
    <xdr:ext cx="102592" cy="133370"/>
    <xdr:sp macro="" textlink="">
      <xdr:nvSpPr>
        <xdr:cNvPr id="34" name="テキスト ボックス 33">
          <a:extLst>
            <a:ext uri="{FF2B5EF4-FFF2-40B4-BE49-F238E27FC236}">
              <a16:creationId xmlns:a16="http://schemas.microsoft.com/office/drawing/2014/main" id="{00000000-0008-0000-0700-000022000000}"/>
            </a:ext>
          </a:extLst>
        </xdr:cNvPr>
        <xdr:cNvSpPr txBox="1"/>
      </xdr:nvSpPr>
      <xdr:spPr>
        <a:xfrm>
          <a:off x="4718797" y="4503084"/>
          <a:ext cx="102592" cy="133370"/>
        </a:xfrm>
        <a:prstGeom prst="rect">
          <a:avLst/>
        </a:prstGeom>
        <a:noFill/>
      </xdr:spPr>
      <xdr:style>
        <a:lnRef idx="0">
          <a:scrgbClr r="0" g="0" b="0"/>
        </a:lnRef>
        <a:fillRef idx="0">
          <a:scrgbClr r="0" g="0" b="0"/>
        </a:fillRef>
        <a:effectRef idx="0">
          <a:scrgbClr r="0" g="0" b="0"/>
        </a:effectRef>
        <a:fontRef idx="minor">
          <a:schemeClr val="tx1"/>
        </a:fontRef>
      </xdr:style>
      <xdr:txBody>
        <a:bodyPr wrap="none" lIns="0" tIns="0" rIns="0" bIns="0" rtlCol="0" anchor="t">
          <a:spAutoFit/>
        </a:bodyPr>
        <a:lstStyle/>
        <a:p>
          <a:r>
            <a:rPr kumimoji="1" lang="ja-JP" altLang="en-US" sz="800">
              <a:latin typeface="ＭＳ Ｐ明朝" pitchFamily="18" charset="-128"/>
              <a:ea typeface="ＭＳ Ｐ明朝" pitchFamily="18" charset="-128"/>
            </a:rPr>
            <a:t>㎡</a:t>
          </a:r>
        </a:p>
      </xdr:txBody>
    </xdr:sp>
    <xdr:clientData/>
  </xdr:oneCellAnchor>
  <xdr:oneCellAnchor>
    <xdr:from>
      <xdr:col>25</xdr:col>
      <xdr:colOff>247650</xdr:colOff>
      <xdr:row>60</xdr:row>
      <xdr:rowOff>0</xdr:rowOff>
    </xdr:from>
    <xdr:ext cx="102592" cy="133370"/>
    <xdr:sp macro="" textlink="">
      <xdr:nvSpPr>
        <xdr:cNvPr id="35" name="テキスト ボックス 34">
          <a:extLst>
            <a:ext uri="{FF2B5EF4-FFF2-40B4-BE49-F238E27FC236}">
              <a16:creationId xmlns:a16="http://schemas.microsoft.com/office/drawing/2014/main" id="{00000000-0008-0000-0700-000023000000}"/>
            </a:ext>
          </a:extLst>
        </xdr:cNvPr>
        <xdr:cNvSpPr txBox="1"/>
      </xdr:nvSpPr>
      <xdr:spPr>
        <a:xfrm>
          <a:off x="10489826" y="4885765"/>
          <a:ext cx="102592" cy="133370"/>
        </a:xfrm>
        <a:prstGeom prst="rect">
          <a:avLst/>
        </a:prstGeom>
        <a:noFill/>
      </xdr:spPr>
      <xdr:style>
        <a:lnRef idx="0">
          <a:scrgbClr r="0" g="0" b="0"/>
        </a:lnRef>
        <a:fillRef idx="0">
          <a:scrgbClr r="0" g="0" b="0"/>
        </a:fillRef>
        <a:effectRef idx="0">
          <a:scrgbClr r="0" g="0" b="0"/>
        </a:effectRef>
        <a:fontRef idx="minor">
          <a:schemeClr val="tx1"/>
        </a:fontRef>
      </xdr:style>
      <xdr:txBody>
        <a:bodyPr wrap="none" lIns="0" tIns="0" rIns="0" bIns="0" rtlCol="0" anchor="t">
          <a:spAutoFit/>
        </a:bodyPr>
        <a:lstStyle/>
        <a:p>
          <a:r>
            <a:rPr kumimoji="1" lang="ja-JP" altLang="en-US" sz="800">
              <a:latin typeface="ＭＳ Ｐ明朝" pitchFamily="18" charset="-128"/>
              <a:ea typeface="ＭＳ Ｐ明朝" pitchFamily="18" charset="-128"/>
            </a:rPr>
            <a:t>㎡</a:t>
          </a:r>
        </a:p>
      </xdr:txBody>
    </xdr:sp>
    <xdr:clientData/>
  </xdr:oneCellAnchor>
  <xdr:twoCellAnchor>
    <xdr:from>
      <xdr:col>2</xdr:col>
      <xdr:colOff>670167</xdr:colOff>
      <xdr:row>54</xdr:row>
      <xdr:rowOff>221106</xdr:rowOff>
    </xdr:from>
    <xdr:to>
      <xdr:col>3</xdr:col>
      <xdr:colOff>159884</xdr:colOff>
      <xdr:row>54</xdr:row>
      <xdr:rowOff>221116</xdr:rowOff>
    </xdr:to>
    <xdr:cxnSp macro="">
      <xdr:nvCxnSpPr>
        <xdr:cNvPr id="36" name="直線コネクタ 35">
          <a:extLst>
            <a:ext uri="{FF2B5EF4-FFF2-40B4-BE49-F238E27FC236}">
              <a16:creationId xmlns:a16="http://schemas.microsoft.com/office/drawing/2014/main" id="{00000000-0008-0000-0700-000024000000}"/>
            </a:ext>
          </a:extLst>
        </xdr:cNvPr>
        <xdr:cNvCxnSpPr/>
      </xdr:nvCxnSpPr>
      <xdr:spPr>
        <a:xfrm>
          <a:off x="2575167" y="3762165"/>
          <a:ext cx="173276" cy="10"/>
        </a:xfrm>
        <a:prstGeom prst="line">
          <a:avLst/>
        </a:prstGeom>
        <a:ln w="0"/>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670167</xdr:colOff>
      <xdr:row>68</xdr:row>
      <xdr:rowOff>212565</xdr:rowOff>
    </xdr:from>
    <xdr:to>
      <xdr:col>3</xdr:col>
      <xdr:colOff>159884</xdr:colOff>
      <xdr:row>68</xdr:row>
      <xdr:rowOff>212575</xdr:rowOff>
    </xdr:to>
    <xdr:cxnSp macro="">
      <xdr:nvCxnSpPr>
        <xdr:cNvPr id="37" name="直線コネクタ 36">
          <a:extLst>
            <a:ext uri="{FF2B5EF4-FFF2-40B4-BE49-F238E27FC236}">
              <a16:creationId xmlns:a16="http://schemas.microsoft.com/office/drawing/2014/main" id="{00000000-0008-0000-0700-000025000000}"/>
            </a:ext>
          </a:extLst>
        </xdr:cNvPr>
        <xdr:cNvCxnSpPr/>
      </xdr:nvCxnSpPr>
      <xdr:spPr>
        <a:xfrm>
          <a:off x="2575167" y="6667153"/>
          <a:ext cx="173276" cy="10"/>
        </a:xfrm>
        <a:prstGeom prst="line">
          <a:avLst/>
        </a:prstGeom>
        <a:ln w="0"/>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243003</xdr:colOff>
      <xdr:row>50</xdr:row>
      <xdr:rowOff>10543</xdr:rowOff>
    </xdr:from>
    <xdr:to>
      <xdr:col>23</xdr:col>
      <xdr:colOff>144788</xdr:colOff>
      <xdr:row>50</xdr:row>
      <xdr:rowOff>286179</xdr:rowOff>
    </xdr:to>
    <xdr:sp macro="" textlink="">
      <xdr:nvSpPr>
        <xdr:cNvPr id="38" name="Rectangle 3">
          <a:extLst>
            <a:ext uri="{FF2B5EF4-FFF2-40B4-BE49-F238E27FC236}">
              <a16:creationId xmlns:a16="http://schemas.microsoft.com/office/drawing/2014/main" id="{00000000-0008-0000-0700-000026000000}"/>
            </a:ext>
          </a:extLst>
        </xdr:cNvPr>
        <xdr:cNvSpPr>
          <a:spLocks noChangeArrowheads="1"/>
        </xdr:cNvSpPr>
      </xdr:nvSpPr>
      <xdr:spPr bwMode="auto">
        <a:xfrm>
          <a:off x="9230121" y="2767190"/>
          <a:ext cx="417255" cy="275636"/>
        </a:xfrm>
        <a:prstGeom prst="rect">
          <a:avLst/>
        </a:prstGeom>
        <a:noFill/>
        <a:ln w="6350">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a:t>
          </a:r>
          <a:r>
            <a:rPr lang="en-US" altLang="ja-JP" sz="900" b="0" i="0" strike="noStrike">
              <a:solidFill>
                <a:srgbClr val="000000"/>
              </a:solidFill>
              <a:latin typeface="ＭＳ Ｐゴシック"/>
              <a:ea typeface="ＭＳ Ｐゴシック"/>
            </a:rPr>
            <a:t>×</a:t>
          </a:r>
          <a:r>
            <a:rPr lang="ja-JP" altLang="en-US" sz="900" b="0" i="0" strike="noStrike">
              <a:solidFill>
                <a:srgbClr val="000000"/>
              </a:solidFill>
              <a:latin typeface="ＭＳ Ｐゴシック"/>
              <a:ea typeface="ＭＳ Ｐゴシック"/>
            </a:rPr>
            <a:t>－）</a:t>
          </a:r>
        </a:p>
      </xdr:txBody>
    </xdr:sp>
    <xdr:clientData/>
  </xdr:twoCellAnchor>
  <xdr:twoCellAnchor>
    <xdr:from>
      <xdr:col>22</xdr:col>
      <xdr:colOff>189996</xdr:colOff>
      <xdr:row>49</xdr:row>
      <xdr:rowOff>55942</xdr:rowOff>
    </xdr:from>
    <xdr:to>
      <xdr:col>23</xdr:col>
      <xdr:colOff>130889</xdr:colOff>
      <xdr:row>51</xdr:row>
      <xdr:rowOff>53963</xdr:rowOff>
    </xdr:to>
    <xdr:sp macro="" textlink="">
      <xdr:nvSpPr>
        <xdr:cNvPr id="39" name="Rectangle 4">
          <a:extLst>
            <a:ext uri="{FF2B5EF4-FFF2-40B4-BE49-F238E27FC236}">
              <a16:creationId xmlns:a16="http://schemas.microsoft.com/office/drawing/2014/main" id="{00000000-0008-0000-0700-000027000000}"/>
            </a:ext>
          </a:extLst>
        </xdr:cNvPr>
        <xdr:cNvSpPr>
          <a:spLocks noChangeArrowheads="1"/>
        </xdr:cNvSpPr>
      </xdr:nvSpPr>
      <xdr:spPr bwMode="auto">
        <a:xfrm>
          <a:off x="9457261" y="2734148"/>
          <a:ext cx="176216" cy="390227"/>
        </a:xfrm>
        <a:prstGeom prst="rect">
          <a:avLst/>
        </a:prstGeom>
        <a:noFill/>
        <a:ln w="6350">
          <a:noFill/>
          <a:miter lim="800000"/>
          <a:headEnd/>
          <a:tailEnd/>
        </a:ln>
      </xdr:spPr>
      <xdr:txBody>
        <a:bodyPr vertOverflow="clip" wrap="square" lIns="18288" tIns="18288" rIns="0" bIns="0" anchor="t" upright="1"/>
        <a:lstStyle/>
        <a:p>
          <a:pPr algn="l" rtl="0">
            <a:defRPr sz="1000"/>
          </a:pPr>
          <a:r>
            <a:rPr lang="ja-JP" altLang="en-US" sz="600" b="0" i="0" strike="noStrike">
              <a:solidFill>
                <a:srgbClr val="000000"/>
              </a:solidFill>
              <a:latin typeface="ＭＳ 明朝"/>
              <a:ea typeface="ＭＳ 明朝"/>
            </a:rPr>
            <a:t>１</a:t>
          </a:r>
        </a:p>
        <a:p>
          <a:pPr algn="l" rtl="0">
            <a:defRPr sz="1000"/>
          </a:pPr>
          <a:r>
            <a:rPr lang="ja-JP" altLang="en-US" sz="600" b="0" i="0" strike="noStrike">
              <a:solidFill>
                <a:srgbClr val="000000"/>
              </a:solidFill>
              <a:latin typeface="ＭＳ 明朝"/>
              <a:ea typeface="ＭＳ 明朝"/>
            </a:rPr>
            <a:t>２</a:t>
          </a:r>
        </a:p>
      </xdr:txBody>
    </xdr:sp>
    <xdr:clientData/>
  </xdr:twoCellAnchor>
  <xdr:twoCellAnchor>
    <xdr:from>
      <xdr:col>22</xdr:col>
      <xdr:colOff>123825</xdr:colOff>
      <xdr:row>50</xdr:row>
      <xdr:rowOff>209550</xdr:rowOff>
    </xdr:from>
    <xdr:to>
      <xdr:col>23</xdr:col>
      <xdr:colOff>228600</xdr:colOff>
      <xdr:row>50</xdr:row>
      <xdr:rowOff>209550</xdr:rowOff>
    </xdr:to>
    <xdr:sp macro="" textlink="">
      <xdr:nvSpPr>
        <xdr:cNvPr id="40" name="Line 5">
          <a:extLst>
            <a:ext uri="{FF2B5EF4-FFF2-40B4-BE49-F238E27FC236}">
              <a16:creationId xmlns:a16="http://schemas.microsoft.com/office/drawing/2014/main" id="{00000000-0008-0000-0700-000028000000}"/>
            </a:ext>
          </a:extLst>
        </xdr:cNvPr>
        <xdr:cNvSpPr>
          <a:spLocks noChangeShapeType="1"/>
        </xdr:cNvSpPr>
      </xdr:nvSpPr>
      <xdr:spPr bwMode="auto">
        <a:xfrm>
          <a:off x="9391090" y="2966197"/>
          <a:ext cx="340098" cy="0"/>
        </a:xfrm>
        <a:prstGeom prst="line">
          <a:avLst/>
        </a:prstGeom>
        <a:noFill/>
        <a:ln w="6350">
          <a:noFill/>
          <a:round/>
          <a:headEnd/>
          <a:tailEnd/>
        </a:ln>
      </xdr:spPr>
    </xdr:sp>
    <xdr:clientData/>
  </xdr:twoCellAnchor>
  <xdr:twoCellAnchor>
    <xdr:from>
      <xdr:col>2</xdr:col>
      <xdr:colOff>590550</xdr:colOff>
      <xdr:row>55</xdr:row>
      <xdr:rowOff>0</xdr:rowOff>
    </xdr:from>
    <xdr:to>
      <xdr:col>3</xdr:col>
      <xdr:colOff>400050</xdr:colOff>
      <xdr:row>55</xdr:row>
      <xdr:rowOff>28575</xdr:rowOff>
    </xdr:to>
    <xdr:sp macro="" textlink="">
      <xdr:nvSpPr>
        <xdr:cNvPr id="41" name="Text Box 10">
          <a:extLst>
            <a:ext uri="{FF2B5EF4-FFF2-40B4-BE49-F238E27FC236}">
              <a16:creationId xmlns:a16="http://schemas.microsoft.com/office/drawing/2014/main" id="{00000000-0008-0000-0700-000029000000}"/>
            </a:ext>
          </a:extLst>
        </xdr:cNvPr>
        <xdr:cNvSpPr txBox="1">
          <a:spLocks noChangeArrowheads="1"/>
        </xdr:cNvSpPr>
      </xdr:nvSpPr>
      <xdr:spPr bwMode="auto">
        <a:xfrm>
          <a:off x="2495550" y="3922059"/>
          <a:ext cx="493059" cy="28575"/>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100" b="0" i="0" strike="noStrike">
              <a:solidFill>
                <a:srgbClr val="000000"/>
              </a:solidFill>
              <a:latin typeface="ＭＳ Ｐゴシック"/>
              <a:ea typeface="ＭＳ Ｐゴシック"/>
            </a:rPr>
            <a:t>×</a:t>
          </a:r>
          <a:r>
            <a:rPr lang="ja-JP" altLang="en-US" sz="1100" b="0" i="0" strike="noStrike">
              <a:solidFill>
                <a:srgbClr val="000000"/>
              </a:solidFill>
              <a:latin typeface="ＭＳ Ｐゴシック"/>
              <a:ea typeface="ＭＳ Ｐゴシック"/>
            </a:rPr>
            <a:t>　－</a:t>
          </a:r>
        </a:p>
      </xdr:txBody>
    </xdr:sp>
    <xdr:clientData/>
  </xdr:twoCellAnchor>
  <xdr:twoCellAnchor>
    <xdr:from>
      <xdr:col>2</xdr:col>
      <xdr:colOff>657155</xdr:colOff>
      <xdr:row>54</xdr:row>
      <xdr:rowOff>9089</xdr:rowOff>
    </xdr:from>
    <xdr:to>
      <xdr:col>3</xdr:col>
      <xdr:colOff>348273</xdr:colOff>
      <xdr:row>56</xdr:row>
      <xdr:rowOff>126546</xdr:rowOff>
    </xdr:to>
    <xdr:sp macro="" textlink="">
      <xdr:nvSpPr>
        <xdr:cNvPr id="42" name="Text Box 11">
          <a:extLst>
            <a:ext uri="{FF2B5EF4-FFF2-40B4-BE49-F238E27FC236}">
              <a16:creationId xmlns:a16="http://schemas.microsoft.com/office/drawing/2014/main" id="{00000000-0008-0000-0700-00002A000000}"/>
            </a:ext>
          </a:extLst>
        </xdr:cNvPr>
        <xdr:cNvSpPr txBox="1">
          <a:spLocks noChangeArrowheads="1"/>
        </xdr:cNvSpPr>
      </xdr:nvSpPr>
      <xdr:spPr bwMode="auto">
        <a:xfrm>
          <a:off x="2562155" y="3550148"/>
          <a:ext cx="374677" cy="538798"/>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0000"/>
              </a:solidFill>
              <a:latin typeface="ＭＳ Ｐ明朝" pitchFamily="18" charset="-128"/>
              <a:ea typeface="ＭＳ Ｐ明朝" pitchFamily="18" charset="-128"/>
            </a:rPr>
            <a:t>②</a:t>
          </a:r>
        </a:p>
        <a:p>
          <a:pPr algn="l" rtl="0">
            <a:defRPr sz="1000"/>
          </a:pPr>
          <a:r>
            <a:rPr lang="ja-JP" altLang="en-US" sz="1100" b="0" i="0" strike="noStrike">
              <a:solidFill>
                <a:srgbClr val="000000"/>
              </a:solidFill>
              <a:latin typeface="ＭＳ Ｐ明朝" pitchFamily="18" charset="-128"/>
              <a:ea typeface="ＭＳ Ｐ明朝" pitchFamily="18" charset="-128"/>
            </a:rPr>
            <a:t>①</a:t>
          </a:r>
        </a:p>
      </xdr:txBody>
    </xdr:sp>
    <xdr:clientData/>
  </xdr:twoCellAnchor>
  <xdr:twoCellAnchor>
    <xdr:from>
      <xdr:col>22</xdr:col>
      <xdr:colOff>123825</xdr:colOff>
      <xdr:row>64</xdr:row>
      <xdr:rowOff>209550</xdr:rowOff>
    </xdr:from>
    <xdr:to>
      <xdr:col>23</xdr:col>
      <xdr:colOff>228600</xdr:colOff>
      <xdr:row>64</xdr:row>
      <xdr:rowOff>209550</xdr:rowOff>
    </xdr:to>
    <xdr:sp macro="" textlink="">
      <xdr:nvSpPr>
        <xdr:cNvPr id="43" name="Line 5">
          <a:extLst>
            <a:ext uri="{FF2B5EF4-FFF2-40B4-BE49-F238E27FC236}">
              <a16:creationId xmlns:a16="http://schemas.microsoft.com/office/drawing/2014/main" id="{00000000-0008-0000-0700-00002B000000}"/>
            </a:ext>
          </a:extLst>
        </xdr:cNvPr>
        <xdr:cNvSpPr>
          <a:spLocks noChangeShapeType="1"/>
        </xdr:cNvSpPr>
      </xdr:nvSpPr>
      <xdr:spPr bwMode="auto">
        <a:xfrm>
          <a:off x="9391090" y="5879726"/>
          <a:ext cx="340098" cy="0"/>
        </a:xfrm>
        <a:prstGeom prst="line">
          <a:avLst/>
        </a:prstGeom>
        <a:noFill/>
        <a:ln w="6350">
          <a:noFill/>
          <a:round/>
          <a:headEnd/>
          <a:tailEnd/>
        </a:ln>
      </xdr:spPr>
    </xdr:sp>
    <xdr:clientData/>
  </xdr:twoCellAnchor>
  <xdr:twoCellAnchor>
    <xdr:from>
      <xdr:col>2</xdr:col>
      <xdr:colOff>590550</xdr:colOff>
      <xdr:row>69</xdr:row>
      <xdr:rowOff>0</xdr:rowOff>
    </xdr:from>
    <xdr:to>
      <xdr:col>3</xdr:col>
      <xdr:colOff>400050</xdr:colOff>
      <xdr:row>69</xdr:row>
      <xdr:rowOff>28575</xdr:rowOff>
    </xdr:to>
    <xdr:sp macro="" textlink="">
      <xdr:nvSpPr>
        <xdr:cNvPr id="44" name="Text Box 10">
          <a:extLst>
            <a:ext uri="{FF2B5EF4-FFF2-40B4-BE49-F238E27FC236}">
              <a16:creationId xmlns:a16="http://schemas.microsoft.com/office/drawing/2014/main" id="{00000000-0008-0000-0700-00002C000000}"/>
            </a:ext>
          </a:extLst>
        </xdr:cNvPr>
        <xdr:cNvSpPr txBox="1">
          <a:spLocks noChangeArrowheads="1"/>
        </xdr:cNvSpPr>
      </xdr:nvSpPr>
      <xdr:spPr bwMode="auto">
        <a:xfrm>
          <a:off x="2495550" y="6835588"/>
          <a:ext cx="493059" cy="28575"/>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100" b="0" i="0" strike="noStrike">
              <a:solidFill>
                <a:srgbClr val="000000"/>
              </a:solidFill>
              <a:latin typeface="ＭＳ Ｐゴシック"/>
              <a:ea typeface="ＭＳ Ｐゴシック"/>
            </a:rPr>
            <a:t>×</a:t>
          </a:r>
          <a:r>
            <a:rPr lang="ja-JP" altLang="en-US" sz="1100" b="0" i="0" strike="noStrike">
              <a:solidFill>
                <a:srgbClr val="000000"/>
              </a:solidFill>
              <a:latin typeface="ＭＳ Ｐゴシック"/>
              <a:ea typeface="ＭＳ Ｐゴシック"/>
            </a:rPr>
            <a:t>　－</a:t>
          </a:r>
        </a:p>
      </xdr:txBody>
    </xdr:sp>
    <xdr:clientData/>
  </xdr:twoCellAnchor>
  <xdr:oneCellAnchor>
    <xdr:from>
      <xdr:col>8</xdr:col>
      <xdr:colOff>247650</xdr:colOff>
      <xdr:row>42</xdr:row>
      <xdr:rowOff>9525</xdr:rowOff>
    </xdr:from>
    <xdr:ext cx="102592" cy="133370"/>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4718797" y="1611966"/>
          <a:ext cx="102592" cy="133370"/>
        </a:xfrm>
        <a:prstGeom prst="rect">
          <a:avLst/>
        </a:prstGeom>
        <a:noFill/>
      </xdr:spPr>
      <xdr:style>
        <a:lnRef idx="0">
          <a:scrgbClr r="0" g="0" b="0"/>
        </a:lnRef>
        <a:fillRef idx="0">
          <a:scrgbClr r="0" g="0" b="0"/>
        </a:fillRef>
        <a:effectRef idx="0">
          <a:scrgbClr r="0" g="0" b="0"/>
        </a:effectRef>
        <a:fontRef idx="minor">
          <a:schemeClr val="tx1"/>
        </a:fontRef>
      </xdr:style>
      <xdr:txBody>
        <a:bodyPr wrap="none" lIns="0" tIns="0" rIns="0" bIns="0" rtlCol="0" anchor="t">
          <a:spAutoFit/>
        </a:bodyPr>
        <a:lstStyle/>
        <a:p>
          <a:r>
            <a:rPr kumimoji="1" lang="ja-JP" altLang="en-US" sz="800">
              <a:latin typeface="ＭＳ Ｐ明朝" pitchFamily="18" charset="-128"/>
              <a:ea typeface="ＭＳ Ｐ明朝" pitchFamily="18" charset="-128"/>
            </a:rPr>
            <a:t>㎡</a:t>
          </a:r>
        </a:p>
      </xdr:txBody>
    </xdr:sp>
    <xdr:clientData/>
  </xdr:oneCellAnchor>
  <xdr:oneCellAnchor>
    <xdr:from>
      <xdr:col>25</xdr:col>
      <xdr:colOff>247650</xdr:colOff>
      <xdr:row>44</xdr:row>
      <xdr:rowOff>0</xdr:rowOff>
    </xdr:from>
    <xdr:ext cx="102592" cy="133370"/>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10489826" y="1994647"/>
          <a:ext cx="102592" cy="133370"/>
        </a:xfrm>
        <a:prstGeom prst="rect">
          <a:avLst/>
        </a:prstGeom>
        <a:noFill/>
      </xdr:spPr>
      <xdr:style>
        <a:lnRef idx="0">
          <a:scrgbClr r="0" g="0" b="0"/>
        </a:lnRef>
        <a:fillRef idx="0">
          <a:scrgbClr r="0" g="0" b="0"/>
        </a:fillRef>
        <a:effectRef idx="0">
          <a:scrgbClr r="0" g="0" b="0"/>
        </a:effectRef>
        <a:fontRef idx="minor">
          <a:schemeClr val="tx1"/>
        </a:fontRef>
      </xdr:style>
      <xdr:txBody>
        <a:bodyPr wrap="none" lIns="0" tIns="0" rIns="0" bIns="0" rtlCol="0" anchor="t">
          <a:spAutoFit/>
        </a:bodyPr>
        <a:lstStyle/>
        <a:p>
          <a:r>
            <a:rPr kumimoji="1" lang="ja-JP" altLang="en-US" sz="800">
              <a:latin typeface="ＭＳ Ｐ明朝" pitchFamily="18" charset="-128"/>
              <a:ea typeface="ＭＳ Ｐ明朝" pitchFamily="18" charset="-128"/>
            </a:rPr>
            <a:t>㎡</a:t>
          </a:r>
        </a:p>
      </xdr:txBody>
    </xdr:sp>
    <xdr:clientData/>
  </xdr:oneCellAnchor>
  <xdr:twoCellAnchor>
    <xdr:from>
      <xdr:col>21</xdr:col>
      <xdr:colOff>243003</xdr:colOff>
      <xdr:row>64</xdr:row>
      <xdr:rowOff>10543</xdr:rowOff>
    </xdr:from>
    <xdr:to>
      <xdr:col>23</xdr:col>
      <xdr:colOff>144788</xdr:colOff>
      <xdr:row>64</xdr:row>
      <xdr:rowOff>286179</xdr:rowOff>
    </xdr:to>
    <xdr:sp macro="" textlink="">
      <xdr:nvSpPr>
        <xdr:cNvPr id="47" name="Rectangle 3">
          <a:extLst>
            <a:ext uri="{FF2B5EF4-FFF2-40B4-BE49-F238E27FC236}">
              <a16:creationId xmlns:a16="http://schemas.microsoft.com/office/drawing/2014/main" id="{00000000-0008-0000-0700-00002F000000}"/>
            </a:ext>
          </a:extLst>
        </xdr:cNvPr>
        <xdr:cNvSpPr>
          <a:spLocks noChangeArrowheads="1"/>
        </xdr:cNvSpPr>
      </xdr:nvSpPr>
      <xdr:spPr bwMode="auto">
        <a:xfrm>
          <a:off x="9230121" y="5680719"/>
          <a:ext cx="417255" cy="275636"/>
        </a:xfrm>
        <a:prstGeom prst="rect">
          <a:avLst/>
        </a:prstGeom>
        <a:noFill/>
        <a:ln w="6350">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a:t>
          </a:r>
          <a:r>
            <a:rPr lang="en-US" altLang="ja-JP" sz="900" b="0" i="0" strike="noStrike">
              <a:solidFill>
                <a:srgbClr val="000000"/>
              </a:solidFill>
              <a:latin typeface="ＭＳ Ｐゴシック"/>
              <a:ea typeface="ＭＳ Ｐゴシック"/>
            </a:rPr>
            <a:t>×</a:t>
          </a:r>
          <a:r>
            <a:rPr lang="ja-JP" altLang="en-US" sz="900" b="0" i="0" strike="noStrike">
              <a:solidFill>
                <a:srgbClr val="000000"/>
              </a:solidFill>
              <a:latin typeface="ＭＳ Ｐゴシック"/>
              <a:ea typeface="ＭＳ Ｐゴシック"/>
            </a:rPr>
            <a:t>－）</a:t>
          </a:r>
        </a:p>
      </xdr:txBody>
    </xdr:sp>
    <xdr:clientData/>
  </xdr:twoCellAnchor>
  <xdr:twoCellAnchor>
    <xdr:from>
      <xdr:col>22</xdr:col>
      <xdr:colOff>189996</xdr:colOff>
      <xdr:row>63</xdr:row>
      <xdr:rowOff>55942</xdr:rowOff>
    </xdr:from>
    <xdr:to>
      <xdr:col>23</xdr:col>
      <xdr:colOff>130889</xdr:colOff>
      <xdr:row>65</xdr:row>
      <xdr:rowOff>53963</xdr:rowOff>
    </xdr:to>
    <xdr:sp macro="" textlink="">
      <xdr:nvSpPr>
        <xdr:cNvPr id="48" name="Rectangle 4">
          <a:extLst>
            <a:ext uri="{FF2B5EF4-FFF2-40B4-BE49-F238E27FC236}">
              <a16:creationId xmlns:a16="http://schemas.microsoft.com/office/drawing/2014/main" id="{00000000-0008-0000-0700-000030000000}"/>
            </a:ext>
          </a:extLst>
        </xdr:cNvPr>
        <xdr:cNvSpPr>
          <a:spLocks noChangeArrowheads="1"/>
        </xdr:cNvSpPr>
      </xdr:nvSpPr>
      <xdr:spPr bwMode="auto">
        <a:xfrm>
          <a:off x="9457261" y="5647677"/>
          <a:ext cx="176216" cy="390227"/>
        </a:xfrm>
        <a:prstGeom prst="rect">
          <a:avLst/>
        </a:prstGeom>
        <a:noFill/>
        <a:ln w="6350">
          <a:noFill/>
          <a:miter lim="800000"/>
          <a:headEnd/>
          <a:tailEnd/>
        </a:ln>
      </xdr:spPr>
      <xdr:txBody>
        <a:bodyPr vertOverflow="clip" wrap="square" lIns="18288" tIns="18288" rIns="0" bIns="0" anchor="t" upright="1"/>
        <a:lstStyle/>
        <a:p>
          <a:pPr algn="l" rtl="0">
            <a:defRPr sz="1000"/>
          </a:pPr>
          <a:r>
            <a:rPr lang="ja-JP" altLang="en-US" sz="600" b="0" i="0" strike="noStrike">
              <a:solidFill>
                <a:srgbClr val="000000"/>
              </a:solidFill>
              <a:latin typeface="ＭＳ 明朝"/>
              <a:ea typeface="ＭＳ 明朝"/>
            </a:rPr>
            <a:t>１</a:t>
          </a:r>
        </a:p>
        <a:p>
          <a:pPr algn="l" rtl="0">
            <a:defRPr sz="1000"/>
          </a:pPr>
          <a:r>
            <a:rPr lang="ja-JP" altLang="en-US" sz="600" b="0" i="0" strike="noStrike">
              <a:solidFill>
                <a:srgbClr val="000000"/>
              </a:solidFill>
              <a:latin typeface="ＭＳ 明朝"/>
              <a:ea typeface="ＭＳ 明朝"/>
            </a:rPr>
            <a:t>２</a:t>
          </a:r>
        </a:p>
      </xdr:txBody>
    </xdr:sp>
    <xdr:clientData/>
  </xdr:twoCellAnchor>
  <xdr:twoCellAnchor>
    <xdr:from>
      <xdr:col>22</xdr:col>
      <xdr:colOff>123825</xdr:colOff>
      <xdr:row>64</xdr:row>
      <xdr:rowOff>209550</xdr:rowOff>
    </xdr:from>
    <xdr:to>
      <xdr:col>23</xdr:col>
      <xdr:colOff>228600</xdr:colOff>
      <xdr:row>64</xdr:row>
      <xdr:rowOff>209550</xdr:rowOff>
    </xdr:to>
    <xdr:sp macro="" textlink="">
      <xdr:nvSpPr>
        <xdr:cNvPr id="49" name="Line 5">
          <a:extLst>
            <a:ext uri="{FF2B5EF4-FFF2-40B4-BE49-F238E27FC236}">
              <a16:creationId xmlns:a16="http://schemas.microsoft.com/office/drawing/2014/main" id="{00000000-0008-0000-0700-000031000000}"/>
            </a:ext>
          </a:extLst>
        </xdr:cNvPr>
        <xdr:cNvSpPr>
          <a:spLocks noChangeShapeType="1"/>
        </xdr:cNvSpPr>
      </xdr:nvSpPr>
      <xdr:spPr bwMode="auto">
        <a:xfrm>
          <a:off x="9391090" y="5879726"/>
          <a:ext cx="340098" cy="0"/>
        </a:xfrm>
        <a:prstGeom prst="line">
          <a:avLst/>
        </a:prstGeom>
        <a:noFill/>
        <a:ln w="6350">
          <a:noFill/>
          <a:round/>
          <a:headEnd/>
          <a:tailEnd/>
        </a:ln>
      </xdr:spPr>
    </xdr:sp>
    <xdr:clientData/>
  </xdr:twoCellAnchor>
  <xdr:twoCellAnchor>
    <xdr:from>
      <xdr:col>2</xdr:col>
      <xdr:colOff>590550</xdr:colOff>
      <xdr:row>69</xdr:row>
      <xdr:rowOff>0</xdr:rowOff>
    </xdr:from>
    <xdr:to>
      <xdr:col>3</xdr:col>
      <xdr:colOff>400050</xdr:colOff>
      <xdr:row>69</xdr:row>
      <xdr:rowOff>28575</xdr:rowOff>
    </xdr:to>
    <xdr:sp macro="" textlink="">
      <xdr:nvSpPr>
        <xdr:cNvPr id="50" name="Text Box 10">
          <a:extLst>
            <a:ext uri="{FF2B5EF4-FFF2-40B4-BE49-F238E27FC236}">
              <a16:creationId xmlns:a16="http://schemas.microsoft.com/office/drawing/2014/main" id="{00000000-0008-0000-0700-000032000000}"/>
            </a:ext>
          </a:extLst>
        </xdr:cNvPr>
        <xdr:cNvSpPr txBox="1">
          <a:spLocks noChangeArrowheads="1"/>
        </xdr:cNvSpPr>
      </xdr:nvSpPr>
      <xdr:spPr bwMode="auto">
        <a:xfrm>
          <a:off x="2495550" y="6835588"/>
          <a:ext cx="493059" cy="28575"/>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100" b="0" i="0" strike="noStrike">
              <a:solidFill>
                <a:srgbClr val="000000"/>
              </a:solidFill>
              <a:latin typeface="ＭＳ Ｐゴシック"/>
              <a:ea typeface="ＭＳ Ｐゴシック"/>
            </a:rPr>
            <a:t>×</a:t>
          </a:r>
          <a:r>
            <a:rPr lang="ja-JP" altLang="en-US" sz="1100" b="0" i="0" strike="noStrike">
              <a:solidFill>
                <a:srgbClr val="000000"/>
              </a:solidFill>
              <a:latin typeface="ＭＳ Ｐゴシック"/>
              <a:ea typeface="ＭＳ Ｐゴシック"/>
            </a:rPr>
            <a:t>　－</a:t>
          </a:r>
        </a:p>
      </xdr:txBody>
    </xdr:sp>
    <xdr:clientData/>
  </xdr:twoCellAnchor>
  <xdr:twoCellAnchor>
    <xdr:from>
      <xdr:col>2</xdr:col>
      <xdr:colOff>657155</xdr:colOff>
      <xdr:row>68</xdr:row>
      <xdr:rowOff>9089</xdr:rowOff>
    </xdr:from>
    <xdr:to>
      <xdr:col>3</xdr:col>
      <xdr:colOff>348273</xdr:colOff>
      <xdr:row>70</xdr:row>
      <xdr:rowOff>0</xdr:rowOff>
    </xdr:to>
    <xdr:sp macro="" textlink="">
      <xdr:nvSpPr>
        <xdr:cNvPr id="51" name="Text Box 11">
          <a:extLst>
            <a:ext uri="{FF2B5EF4-FFF2-40B4-BE49-F238E27FC236}">
              <a16:creationId xmlns:a16="http://schemas.microsoft.com/office/drawing/2014/main" id="{00000000-0008-0000-0700-000033000000}"/>
            </a:ext>
          </a:extLst>
        </xdr:cNvPr>
        <xdr:cNvSpPr txBox="1">
          <a:spLocks noChangeArrowheads="1"/>
        </xdr:cNvSpPr>
      </xdr:nvSpPr>
      <xdr:spPr bwMode="auto">
        <a:xfrm>
          <a:off x="2562155" y="6463677"/>
          <a:ext cx="374677" cy="576898"/>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0000"/>
              </a:solidFill>
              <a:latin typeface="ＭＳ Ｐ明朝" pitchFamily="18" charset="-128"/>
              <a:ea typeface="ＭＳ Ｐ明朝" pitchFamily="18" charset="-128"/>
            </a:rPr>
            <a:t>②</a:t>
          </a:r>
        </a:p>
        <a:p>
          <a:pPr algn="l" rtl="0">
            <a:defRPr sz="1000"/>
          </a:pPr>
          <a:r>
            <a:rPr lang="ja-JP" altLang="en-US" sz="1100" b="0" i="0" strike="noStrike">
              <a:solidFill>
                <a:srgbClr val="000000"/>
              </a:solidFill>
              <a:latin typeface="ＭＳ Ｐ明朝" pitchFamily="18" charset="-128"/>
              <a:ea typeface="ＭＳ Ｐ明朝" pitchFamily="18" charset="-128"/>
            </a:rPr>
            <a:t>①</a:t>
          </a:r>
        </a:p>
      </xdr:txBody>
    </xdr:sp>
    <xdr:clientData/>
  </xdr:twoCellAnchor>
  <xdr:oneCellAnchor>
    <xdr:from>
      <xdr:col>8</xdr:col>
      <xdr:colOff>247650</xdr:colOff>
      <xdr:row>58</xdr:row>
      <xdr:rowOff>9525</xdr:rowOff>
    </xdr:from>
    <xdr:ext cx="102592" cy="133370"/>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4718797" y="4503084"/>
          <a:ext cx="102592" cy="133370"/>
        </a:xfrm>
        <a:prstGeom prst="rect">
          <a:avLst/>
        </a:prstGeom>
        <a:noFill/>
      </xdr:spPr>
      <xdr:style>
        <a:lnRef idx="0">
          <a:scrgbClr r="0" g="0" b="0"/>
        </a:lnRef>
        <a:fillRef idx="0">
          <a:scrgbClr r="0" g="0" b="0"/>
        </a:fillRef>
        <a:effectRef idx="0">
          <a:scrgbClr r="0" g="0" b="0"/>
        </a:effectRef>
        <a:fontRef idx="minor">
          <a:schemeClr val="tx1"/>
        </a:fontRef>
      </xdr:style>
      <xdr:txBody>
        <a:bodyPr wrap="none" lIns="0" tIns="0" rIns="0" bIns="0" rtlCol="0" anchor="t">
          <a:spAutoFit/>
        </a:bodyPr>
        <a:lstStyle/>
        <a:p>
          <a:r>
            <a:rPr kumimoji="1" lang="ja-JP" altLang="en-US" sz="800">
              <a:latin typeface="ＭＳ Ｐ明朝" pitchFamily="18" charset="-128"/>
              <a:ea typeface="ＭＳ Ｐ明朝" pitchFamily="18" charset="-128"/>
            </a:rPr>
            <a:t>㎡</a:t>
          </a:r>
        </a:p>
      </xdr:txBody>
    </xdr:sp>
    <xdr:clientData/>
  </xdr:oneCellAnchor>
  <xdr:oneCellAnchor>
    <xdr:from>
      <xdr:col>25</xdr:col>
      <xdr:colOff>247650</xdr:colOff>
      <xdr:row>60</xdr:row>
      <xdr:rowOff>0</xdr:rowOff>
    </xdr:from>
    <xdr:ext cx="102592" cy="133370"/>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0489826" y="4885765"/>
          <a:ext cx="102592" cy="133370"/>
        </a:xfrm>
        <a:prstGeom prst="rect">
          <a:avLst/>
        </a:prstGeom>
        <a:noFill/>
      </xdr:spPr>
      <xdr:style>
        <a:lnRef idx="0">
          <a:scrgbClr r="0" g="0" b="0"/>
        </a:lnRef>
        <a:fillRef idx="0">
          <a:scrgbClr r="0" g="0" b="0"/>
        </a:fillRef>
        <a:effectRef idx="0">
          <a:scrgbClr r="0" g="0" b="0"/>
        </a:effectRef>
        <a:fontRef idx="minor">
          <a:schemeClr val="tx1"/>
        </a:fontRef>
      </xdr:style>
      <xdr:txBody>
        <a:bodyPr wrap="none" lIns="0" tIns="0" rIns="0" bIns="0" rtlCol="0" anchor="t">
          <a:spAutoFit/>
        </a:bodyPr>
        <a:lstStyle/>
        <a:p>
          <a:r>
            <a:rPr kumimoji="1" lang="ja-JP" altLang="en-US" sz="800">
              <a:latin typeface="ＭＳ Ｐ明朝" pitchFamily="18" charset="-128"/>
              <a:ea typeface="ＭＳ Ｐ明朝" pitchFamily="18" charset="-128"/>
            </a:rPr>
            <a:t>㎡</a:t>
          </a:r>
        </a:p>
      </xdr:txBody>
    </xdr:sp>
    <xdr:clientData/>
  </xdr:oneCellAnchor>
  <xdr:twoCellAnchor>
    <xdr:from>
      <xdr:col>2</xdr:col>
      <xdr:colOff>670167</xdr:colOff>
      <xdr:row>54</xdr:row>
      <xdr:rowOff>221106</xdr:rowOff>
    </xdr:from>
    <xdr:to>
      <xdr:col>3</xdr:col>
      <xdr:colOff>159884</xdr:colOff>
      <xdr:row>54</xdr:row>
      <xdr:rowOff>221116</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2575167" y="3762165"/>
          <a:ext cx="173276" cy="10"/>
        </a:xfrm>
        <a:prstGeom prst="line">
          <a:avLst/>
        </a:prstGeom>
        <a:ln w="0"/>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670167</xdr:colOff>
      <xdr:row>68</xdr:row>
      <xdr:rowOff>212565</xdr:rowOff>
    </xdr:from>
    <xdr:to>
      <xdr:col>3</xdr:col>
      <xdr:colOff>159884</xdr:colOff>
      <xdr:row>68</xdr:row>
      <xdr:rowOff>212575</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2575167" y="6667153"/>
          <a:ext cx="173276" cy="10"/>
        </a:xfrm>
        <a:prstGeom prst="line">
          <a:avLst/>
        </a:prstGeom>
        <a:ln w="0"/>
      </xdr:spPr>
      <xdr:style>
        <a:lnRef idx="1">
          <a:schemeClr val="dk1"/>
        </a:lnRef>
        <a:fillRef idx="0">
          <a:schemeClr val="dk1"/>
        </a:fillRef>
        <a:effectRef idx="0">
          <a:schemeClr val="dk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775607</xdr:colOff>
      <xdr:row>78</xdr:row>
      <xdr:rowOff>108857</xdr:rowOff>
    </xdr:from>
    <xdr:to>
      <xdr:col>1</xdr:col>
      <xdr:colOff>231322</xdr:colOff>
      <xdr:row>80</xdr:row>
      <xdr:rowOff>108857</xdr:rowOff>
    </xdr:to>
    <xdr:sp macro="" textlink="">
      <xdr:nvSpPr>
        <xdr:cNvPr id="6" name="フローチャート : 結合子 5">
          <a:extLst>
            <a:ext uri="{FF2B5EF4-FFF2-40B4-BE49-F238E27FC236}">
              <a16:creationId xmlns:a16="http://schemas.microsoft.com/office/drawing/2014/main" id="{00000000-0008-0000-0800-000006000000}"/>
            </a:ext>
          </a:extLst>
        </xdr:cNvPr>
        <xdr:cNvSpPr/>
      </xdr:nvSpPr>
      <xdr:spPr>
        <a:xfrm>
          <a:off x="952500" y="10409464"/>
          <a:ext cx="244929" cy="272143"/>
        </a:xfrm>
        <a:prstGeom prst="flowChartConnector">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oneCellAnchor>
    <xdr:from>
      <xdr:col>25</xdr:col>
      <xdr:colOff>33618</xdr:colOff>
      <xdr:row>23</xdr:row>
      <xdr:rowOff>123265</xdr:rowOff>
    </xdr:from>
    <xdr:ext cx="1043273" cy="278180"/>
    <xdr:sp macro="" textlink="">
      <xdr:nvSpPr>
        <xdr:cNvPr id="50" name="テキスト ボックス 49">
          <a:extLst>
            <a:ext uri="{FF2B5EF4-FFF2-40B4-BE49-F238E27FC236}">
              <a16:creationId xmlns:a16="http://schemas.microsoft.com/office/drawing/2014/main" id="{00000000-0008-0000-0A00-000032000000}"/>
            </a:ext>
          </a:extLst>
        </xdr:cNvPr>
        <xdr:cNvSpPr txBox="1"/>
      </xdr:nvSpPr>
      <xdr:spPr>
        <a:xfrm>
          <a:off x="6970059" y="4885765"/>
          <a:ext cx="1043273" cy="27818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p>
          <a:r>
            <a:rPr kumimoji="1" lang="ja-JP" altLang="en-US" sz="800">
              <a:latin typeface="ＭＳ Ｐ明朝" pitchFamily="18" charset="-128"/>
              <a:ea typeface="ＭＳ Ｐ明朝" pitchFamily="18" charset="-128"/>
            </a:rPr>
            <a:t>十億</a:t>
          </a:r>
          <a:r>
            <a:rPr kumimoji="1" lang="ja-JP" altLang="en-US" sz="500">
              <a:latin typeface="ＭＳ Ｐ明朝" pitchFamily="18" charset="-128"/>
              <a:ea typeface="ＭＳ Ｐ明朝" pitchFamily="18" charset="-128"/>
            </a:rPr>
            <a:t>　　</a:t>
          </a:r>
          <a:r>
            <a:rPr kumimoji="1" lang="ja-JP" altLang="en-US" sz="300">
              <a:latin typeface="ＭＳ Ｐ明朝" pitchFamily="18" charset="-128"/>
              <a:ea typeface="ＭＳ Ｐ明朝" pitchFamily="18" charset="-128"/>
            </a:rPr>
            <a:t> </a:t>
          </a:r>
          <a:r>
            <a:rPr kumimoji="1" lang="ja-JP" altLang="en-US" sz="500">
              <a:latin typeface="ＭＳ Ｐ明朝" pitchFamily="18" charset="-128"/>
              <a:ea typeface="ＭＳ Ｐ明朝" pitchFamily="18" charset="-128"/>
            </a:rPr>
            <a:t> 　</a:t>
          </a:r>
          <a:r>
            <a:rPr kumimoji="1" lang="ja-JP" altLang="en-US" sz="800">
              <a:latin typeface="ＭＳ Ｐ明朝" pitchFamily="18" charset="-128"/>
              <a:ea typeface="ＭＳ Ｐ明朝" pitchFamily="18" charset="-128"/>
            </a:rPr>
            <a:t>百万 </a:t>
          </a:r>
          <a:r>
            <a:rPr kumimoji="1" lang="ja-JP" altLang="en-US" sz="500">
              <a:latin typeface="ＭＳ Ｐ明朝" pitchFamily="18" charset="-128"/>
              <a:ea typeface="ＭＳ Ｐ明朝" pitchFamily="18" charset="-128"/>
            </a:rPr>
            <a:t> </a:t>
          </a:r>
          <a:r>
            <a:rPr kumimoji="1" lang="ja-JP" altLang="en-US" sz="800">
              <a:latin typeface="ＭＳ Ｐ明朝" pitchFamily="18" charset="-128"/>
              <a:ea typeface="ＭＳ Ｐ明朝" pitchFamily="18" charset="-128"/>
            </a:rPr>
            <a:t> </a:t>
          </a:r>
          <a:r>
            <a:rPr kumimoji="1" lang="ja-JP" altLang="en-US" sz="500">
              <a:latin typeface="ＭＳ Ｐ明朝" pitchFamily="18" charset="-128"/>
              <a:ea typeface="ＭＳ Ｐ明朝" pitchFamily="18" charset="-128"/>
            </a:rPr>
            <a:t>  </a:t>
          </a:r>
          <a:r>
            <a:rPr kumimoji="1" lang="ja-JP" altLang="en-US" sz="800">
              <a:latin typeface="ＭＳ Ｐ明朝" pitchFamily="18" charset="-128"/>
              <a:ea typeface="ＭＳ Ｐ明朝" pitchFamily="18" charset="-128"/>
            </a:rPr>
            <a:t>千</a:t>
          </a:r>
        </a:p>
      </xdr:txBody>
    </xdr:sp>
    <xdr:clientData/>
  </xdr:oneCellAnchor>
  <xdr:oneCellAnchor>
    <xdr:from>
      <xdr:col>25</xdr:col>
      <xdr:colOff>29136</xdr:colOff>
      <xdr:row>8</xdr:row>
      <xdr:rowOff>118783</xdr:rowOff>
    </xdr:from>
    <xdr:ext cx="1043273" cy="278180"/>
    <xdr:sp macro="" textlink="">
      <xdr:nvSpPr>
        <xdr:cNvPr id="51" name="テキスト ボックス 50">
          <a:extLst>
            <a:ext uri="{FF2B5EF4-FFF2-40B4-BE49-F238E27FC236}">
              <a16:creationId xmlns:a16="http://schemas.microsoft.com/office/drawing/2014/main" id="{00000000-0008-0000-0A00-000033000000}"/>
            </a:ext>
          </a:extLst>
        </xdr:cNvPr>
        <xdr:cNvSpPr txBox="1"/>
      </xdr:nvSpPr>
      <xdr:spPr>
        <a:xfrm>
          <a:off x="6965577" y="1822077"/>
          <a:ext cx="1043273" cy="27818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p>
          <a:r>
            <a:rPr kumimoji="1" lang="ja-JP" altLang="en-US" sz="800">
              <a:latin typeface="ＭＳ Ｐ明朝" pitchFamily="18" charset="-128"/>
              <a:ea typeface="ＭＳ Ｐ明朝" pitchFamily="18" charset="-128"/>
            </a:rPr>
            <a:t>十億</a:t>
          </a:r>
          <a:r>
            <a:rPr kumimoji="1" lang="ja-JP" altLang="en-US" sz="500">
              <a:latin typeface="ＭＳ Ｐ明朝" pitchFamily="18" charset="-128"/>
              <a:ea typeface="ＭＳ Ｐ明朝" pitchFamily="18" charset="-128"/>
            </a:rPr>
            <a:t>　　</a:t>
          </a:r>
          <a:r>
            <a:rPr kumimoji="1" lang="ja-JP" altLang="en-US" sz="300">
              <a:latin typeface="ＭＳ Ｐ明朝" pitchFamily="18" charset="-128"/>
              <a:ea typeface="ＭＳ Ｐ明朝" pitchFamily="18" charset="-128"/>
            </a:rPr>
            <a:t> </a:t>
          </a:r>
          <a:r>
            <a:rPr kumimoji="1" lang="ja-JP" altLang="en-US" sz="500">
              <a:latin typeface="ＭＳ Ｐ明朝" pitchFamily="18" charset="-128"/>
              <a:ea typeface="ＭＳ Ｐ明朝" pitchFamily="18" charset="-128"/>
            </a:rPr>
            <a:t> 　</a:t>
          </a:r>
          <a:r>
            <a:rPr kumimoji="1" lang="ja-JP" altLang="en-US" sz="800">
              <a:latin typeface="ＭＳ Ｐ明朝" pitchFamily="18" charset="-128"/>
              <a:ea typeface="ＭＳ Ｐ明朝" pitchFamily="18" charset="-128"/>
            </a:rPr>
            <a:t>百万 </a:t>
          </a:r>
          <a:r>
            <a:rPr kumimoji="1" lang="ja-JP" altLang="en-US" sz="500">
              <a:latin typeface="ＭＳ Ｐ明朝" pitchFamily="18" charset="-128"/>
              <a:ea typeface="ＭＳ Ｐ明朝" pitchFamily="18" charset="-128"/>
            </a:rPr>
            <a:t> </a:t>
          </a:r>
          <a:r>
            <a:rPr kumimoji="1" lang="ja-JP" altLang="en-US" sz="800">
              <a:latin typeface="ＭＳ Ｐ明朝" pitchFamily="18" charset="-128"/>
              <a:ea typeface="ＭＳ Ｐ明朝" pitchFamily="18" charset="-128"/>
            </a:rPr>
            <a:t> </a:t>
          </a:r>
          <a:r>
            <a:rPr kumimoji="1" lang="ja-JP" altLang="en-US" sz="500">
              <a:latin typeface="ＭＳ Ｐ明朝" pitchFamily="18" charset="-128"/>
              <a:ea typeface="ＭＳ Ｐ明朝" pitchFamily="18" charset="-128"/>
            </a:rPr>
            <a:t>  </a:t>
          </a:r>
          <a:r>
            <a:rPr kumimoji="1" lang="ja-JP" altLang="en-US" sz="800">
              <a:latin typeface="ＭＳ Ｐ明朝" pitchFamily="18" charset="-128"/>
              <a:ea typeface="ＭＳ Ｐ明朝" pitchFamily="18" charset="-128"/>
            </a:rPr>
            <a:t>千</a:t>
          </a:r>
        </a:p>
      </xdr:txBody>
    </xdr:sp>
    <xdr:clientData/>
  </xdr:oneCellAnchor>
  <xdr:oneCellAnchor>
    <xdr:from>
      <xdr:col>35</xdr:col>
      <xdr:colOff>304799</xdr:colOff>
      <xdr:row>23</xdr:row>
      <xdr:rowOff>125506</xdr:rowOff>
    </xdr:from>
    <xdr:ext cx="1043273" cy="278180"/>
    <xdr:sp macro="" textlink="">
      <xdr:nvSpPr>
        <xdr:cNvPr id="52" name="テキスト ボックス 51">
          <a:extLst>
            <a:ext uri="{FF2B5EF4-FFF2-40B4-BE49-F238E27FC236}">
              <a16:creationId xmlns:a16="http://schemas.microsoft.com/office/drawing/2014/main" id="{00000000-0008-0000-0A00-000034000000}"/>
            </a:ext>
          </a:extLst>
        </xdr:cNvPr>
        <xdr:cNvSpPr txBox="1"/>
      </xdr:nvSpPr>
      <xdr:spPr>
        <a:xfrm>
          <a:off x="9583270" y="4888006"/>
          <a:ext cx="1043273" cy="27818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p>
          <a:r>
            <a:rPr kumimoji="1" lang="ja-JP" altLang="en-US" sz="800">
              <a:latin typeface="ＭＳ Ｐ明朝" pitchFamily="18" charset="-128"/>
              <a:ea typeface="ＭＳ Ｐ明朝" pitchFamily="18" charset="-128"/>
            </a:rPr>
            <a:t>十億</a:t>
          </a:r>
          <a:r>
            <a:rPr kumimoji="1" lang="ja-JP" altLang="en-US" sz="500">
              <a:latin typeface="ＭＳ Ｐ明朝" pitchFamily="18" charset="-128"/>
              <a:ea typeface="ＭＳ Ｐ明朝" pitchFamily="18" charset="-128"/>
            </a:rPr>
            <a:t>　　</a:t>
          </a:r>
          <a:r>
            <a:rPr kumimoji="1" lang="ja-JP" altLang="en-US" sz="300">
              <a:latin typeface="ＭＳ Ｐ明朝" pitchFamily="18" charset="-128"/>
              <a:ea typeface="ＭＳ Ｐ明朝" pitchFamily="18" charset="-128"/>
            </a:rPr>
            <a:t> </a:t>
          </a:r>
          <a:r>
            <a:rPr kumimoji="1" lang="ja-JP" altLang="en-US" sz="500">
              <a:latin typeface="ＭＳ Ｐ明朝" pitchFamily="18" charset="-128"/>
              <a:ea typeface="ＭＳ Ｐ明朝" pitchFamily="18" charset="-128"/>
            </a:rPr>
            <a:t> 　</a:t>
          </a:r>
          <a:r>
            <a:rPr kumimoji="1" lang="ja-JP" altLang="en-US" sz="800">
              <a:latin typeface="ＭＳ Ｐ明朝" pitchFamily="18" charset="-128"/>
              <a:ea typeface="ＭＳ Ｐ明朝" pitchFamily="18" charset="-128"/>
            </a:rPr>
            <a:t>百万 </a:t>
          </a:r>
          <a:r>
            <a:rPr kumimoji="1" lang="ja-JP" altLang="en-US" sz="500">
              <a:latin typeface="ＭＳ Ｐ明朝" pitchFamily="18" charset="-128"/>
              <a:ea typeface="ＭＳ Ｐ明朝" pitchFamily="18" charset="-128"/>
            </a:rPr>
            <a:t> </a:t>
          </a:r>
          <a:r>
            <a:rPr kumimoji="1" lang="ja-JP" altLang="en-US" sz="800">
              <a:latin typeface="ＭＳ Ｐ明朝" pitchFamily="18" charset="-128"/>
              <a:ea typeface="ＭＳ Ｐ明朝" pitchFamily="18" charset="-128"/>
            </a:rPr>
            <a:t> </a:t>
          </a:r>
          <a:r>
            <a:rPr kumimoji="1" lang="ja-JP" altLang="en-US" sz="500">
              <a:latin typeface="ＭＳ Ｐ明朝" pitchFamily="18" charset="-128"/>
              <a:ea typeface="ＭＳ Ｐ明朝" pitchFamily="18" charset="-128"/>
            </a:rPr>
            <a:t>  </a:t>
          </a:r>
          <a:r>
            <a:rPr kumimoji="1" lang="ja-JP" altLang="en-US" sz="800">
              <a:latin typeface="ＭＳ Ｐ明朝" pitchFamily="18" charset="-128"/>
              <a:ea typeface="ＭＳ Ｐ明朝" pitchFamily="18" charset="-128"/>
            </a:rPr>
            <a:t>千</a:t>
          </a:r>
        </a:p>
      </xdr:txBody>
    </xdr:sp>
    <xdr:clientData/>
  </xdr:oneCellAnchor>
  <xdr:oneCellAnchor>
    <xdr:from>
      <xdr:col>35</xdr:col>
      <xdr:colOff>300317</xdr:colOff>
      <xdr:row>8</xdr:row>
      <xdr:rowOff>121024</xdr:rowOff>
    </xdr:from>
    <xdr:ext cx="1043273" cy="278180"/>
    <xdr:sp macro="" textlink="">
      <xdr:nvSpPr>
        <xdr:cNvPr id="53" name="テキスト ボックス 52">
          <a:extLst>
            <a:ext uri="{FF2B5EF4-FFF2-40B4-BE49-F238E27FC236}">
              <a16:creationId xmlns:a16="http://schemas.microsoft.com/office/drawing/2014/main" id="{00000000-0008-0000-0A00-000035000000}"/>
            </a:ext>
          </a:extLst>
        </xdr:cNvPr>
        <xdr:cNvSpPr txBox="1"/>
      </xdr:nvSpPr>
      <xdr:spPr>
        <a:xfrm>
          <a:off x="9578788" y="1824318"/>
          <a:ext cx="1043273" cy="27818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p>
          <a:r>
            <a:rPr kumimoji="1" lang="ja-JP" altLang="en-US" sz="800">
              <a:latin typeface="ＭＳ Ｐ明朝" pitchFamily="18" charset="-128"/>
              <a:ea typeface="ＭＳ Ｐ明朝" pitchFamily="18" charset="-128"/>
            </a:rPr>
            <a:t>十億</a:t>
          </a:r>
          <a:r>
            <a:rPr kumimoji="1" lang="ja-JP" altLang="en-US" sz="500">
              <a:latin typeface="ＭＳ Ｐ明朝" pitchFamily="18" charset="-128"/>
              <a:ea typeface="ＭＳ Ｐ明朝" pitchFamily="18" charset="-128"/>
            </a:rPr>
            <a:t>　　</a:t>
          </a:r>
          <a:r>
            <a:rPr kumimoji="1" lang="ja-JP" altLang="en-US" sz="300">
              <a:latin typeface="ＭＳ Ｐ明朝" pitchFamily="18" charset="-128"/>
              <a:ea typeface="ＭＳ Ｐ明朝" pitchFamily="18" charset="-128"/>
            </a:rPr>
            <a:t> </a:t>
          </a:r>
          <a:r>
            <a:rPr kumimoji="1" lang="ja-JP" altLang="en-US" sz="500">
              <a:latin typeface="ＭＳ Ｐ明朝" pitchFamily="18" charset="-128"/>
              <a:ea typeface="ＭＳ Ｐ明朝" pitchFamily="18" charset="-128"/>
            </a:rPr>
            <a:t> 　</a:t>
          </a:r>
          <a:r>
            <a:rPr kumimoji="1" lang="ja-JP" altLang="en-US" sz="800">
              <a:latin typeface="ＭＳ Ｐ明朝" pitchFamily="18" charset="-128"/>
              <a:ea typeface="ＭＳ Ｐ明朝" pitchFamily="18" charset="-128"/>
            </a:rPr>
            <a:t>百万 </a:t>
          </a:r>
          <a:r>
            <a:rPr kumimoji="1" lang="ja-JP" altLang="en-US" sz="500">
              <a:latin typeface="ＭＳ Ｐ明朝" pitchFamily="18" charset="-128"/>
              <a:ea typeface="ＭＳ Ｐ明朝" pitchFamily="18" charset="-128"/>
            </a:rPr>
            <a:t> </a:t>
          </a:r>
          <a:r>
            <a:rPr kumimoji="1" lang="ja-JP" altLang="en-US" sz="800">
              <a:latin typeface="ＭＳ Ｐ明朝" pitchFamily="18" charset="-128"/>
              <a:ea typeface="ＭＳ Ｐ明朝" pitchFamily="18" charset="-128"/>
            </a:rPr>
            <a:t> </a:t>
          </a:r>
          <a:r>
            <a:rPr kumimoji="1" lang="ja-JP" altLang="en-US" sz="500">
              <a:latin typeface="ＭＳ Ｐ明朝" pitchFamily="18" charset="-128"/>
              <a:ea typeface="ＭＳ Ｐ明朝" pitchFamily="18" charset="-128"/>
            </a:rPr>
            <a:t>  </a:t>
          </a:r>
          <a:r>
            <a:rPr kumimoji="1" lang="ja-JP" altLang="en-US" sz="800">
              <a:latin typeface="ＭＳ Ｐ明朝" pitchFamily="18" charset="-128"/>
              <a:ea typeface="ＭＳ Ｐ明朝" pitchFamily="18" charset="-128"/>
            </a:rPr>
            <a:t>千</a:t>
          </a:r>
        </a:p>
      </xdr:txBody>
    </xdr:sp>
    <xdr:clientData/>
  </xdr:oneCellAnchor>
  <xdr:oneCellAnchor>
    <xdr:from>
      <xdr:col>25</xdr:col>
      <xdr:colOff>33618</xdr:colOff>
      <xdr:row>44</xdr:row>
      <xdr:rowOff>134471</xdr:rowOff>
    </xdr:from>
    <xdr:ext cx="1043273" cy="278180"/>
    <xdr:sp macro="" textlink="">
      <xdr:nvSpPr>
        <xdr:cNvPr id="54" name="テキスト ボックス 53">
          <a:extLst>
            <a:ext uri="{FF2B5EF4-FFF2-40B4-BE49-F238E27FC236}">
              <a16:creationId xmlns:a16="http://schemas.microsoft.com/office/drawing/2014/main" id="{00000000-0008-0000-0A00-000036000000}"/>
            </a:ext>
          </a:extLst>
        </xdr:cNvPr>
        <xdr:cNvSpPr txBox="1"/>
      </xdr:nvSpPr>
      <xdr:spPr>
        <a:xfrm>
          <a:off x="6970059" y="9244853"/>
          <a:ext cx="1043273" cy="27818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p>
          <a:r>
            <a:rPr kumimoji="1" lang="ja-JP" altLang="en-US" sz="800">
              <a:latin typeface="ＭＳ Ｐ明朝" pitchFamily="18" charset="-128"/>
              <a:ea typeface="ＭＳ Ｐ明朝" pitchFamily="18" charset="-128"/>
            </a:rPr>
            <a:t>十億</a:t>
          </a:r>
          <a:r>
            <a:rPr kumimoji="1" lang="ja-JP" altLang="en-US" sz="500">
              <a:latin typeface="ＭＳ Ｐ明朝" pitchFamily="18" charset="-128"/>
              <a:ea typeface="ＭＳ Ｐ明朝" pitchFamily="18" charset="-128"/>
            </a:rPr>
            <a:t>　　</a:t>
          </a:r>
          <a:r>
            <a:rPr kumimoji="1" lang="ja-JP" altLang="en-US" sz="300">
              <a:latin typeface="ＭＳ Ｐ明朝" pitchFamily="18" charset="-128"/>
              <a:ea typeface="ＭＳ Ｐ明朝" pitchFamily="18" charset="-128"/>
            </a:rPr>
            <a:t> </a:t>
          </a:r>
          <a:r>
            <a:rPr kumimoji="1" lang="ja-JP" altLang="en-US" sz="500">
              <a:latin typeface="ＭＳ Ｐ明朝" pitchFamily="18" charset="-128"/>
              <a:ea typeface="ＭＳ Ｐ明朝" pitchFamily="18" charset="-128"/>
            </a:rPr>
            <a:t> 　</a:t>
          </a:r>
          <a:r>
            <a:rPr kumimoji="1" lang="ja-JP" altLang="en-US" sz="800">
              <a:latin typeface="ＭＳ Ｐ明朝" pitchFamily="18" charset="-128"/>
              <a:ea typeface="ＭＳ Ｐ明朝" pitchFamily="18" charset="-128"/>
            </a:rPr>
            <a:t>百万 </a:t>
          </a:r>
          <a:r>
            <a:rPr kumimoji="1" lang="ja-JP" altLang="en-US" sz="500">
              <a:latin typeface="ＭＳ Ｐ明朝" pitchFamily="18" charset="-128"/>
              <a:ea typeface="ＭＳ Ｐ明朝" pitchFamily="18" charset="-128"/>
            </a:rPr>
            <a:t> </a:t>
          </a:r>
          <a:r>
            <a:rPr kumimoji="1" lang="ja-JP" altLang="en-US" sz="800">
              <a:latin typeface="ＭＳ Ｐ明朝" pitchFamily="18" charset="-128"/>
              <a:ea typeface="ＭＳ Ｐ明朝" pitchFamily="18" charset="-128"/>
            </a:rPr>
            <a:t> </a:t>
          </a:r>
          <a:r>
            <a:rPr kumimoji="1" lang="ja-JP" altLang="en-US" sz="500">
              <a:latin typeface="ＭＳ Ｐ明朝" pitchFamily="18" charset="-128"/>
              <a:ea typeface="ＭＳ Ｐ明朝" pitchFamily="18" charset="-128"/>
            </a:rPr>
            <a:t>  </a:t>
          </a:r>
          <a:r>
            <a:rPr kumimoji="1" lang="ja-JP" altLang="en-US" sz="800">
              <a:latin typeface="ＭＳ Ｐ明朝" pitchFamily="18" charset="-128"/>
              <a:ea typeface="ＭＳ Ｐ明朝" pitchFamily="18" charset="-128"/>
            </a:rPr>
            <a:t>千</a:t>
          </a:r>
        </a:p>
      </xdr:txBody>
    </xdr:sp>
    <xdr:clientData/>
  </xdr:oneCellAnchor>
  <xdr:oneCellAnchor>
    <xdr:from>
      <xdr:col>25</xdr:col>
      <xdr:colOff>29136</xdr:colOff>
      <xdr:row>59</xdr:row>
      <xdr:rowOff>118782</xdr:rowOff>
    </xdr:from>
    <xdr:ext cx="1043273" cy="278180"/>
    <xdr:sp macro="" textlink="">
      <xdr:nvSpPr>
        <xdr:cNvPr id="55" name="テキスト ボックス 54">
          <a:extLst>
            <a:ext uri="{FF2B5EF4-FFF2-40B4-BE49-F238E27FC236}">
              <a16:creationId xmlns:a16="http://schemas.microsoft.com/office/drawing/2014/main" id="{00000000-0008-0000-0A00-000037000000}"/>
            </a:ext>
          </a:extLst>
        </xdr:cNvPr>
        <xdr:cNvSpPr txBox="1"/>
      </xdr:nvSpPr>
      <xdr:spPr>
        <a:xfrm>
          <a:off x="6965577" y="12299576"/>
          <a:ext cx="1043273" cy="27818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p>
          <a:r>
            <a:rPr kumimoji="1" lang="ja-JP" altLang="en-US" sz="800">
              <a:latin typeface="ＭＳ Ｐ明朝" pitchFamily="18" charset="-128"/>
              <a:ea typeface="ＭＳ Ｐ明朝" pitchFamily="18" charset="-128"/>
            </a:rPr>
            <a:t>十億</a:t>
          </a:r>
          <a:r>
            <a:rPr kumimoji="1" lang="ja-JP" altLang="en-US" sz="500">
              <a:latin typeface="ＭＳ Ｐ明朝" pitchFamily="18" charset="-128"/>
              <a:ea typeface="ＭＳ Ｐ明朝" pitchFamily="18" charset="-128"/>
            </a:rPr>
            <a:t>　　</a:t>
          </a:r>
          <a:r>
            <a:rPr kumimoji="1" lang="ja-JP" altLang="en-US" sz="300">
              <a:latin typeface="ＭＳ Ｐ明朝" pitchFamily="18" charset="-128"/>
              <a:ea typeface="ＭＳ Ｐ明朝" pitchFamily="18" charset="-128"/>
            </a:rPr>
            <a:t> </a:t>
          </a:r>
          <a:r>
            <a:rPr kumimoji="1" lang="ja-JP" altLang="en-US" sz="500">
              <a:latin typeface="ＭＳ Ｐ明朝" pitchFamily="18" charset="-128"/>
              <a:ea typeface="ＭＳ Ｐ明朝" pitchFamily="18" charset="-128"/>
            </a:rPr>
            <a:t> 　</a:t>
          </a:r>
          <a:r>
            <a:rPr kumimoji="1" lang="ja-JP" altLang="en-US" sz="800">
              <a:latin typeface="ＭＳ Ｐ明朝" pitchFamily="18" charset="-128"/>
              <a:ea typeface="ＭＳ Ｐ明朝" pitchFamily="18" charset="-128"/>
            </a:rPr>
            <a:t>百万 </a:t>
          </a:r>
          <a:r>
            <a:rPr kumimoji="1" lang="ja-JP" altLang="en-US" sz="500">
              <a:latin typeface="ＭＳ Ｐ明朝" pitchFamily="18" charset="-128"/>
              <a:ea typeface="ＭＳ Ｐ明朝" pitchFamily="18" charset="-128"/>
            </a:rPr>
            <a:t> </a:t>
          </a:r>
          <a:r>
            <a:rPr kumimoji="1" lang="ja-JP" altLang="en-US" sz="800">
              <a:latin typeface="ＭＳ Ｐ明朝" pitchFamily="18" charset="-128"/>
              <a:ea typeface="ＭＳ Ｐ明朝" pitchFamily="18" charset="-128"/>
            </a:rPr>
            <a:t> </a:t>
          </a:r>
          <a:r>
            <a:rPr kumimoji="1" lang="ja-JP" altLang="en-US" sz="500">
              <a:latin typeface="ＭＳ Ｐ明朝" pitchFamily="18" charset="-128"/>
              <a:ea typeface="ＭＳ Ｐ明朝" pitchFamily="18" charset="-128"/>
            </a:rPr>
            <a:t>  </a:t>
          </a:r>
          <a:r>
            <a:rPr kumimoji="1" lang="ja-JP" altLang="en-US" sz="800">
              <a:latin typeface="ＭＳ Ｐ明朝" pitchFamily="18" charset="-128"/>
              <a:ea typeface="ＭＳ Ｐ明朝" pitchFamily="18" charset="-128"/>
            </a:rPr>
            <a:t>千</a:t>
          </a:r>
        </a:p>
      </xdr:txBody>
    </xdr:sp>
    <xdr:clientData/>
  </xdr:oneCellAnchor>
  <xdr:oneCellAnchor>
    <xdr:from>
      <xdr:col>35</xdr:col>
      <xdr:colOff>304800</xdr:colOff>
      <xdr:row>44</xdr:row>
      <xdr:rowOff>136712</xdr:rowOff>
    </xdr:from>
    <xdr:ext cx="1043273" cy="278180"/>
    <xdr:sp macro="" textlink="">
      <xdr:nvSpPr>
        <xdr:cNvPr id="56" name="テキスト ボックス 55">
          <a:extLst>
            <a:ext uri="{FF2B5EF4-FFF2-40B4-BE49-F238E27FC236}">
              <a16:creationId xmlns:a16="http://schemas.microsoft.com/office/drawing/2014/main" id="{00000000-0008-0000-0A00-000038000000}"/>
            </a:ext>
          </a:extLst>
        </xdr:cNvPr>
        <xdr:cNvSpPr txBox="1"/>
      </xdr:nvSpPr>
      <xdr:spPr>
        <a:xfrm>
          <a:off x="9583271" y="9247094"/>
          <a:ext cx="1043273" cy="27818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p>
          <a:r>
            <a:rPr kumimoji="1" lang="ja-JP" altLang="en-US" sz="800">
              <a:latin typeface="ＭＳ Ｐ明朝" pitchFamily="18" charset="-128"/>
              <a:ea typeface="ＭＳ Ｐ明朝" pitchFamily="18" charset="-128"/>
            </a:rPr>
            <a:t>十億</a:t>
          </a:r>
          <a:r>
            <a:rPr kumimoji="1" lang="ja-JP" altLang="en-US" sz="500">
              <a:latin typeface="ＭＳ Ｐ明朝" pitchFamily="18" charset="-128"/>
              <a:ea typeface="ＭＳ Ｐ明朝" pitchFamily="18" charset="-128"/>
            </a:rPr>
            <a:t>　　</a:t>
          </a:r>
          <a:r>
            <a:rPr kumimoji="1" lang="ja-JP" altLang="en-US" sz="300">
              <a:latin typeface="ＭＳ Ｐ明朝" pitchFamily="18" charset="-128"/>
              <a:ea typeface="ＭＳ Ｐ明朝" pitchFamily="18" charset="-128"/>
            </a:rPr>
            <a:t> </a:t>
          </a:r>
          <a:r>
            <a:rPr kumimoji="1" lang="ja-JP" altLang="en-US" sz="500">
              <a:latin typeface="ＭＳ Ｐ明朝" pitchFamily="18" charset="-128"/>
              <a:ea typeface="ＭＳ Ｐ明朝" pitchFamily="18" charset="-128"/>
            </a:rPr>
            <a:t> 　</a:t>
          </a:r>
          <a:r>
            <a:rPr kumimoji="1" lang="ja-JP" altLang="en-US" sz="800">
              <a:latin typeface="ＭＳ Ｐ明朝" pitchFamily="18" charset="-128"/>
              <a:ea typeface="ＭＳ Ｐ明朝" pitchFamily="18" charset="-128"/>
            </a:rPr>
            <a:t>百万 </a:t>
          </a:r>
          <a:r>
            <a:rPr kumimoji="1" lang="ja-JP" altLang="en-US" sz="500">
              <a:latin typeface="ＭＳ Ｐ明朝" pitchFamily="18" charset="-128"/>
              <a:ea typeface="ＭＳ Ｐ明朝" pitchFamily="18" charset="-128"/>
            </a:rPr>
            <a:t> </a:t>
          </a:r>
          <a:r>
            <a:rPr kumimoji="1" lang="ja-JP" altLang="en-US" sz="800">
              <a:latin typeface="ＭＳ Ｐ明朝" pitchFamily="18" charset="-128"/>
              <a:ea typeface="ＭＳ Ｐ明朝" pitchFamily="18" charset="-128"/>
            </a:rPr>
            <a:t> </a:t>
          </a:r>
          <a:r>
            <a:rPr kumimoji="1" lang="ja-JP" altLang="en-US" sz="500">
              <a:latin typeface="ＭＳ Ｐ明朝" pitchFamily="18" charset="-128"/>
              <a:ea typeface="ＭＳ Ｐ明朝" pitchFamily="18" charset="-128"/>
            </a:rPr>
            <a:t>  </a:t>
          </a:r>
          <a:r>
            <a:rPr kumimoji="1" lang="ja-JP" altLang="en-US" sz="800">
              <a:latin typeface="ＭＳ Ｐ明朝" pitchFamily="18" charset="-128"/>
              <a:ea typeface="ＭＳ Ｐ明朝" pitchFamily="18" charset="-128"/>
            </a:rPr>
            <a:t>千</a:t>
          </a:r>
        </a:p>
      </xdr:txBody>
    </xdr:sp>
    <xdr:clientData/>
  </xdr:oneCellAnchor>
  <xdr:oneCellAnchor>
    <xdr:from>
      <xdr:col>35</xdr:col>
      <xdr:colOff>300318</xdr:colOff>
      <xdr:row>59</xdr:row>
      <xdr:rowOff>121024</xdr:rowOff>
    </xdr:from>
    <xdr:ext cx="1043273" cy="278180"/>
    <xdr:sp macro="" textlink="">
      <xdr:nvSpPr>
        <xdr:cNvPr id="57" name="テキスト ボックス 56">
          <a:extLst>
            <a:ext uri="{FF2B5EF4-FFF2-40B4-BE49-F238E27FC236}">
              <a16:creationId xmlns:a16="http://schemas.microsoft.com/office/drawing/2014/main" id="{00000000-0008-0000-0A00-000039000000}"/>
            </a:ext>
          </a:extLst>
        </xdr:cNvPr>
        <xdr:cNvSpPr txBox="1"/>
      </xdr:nvSpPr>
      <xdr:spPr>
        <a:xfrm>
          <a:off x="9578789" y="12301818"/>
          <a:ext cx="1043273" cy="27818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p>
          <a:r>
            <a:rPr kumimoji="1" lang="ja-JP" altLang="en-US" sz="800">
              <a:latin typeface="ＭＳ Ｐ明朝" pitchFamily="18" charset="-128"/>
              <a:ea typeface="ＭＳ Ｐ明朝" pitchFamily="18" charset="-128"/>
            </a:rPr>
            <a:t>十億</a:t>
          </a:r>
          <a:r>
            <a:rPr kumimoji="1" lang="ja-JP" altLang="en-US" sz="500">
              <a:latin typeface="ＭＳ Ｐ明朝" pitchFamily="18" charset="-128"/>
              <a:ea typeface="ＭＳ Ｐ明朝" pitchFamily="18" charset="-128"/>
            </a:rPr>
            <a:t>　　</a:t>
          </a:r>
          <a:r>
            <a:rPr kumimoji="1" lang="ja-JP" altLang="en-US" sz="300">
              <a:latin typeface="ＭＳ Ｐ明朝" pitchFamily="18" charset="-128"/>
              <a:ea typeface="ＭＳ Ｐ明朝" pitchFamily="18" charset="-128"/>
            </a:rPr>
            <a:t> </a:t>
          </a:r>
          <a:r>
            <a:rPr kumimoji="1" lang="ja-JP" altLang="en-US" sz="500">
              <a:latin typeface="ＭＳ Ｐ明朝" pitchFamily="18" charset="-128"/>
              <a:ea typeface="ＭＳ Ｐ明朝" pitchFamily="18" charset="-128"/>
            </a:rPr>
            <a:t> 　</a:t>
          </a:r>
          <a:r>
            <a:rPr kumimoji="1" lang="ja-JP" altLang="en-US" sz="800">
              <a:latin typeface="ＭＳ Ｐ明朝" pitchFamily="18" charset="-128"/>
              <a:ea typeface="ＭＳ Ｐ明朝" pitchFamily="18" charset="-128"/>
            </a:rPr>
            <a:t>百万 </a:t>
          </a:r>
          <a:r>
            <a:rPr kumimoji="1" lang="ja-JP" altLang="en-US" sz="500">
              <a:latin typeface="ＭＳ Ｐ明朝" pitchFamily="18" charset="-128"/>
              <a:ea typeface="ＭＳ Ｐ明朝" pitchFamily="18" charset="-128"/>
            </a:rPr>
            <a:t> </a:t>
          </a:r>
          <a:r>
            <a:rPr kumimoji="1" lang="ja-JP" altLang="en-US" sz="800">
              <a:latin typeface="ＭＳ Ｐ明朝" pitchFamily="18" charset="-128"/>
              <a:ea typeface="ＭＳ Ｐ明朝" pitchFamily="18" charset="-128"/>
            </a:rPr>
            <a:t> </a:t>
          </a:r>
          <a:r>
            <a:rPr kumimoji="1" lang="ja-JP" altLang="en-US" sz="500">
              <a:latin typeface="ＭＳ Ｐ明朝" pitchFamily="18" charset="-128"/>
              <a:ea typeface="ＭＳ Ｐ明朝" pitchFamily="18" charset="-128"/>
            </a:rPr>
            <a:t>  </a:t>
          </a:r>
          <a:r>
            <a:rPr kumimoji="1" lang="ja-JP" altLang="en-US" sz="800">
              <a:latin typeface="ＭＳ Ｐ明朝" pitchFamily="18" charset="-128"/>
              <a:ea typeface="ＭＳ Ｐ明朝" pitchFamily="18" charset="-128"/>
            </a:rPr>
            <a:t>千</a:t>
          </a:r>
        </a:p>
      </xdr:txBody>
    </xdr:sp>
    <xdr:clientData/>
  </xdr:oneCellAnchor>
</xdr:wsDr>
</file>

<file path=xl/drawings/drawing9.xml><?xml version="1.0" encoding="utf-8"?>
<xdr:wsDr xmlns:xdr="http://schemas.openxmlformats.org/drawingml/2006/spreadsheetDrawing" xmlns:a="http://schemas.openxmlformats.org/drawingml/2006/main">
  <xdr:twoCellAnchor>
    <xdr:from>
      <xdr:col>21</xdr:col>
      <xdr:colOff>243003</xdr:colOff>
      <xdr:row>15</xdr:row>
      <xdr:rowOff>10543</xdr:rowOff>
    </xdr:from>
    <xdr:to>
      <xdr:col>23</xdr:col>
      <xdr:colOff>144788</xdr:colOff>
      <xdr:row>15</xdr:row>
      <xdr:rowOff>286179</xdr:rowOff>
    </xdr:to>
    <xdr:sp macro="" textlink="">
      <xdr:nvSpPr>
        <xdr:cNvPr id="2" name="Rectangle 3">
          <a:extLst>
            <a:ext uri="{FF2B5EF4-FFF2-40B4-BE49-F238E27FC236}">
              <a16:creationId xmlns:a16="http://schemas.microsoft.com/office/drawing/2014/main" id="{00000000-0008-0000-0B00-000002000000}"/>
            </a:ext>
          </a:extLst>
        </xdr:cNvPr>
        <xdr:cNvSpPr>
          <a:spLocks noChangeArrowheads="1"/>
        </xdr:cNvSpPr>
      </xdr:nvSpPr>
      <xdr:spPr bwMode="auto">
        <a:xfrm>
          <a:off x="9225078" y="2782318"/>
          <a:ext cx="416135" cy="275636"/>
        </a:xfrm>
        <a:prstGeom prst="rect">
          <a:avLst/>
        </a:prstGeom>
        <a:noFill/>
        <a:ln w="6350">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a:t>
          </a:r>
          <a:r>
            <a:rPr lang="en-US" altLang="ja-JP" sz="900" b="0" i="0" strike="noStrike">
              <a:solidFill>
                <a:srgbClr val="000000"/>
              </a:solidFill>
              <a:latin typeface="ＭＳ Ｐゴシック"/>
              <a:ea typeface="ＭＳ Ｐゴシック"/>
            </a:rPr>
            <a:t>×</a:t>
          </a:r>
          <a:r>
            <a:rPr lang="ja-JP" altLang="en-US" sz="900" b="0" i="0" strike="noStrike">
              <a:solidFill>
                <a:srgbClr val="000000"/>
              </a:solidFill>
              <a:latin typeface="ＭＳ Ｐゴシック"/>
              <a:ea typeface="ＭＳ Ｐゴシック"/>
            </a:rPr>
            <a:t>－）</a:t>
          </a:r>
        </a:p>
      </xdr:txBody>
    </xdr:sp>
    <xdr:clientData/>
  </xdr:twoCellAnchor>
  <xdr:twoCellAnchor>
    <xdr:from>
      <xdr:col>22</xdr:col>
      <xdr:colOff>189996</xdr:colOff>
      <xdr:row>14</xdr:row>
      <xdr:rowOff>55942</xdr:rowOff>
    </xdr:from>
    <xdr:to>
      <xdr:col>23</xdr:col>
      <xdr:colOff>130889</xdr:colOff>
      <xdr:row>16</xdr:row>
      <xdr:rowOff>53963</xdr:rowOff>
    </xdr:to>
    <xdr:sp macro="" textlink="">
      <xdr:nvSpPr>
        <xdr:cNvPr id="3" name="Rectangle 4">
          <a:extLst>
            <a:ext uri="{FF2B5EF4-FFF2-40B4-BE49-F238E27FC236}">
              <a16:creationId xmlns:a16="http://schemas.microsoft.com/office/drawing/2014/main" id="{00000000-0008-0000-0B00-000003000000}"/>
            </a:ext>
          </a:extLst>
        </xdr:cNvPr>
        <xdr:cNvSpPr>
          <a:spLocks noChangeArrowheads="1"/>
        </xdr:cNvSpPr>
      </xdr:nvSpPr>
      <xdr:spPr bwMode="auto">
        <a:xfrm>
          <a:off x="9448296" y="2751517"/>
          <a:ext cx="179018" cy="388546"/>
        </a:xfrm>
        <a:prstGeom prst="rect">
          <a:avLst/>
        </a:prstGeom>
        <a:noFill/>
        <a:ln w="6350">
          <a:noFill/>
          <a:miter lim="800000"/>
          <a:headEnd/>
          <a:tailEnd/>
        </a:ln>
      </xdr:spPr>
      <xdr:txBody>
        <a:bodyPr vertOverflow="clip" wrap="square" lIns="18288" tIns="18288" rIns="0" bIns="0" anchor="t" upright="1"/>
        <a:lstStyle/>
        <a:p>
          <a:pPr algn="l" rtl="0">
            <a:defRPr sz="1000"/>
          </a:pPr>
          <a:r>
            <a:rPr lang="ja-JP" altLang="en-US" sz="600" b="0" i="0" strike="noStrike">
              <a:solidFill>
                <a:srgbClr val="000000"/>
              </a:solidFill>
              <a:latin typeface="ＭＳ 明朝"/>
              <a:ea typeface="ＭＳ 明朝"/>
            </a:rPr>
            <a:t>１</a:t>
          </a:r>
        </a:p>
        <a:p>
          <a:pPr algn="l" rtl="0">
            <a:defRPr sz="1000"/>
          </a:pPr>
          <a:r>
            <a:rPr lang="ja-JP" altLang="en-US" sz="600" b="0" i="0" strike="noStrike">
              <a:solidFill>
                <a:srgbClr val="000000"/>
              </a:solidFill>
              <a:latin typeface="ＭＳ 明朝"/>
              <a:ea typeface="ＭＳ 明朝"/>
            </a:rPr>
            <a:t>２</a:t>
          </a:r>
        </a:p>
      </xdr:txBody>
    </xdr:sp>
    <xdr:clientData/>
  </xdr:twoCellAnchor>
  <xdr:twoCellAnchor>
    <xdr:from>
      <xdr:col>22</xdr:col>
      <xdr:colOff>123825</xdr:colOff>
      <xdr:row>15</xdr:row>
      <xdr:rowOff>209550</xdr:rowOff>
    </xdr:from>
    <xdr:to>
      <xdr:col>23</xdr:col>
      <xdr:colOff>228600</xdr:colOff>
      <xdr:row>15</xdr:row>
      <xdr:rowOff>209550</xdr:rowOff>
    </xdr:to>
    <xdr:sp macro="" textlink="">
      <xdr:nvSpPr>
        <xdr:cNvPr id="4" name="Line 5">
          <a:extLst>
            <a:ext uri="{FF2B5EF4-FFF2-40B4-BE49-F238E27FC236}">
              <a16:creationId xmlns:a16="http://schemas.microsoft.com/office/drawing/2014/main" id="{00000000-0008-0000-0B00-000004000000}"/>
            </a:ext>
          </a:extLst>
        </xdr:cNvPr>
        <xdr:cNvSpPr>
          <a:spLocks noChangeShapeType="1"/>
        </xdr:cNvSpPr>
      </xdr:nvSpPr>
      <xdr:spPr bwMode="auto">
        <a:xfrm>
          <a:off x="9382125" y="2981325"/>
          <a:ext cx="342900" cy="0"/>
        </a:xfrm>
        <a:prstGeom prst="line">
          <a:avLst/>
        </a:prstGeom>
        <a:noFill/>
        <a:ln w="6350">
          <a:noFill/>
          <a:round/>
          <a:headEnd/>
          <a:tailEnd/>
        </a:ln>
      </xdr:spPr>
    </xdr:sp>
    <xdr:clientData/>
  </xdr:twoCellAnchor>
  <xdr:twoCellAnchor>
    <xdr:from>
      <xdr:col>2</xdr:col>
      <xdr:colOff>590550</xdr:colOff>
      <xdr:row>20</xdr:row>
      <xdr:rowOff>0</xdr:rowOff>
    </xdr:from>
    <xdr:to>
      <xdr:col>3</xdr:col>
      <xdr:colOff>400050</xdr:colOff>
      <xdr:row>20</xdr:row>
      <xdr:rowOff>28575</xdr:rowOff>
    </xdr:to>
    <xdr:sp macro="" textlink="">
      <xdr:nvSpPr>
        <xdr:cNvPr id="5" name="Text Box 10">
          <a:extLst>
            <a:ext uri="{FF2B5EF4-FFF2-40B4-BE49-F238E27FC236}">
              <a16:creationId xmlns:a16="http://schemas.microsoft.com/office/drawing/2014/main" id="{00000000-0008-0000-0B00-000005000000}"/>
            </a:ext>
          </a:extLst>
        </xdr:cNvPr>
        <xdr:cNvSpPr txBox="1">
          <a:spLocks noChangeArrowheads="1"/>
        </xdr:cNvSpPr>
      </xdr:nvSpPr>
      <xdr:spPr bwMode="auto">
        <a:xfrm>
          <a:off x="2495550" y="3933825"/>
          <a:ext cx="495300" cy="28575"/>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100" b="0" i="0" strike="noStrike">
              <a:solidFill>
                <a:srgbClr val="000000"/>
              </a:solidFill>
              <a:latin typeface="ＭＳ Ｐゴシック"/>
              <a:ea typeface="ＭＳ Ｐゴシック"/>
            </a:rPr>
            <a:t>×</a:t>
          </a:r>
          <a:r>
            <a:rPr lang="ja-JP" altLang="en-US" sz="1100" b="0" i="0" strike="noStrike">
              <a:solidFill>
                <a:srgbClr val="000000"/>
              </a:solidFill>
              <a:latin typeface="ＭＳ Ｐゴシック"/>
              <a:ea typeface="ＭＳ Ｐゴシック"/>
            </a:rPr>
            <a:t>　－</a:t>
          </a:r>
        </a:p>
      </xdr:txBody>
    </xdr:sp>
    <xdr:clientData/>
  </xdr:twoCellAnchor>
  <xdr:twoCellAnchor>
    <xdr:from>
      <xdr:col>2</xdr:col>
      <xdr:colOff>657155</xdr:colOff>
      <xdr:row>19</xdr:row>
      <xdr:rowOff>9089</xdr:rowOff>
    </xdr:from>
    <xdr:to>
      <xdr:col>3</xdr:col>
      <xdr:colOff>348273</xdr:colOff>
      <xdr:row>21</xdr:row>
      <xdr:rowOff>126546</xdr:rowOff>
    </xdr:to>
    <xdr:sp macro="" textlink="">
      <xdr:nvSpPr>
        <xdr:cNvPr id="6" name="Text Box 11">
          <a:extLst>
            <a:ext uri="{FF2B5EF4-FFF2-40B4-BE49-F238E27FC236}">
              <a16:creationId xmlns:a16="http://schemas.microsoft.com/office/drawing/2014/main" id="{00000000-0008-0000-0B00-000006000000}"/>
            </a:ext>
          </a:extLst>
        </xdr:cNvPr>
        <xdr:cNvSpPr txBox="1">
          <a:spLocks noChangeArrowheads="1"/>
        </xdr:cNvSpPr>
      </xdr:nvSpPr>
      <xdr:spPr bwMode="auto">
        <a:xfrm>
          <a:off x="2562155" y="3561914"/>
          <a:ext cx="376918" cy="536557"/>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0000"/>
              </a:solidFill>
              <a:latin typeface="ＭＳ Ｐ明朝" pitchFamily="18" charset="-128"/>
              <a:ea typeface="ＭＳ Ｐ明朝" pitchFamily="18" charset="-128"/>
            </a:rPr>
            <a:t>②</a:t>
          </a:r>
        </a:p>
        <a:p>
          <a:pPr algn="l" rtl="0">
            <a:defRPr sz="1000"/>
          </a:pPr>
          <a:r>
            <a:rPr lang="ja-JP" altLang="en-US" sz="1100" b="0" i="0" strike="noStrike">
              <a:solidFill>
                <a:srgbClr val="000000"/>
              </a:solidFill>
              <a:latin typeface="ＭＳ Ｐ明朝" pitchFamily="18" charset="-128"/>
              <a:ea typeface="ＭＳ Ｐ明朝" pitchFamily="18" charset="-128"/>
            </a:rPr>
            <a:t>①</a:t>
          </a:r>
        </a:p>
      </xdr:txBody>
    </xdr:sp>
    <xdr:clientData/>
  </xdr:twoCellAnchor>
  <xdr:twoCellAnchor>
    <xdr:from>
      <xdr:col>22</xdr:col>
      <xdr:colOff>123825</xdr:colOff>
      <xdr:row>29</xdr:row>
      <xdr:rowOff>209550</xdr:rowOff>
    </xdr:from>
    <xdr:to>
      <xdr:col>23</xdr:col>
      <xdr:colOff>228600</xdr:colOff>
      <xdr:row>29</xdr:row>
      <xdr:rowOff>209550</xdr:rowOff>
    </xdr:to>
    <xdr:sp macro="" textlink="">
      <xdr:nvSpPr>
        <xdr:cNvPr id="7" name="Line 5">
          <a:extLst>
            <a:ext uri="{FF2B5EF4-FFF2-40B4-BE49-F238E27FC236}">
              <a16:creationId xmlns:a16="http://schemas.microsoft.com/office/drawing/2014/main" id="{00000000-0008-0000-0B00-000007000000}"/>
            </a:ext>
          </a:extLst>
        </xdr:cNvPr>
        <xdr:cNvSpPr>
          <a:spLocks noChangeShapeType="1"/>
        </xdr:cNvSpPr>
      </xdr:nvSpPr>
      <xdr:spPr bwMode="auto">
        <a:xfrm>
          <a:off x="9382125" y="5876925"/>
          <a:ext cx="342900" cy="0"/>
        </a:xfrm>
        <a:prstGeom prst="line">
          <a:avLst/>
        </a:prstGeom>
        <a:noFill/>
        <a:ln w="6350">
          <a:noFill/>
          <a:round/>
          <a:headEnd/>
          <a:tailEnd/>
        </a:ln>
      </xdr:spPr>
    </xdr:sp>
    <xdr:clientData/>
  </xdr:twoCellAnchor>
  <xdr:twoCellAnchor>
    <xdr:from>
      <xdr:col>2</xdr:col>
      <xdr:colOff>590550</xdr:colOff>
      <xdr:row>34</xdr:row>
      <xdr:rowOff>0</xdr:rowOff>
    </xdr:from>
    <xdr:to>
      <xdr:col>3</xdr:col>
      <xdr:colOff>400050</xdr:colOff>
      <xdr:row>34</xdr:row>
      <xdr:rowOff>28575</xdr:rowOff>
    </xdr:to>
    <xdr:sp macro="" textlink="">
      <xdr:nvSpPr>
        <xdr:cNvPr id="8" name="Text Box 10">
          <a:extLst>
            <a:ext uri="{FF2B5EF4-FFF2-40B4-BE49-F238E27FC236}">
              <a16:creationId xmlns:a16="http://schemas.microsoft.com/office/drawing/2014/main" id="{00000000-0008-0000-0B00-000008000000}"/>
            </a:ext>
          </a:extLst>
        </xdr:cNvPr>
        <xdr:cNvSpPr txBox="1">
          <a:spLocks noChangeArrowheads="1"/>
        </xdr:cNvSpPr>
      </xdr:nvSpPr>
      <xdr:spPr bwMode="auto">
        <a:xfrm>
          <a:off x="2495550" y="6829425"/>
          <a:ext cx="495300" cy="28575"/>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100" b="0" i="0" strike="noStrike">
              <a:solidFill>
                <a:srgbClr val="000000"/>
              </a:solidFill>
              <a:latin typeface="ＭＳ Ｐゴシック"/>
              <a:ea typeface="ＭＳ Ｐゴシック"/>
            </a:rPr>
            <a:t>×</a:t>
          </a:r>
          <a:r>
            <a:rPr lang="ja-JP" altLang="en-US" sz="1100" b="0" i="0" strike="noStrike">
              <a:solidFill>
                <a:srgbClr val="000000"/>
              </a:solidFill>
              <a:latin typeface="ＭＳ Ｐゴシック"/>
              <a:ea typeface="ＭＳ Ｐゴシック"/>
            </a:rPr>
            <a:t>　－</a:t>
          </a:r>
        </a:p>
      </xdr:txBody>
    </xdr:sp>
    <xdr:clientData/>
  </xdr:twoCellAnchor>
  <xdr:oneCellAnchor>
    <xdr:from>
      <xdr:col>8</xdr:col>
      <xdr:colOff>247650</xdr:colOff>
      <xdr:row>7</xdr:row>
      <xdr:rowOff>9525</xdr:rowOff>
    </xdr:from>
    <xdr:ext cx="102592" cy="133370"/>
    <xdr:sp macro="" textlink="">
      <xdr:nvSpPr>
        <xdr:cNvPr id="9" name="テキスト ボックス 8">
          <a:extLst>
            <a:ext uri="{FF2B5EF4-FFF2-40B4-BE49-F238E27FC236}">
              <a16:creationId xmlns:a16="http://schemas.microsoft.com/office/drawing/2014/main" id="{00000000-0008-0000-0B00-000009000000}"/>
            </a:ext>
          </a:extLst>
        </xdr:cNvPr>
        <xdr:cNvSpPr txBox="1"/>
      </xdr:nvSpPr>
      <xdr:spPr>
        <a:xfrm>
          <a:off x="4724400" y="1609725"/>
          <a:ext cx="102592" cy="133370"/>
        </a:xfrm>
        <a:prstGeom prst="rect">
          <a:avLst/>
        </a:prstGeom>
        <a:noFill/>
      </xdr:spPr>
      <xdr:style>
        <a:lnRef idx="0">
          <a:scrgbClr r="0" g="0" b="0"/>
        </a:lnRef>
        <a:fillRef idx="0">
          <a:scrgbClr r="0" g="0" b="0"/>
        </a:fillRef>
        <a:effectRef idx="0">
          <a:scrgbClr r="0" g="0" b="0"/>
        </a:effectRef>
        <a:fontRef idx="minor">
          <a:schemeClr val="tx1"/>
        </a:fontRef>
      </xdr:style>
      <xdr:txBody>
        <a:bodyPr wrap="none" lIns="0" tIns="0" rIns="0" bIns="0" rtlCol="0" anchor="t">
          <a:spAutoFit/>
        </a:bodyPr>
        <a:lstStyle/>
        <a:p>
          <a:r>
            <a:rPr kumimoji="1" lang="ja-JP" altLang="en-US" sz="800">
              <a:latin typeface="ＭＳ Ｐ明朝" pitchFamily="18" charset="-128"/>
              <a:ea typeface="ＭＳ Ｐ明朝" pitchFamily="18" charset="-128"/>
            </a:rPr>
            <a:t>㎡</a:t>
          </a:r>
        </a:p>
      </xdr:txBody>
    </xdr:sp>
    <xdr:clientData/>
  </xdr:oneCellAnchor>
  <xdr:oneCellAnchor>
    <xdr:from>
      <xdr:col>25</xdr:col>
      <xdr:colOff>247650</xdr:colOff>
      <xdr:row>9</xdr:row>
      <xdr:rowOff>0</xdr:rowOff>
    </xdr:from>
    <xdr:ext cx="102592" cy="133370"/>
    <xdr:sp macro="" textlink="">
      <xdr:nvSpPr>
        <xdr:cNvPr id="10" name="テキスト ボックス 9">
          <a:extLst>
            <a:ext uri="{FF2B5EF4-FFF2-40B4-BE49-F238E27FC236}">
              <a16:creationId xmlns:a16="http://schemas.microsoft.com/office/drawing/2014/main" id="{00000000-0008-0000-0B00-00000A000000}"/>
            </a:ext>
          </a:extLst>
        </xdr:cNvPr>
        <xdr:cNvSpPr txBox="1"/>
      </xdr:nvSpPr>
      <xdr:spPr>
        <a:xfrm>
          <a:off x="10487025" y="1990725"/>
          <a:ext cx="102592" cy="133370"/>
        </a:xfrm>
        <a:prstGeom prst="rect">
          <a:avLst/>
        </a:prstGeom>
        <a:noFill/>
      </xdr:spPr>
      <xdr:style>
        <a:lnRef idx="0">
          <a:scrgbClr r="0" g="0" b="0"/>
        </a:lnRef>
        <a:fillRef idx="0">
          <a:scrgbClr r="0" g="0" b="0"/>
        </a:fillRef>
        <a:effectRef idx="0">
          <a:scrgbClr r="0" g="0" b="0"/>
        </a:effectRef>
        <a:fontRef idx="minor">
          <a:schemeClr val="tx1"/>
        </a:fontRef>
      </xdr:style>
      <xdr:txBody>
        <a:bodyPr wrap="none" lIns="0" tIns="0" rIns="0" bIns="0" rtlCol="0" anchor="t">
          <a:spAutoFit/>
        </a:bodyPr>
        <a:lstStyle/>
        <a:p>
          <a:r>
            <a:rPr kumimoji="1" lang="ja-JP" altLang="en-US" sz="800">
              <a:latin typeface="ＭＳ Ｐ明朝" pitchFamily="18" charset="-128"/>
              <a:ea typeface="ＭＳ Ｐ明朝" pitchFamily="18" charset="-128"/>
            </a:rPr>
            <a:t>㎡</a:t>
          </a:r>
        </a:p>
      </xdr:txBody>
    </xdr:sp>
    <xdr:clientData/>
  </xdr:oneCellAnchor>
  <xdr:twoCellAnchor>
    <xdr:from>
      <xdr:col>21</xdr:col>
      <xdr:colOff>243003</xdr:colOff>
      <xdr:row>29</xdr:row>
      <xdr:rowOff>10543</xdr:rowOff>
    </xdr:from>
    <xdr:to>
      <xdr:col>23</xdr:col>
      <xdr:colOff>144788</xdr:colOff>
      <xdr:row>29</xdr:row>
      <xdr:rowOff>286179</xdr:rowOff>
    </xdr:to>
    <xdr:sp macro="" textlink="">
      <xdr:nvSpPr>
        <xdr:cNvPr id="11" name="Rectangle 3">
          <a:extLst>
            <a:ext uri="{FF2B5EF4-FFF2-40B4-BE49-F238E27FC236}">
              <a16:creationId xmlns:a16="http://schemas.microsoft.com/office/drawing/2014/main" id="{00000000-0008-0000-0B00-00000B000000}"/>
            </a:ext>
          </a:extLst>
        </xdr:cNvPr>
        <xdr:cNvSpPr>
          <a:spLocks noChangeArrowheads="1"/>
        </xdr:cNvSpPr>
      </xdr:nvSpPr>
      <xdr:spPr bwMode="auto">
        <a:xfrm>
          <a:off x="9225078" y="5677918"/>
          <a:ext cx="416135" cy="275636"/>
        </a:xfrm>
        <a:prstGeom prst="rect">
          <a:avLst/>
        </a:prstGeom>
        <a:noFill/>
        <a:ln w="6350">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a:t>
          </a:r>
          <a:r>
            <a:rPr lang="en-US" altLang="ja-JP" sz="900" b="0" i="0" strike="noStrike">
              <a:solidFill>
                <a:srgbClr val="000000"/>
              </a:solidFill>
              <a:latin typeface="ＭＳ Ｐゴシック"/>
              <a:ea typeface="ＭＳ Ｐゴシック"/>
            </a:rPr>
            <a:t>×</a:t>
          </a:r>
          <a:r>
            <a:rPr lang="ja-JP" altLang="en-US" sz="900" b="0" i="0" strike="noStrike">
              <a:solidFill>
                <a:srgbClr val="000000"/>
              </a:solidFill>
              <a:latin typeface="ＭＳ Ｐゴシック"/>
              <a:ea typeface="ＭＳ Ｐゴシック"/>
            </a:rPr>
            <a:t>－）</a:t>
          </a:r>
        </a:p>
      </xdr:txBody>
    </xdr:sp>
    <xdr:clientData/>
  </xdr:twoCellAnchor>
  <xdr:twoCellAnchor>
    <xdr:from>
      <xdr:col>22</xdr:col>
      <xdr:colOff>189996</xdr:colOff>
      <xdr:row>28</xdr:row>
      <xdr:rowOff>55942</xdr:rowOff>
    </xdr:from>
    <xdr:to>
      <xdr:col>23</xdr:col>
      <xdr:colOff>130889</xdr:colOff>
      <xdr:row>30</xdr:row>
      <xdr:rowOff>53963</xdr:rowOff>
    </xdr:to>
    <xdr:sp macro="" textlink="">
      <xdr:nvSpPr>
        <xdr:cNvPr id="12" name="Rectangle 4">
          <a:extLst>
            <a:ext uri="{FF2B5EF4-FFF2-40B4-BE49-F238E27FC236}">
              <a16:creationId xmlns:a16="http://schemas.microsoft.com/office/drawing/2014/main" id="{00000000-0008-0000-0B00-00000C000000}"/>
            </a:ext>
          </a:extLst>
        </xdr:cNvPr>
        <xdr:cNvSpPr>
          <a:spLocks noChangeArrowheads="1"/>
        </xdr:cNvSpPr>
      </xdr:nvSpPr>
      <xdr:spPr bwMode="auto">
        <a:xfrm>
          <a:off x="9448296" y="5647117"/>
          <a:ext cx="179018" cy="388546"/>
        </a:xfrm>
        <a:prstGeom prst="rect">
          <a:avLst/>
        </a:prstGeom>
        <a:noFill/>
        <a:ln w="6350">
          <a:noFill/>
          <a:miter lim="800000"/>
          <a:headEnd/>
          <a:tailEnd/>
        </a:ln>
      </xdr:spPr>
      <xdr:txBody>
        <a:bodyPr vertOverflow="clip" wrap="square" lIns="18288" tIns="18288" rIns="0" bIns="0" anchor="t" upright="1"/>
        <a:lstStyle/>
        <a:p>
          <a:pPr algn="l" rtl="0">
            <a:defRPr sz="1000"/>
          </a:pPr>
          <a:r>
            <a:rPr lang="ja-JP" altLang="en-US" sz="600" b="0" i="0" strike="noStrike">
              <a:solidFill>
                <a:srgbClr val="000000"/>
              </a:solidFill>
              <a:latin typeface="ＭＳ 明朝"/>
              <a:ea typeface="ＭＳ 明朝"/>
            </a:rPr>
            <a:t>１</a:t>
          </a:r>
        </a:p>
        <a:p>
          <a:pPr algn="l" rtl="0">
            <a:defRPr sz="1000"/>
          </a:pPr>
          <a:r>
            <a:rPr lang="ja-JP" altLang="en-US" sz="600" b="0" i="0" strike="noStrike">
              <a:solidFill>
                <a:srgbClr val="000000"/>
              </a:solidFill>
              <a:latin typeface="ＭＳ 明朝"/>
              <a:ea typeface="ＭＳ 明朝"/>
            </a:rPr>
            <a:t>２</a:t>
          </a:r>
        </a:p>
      </xdr:txBody>
    </xdr:sp>
    <xdr:clientData/>
  </xdr:twoCellAnchor>
  <xdr:twoCellAnchor>
    <xdr:from>
      <xdr:col>22</xdr:col>
      <xdr:colOff>123825</xdr:colOff>
      <xdr:row>29</xdr:row>
      <xdr:rowOff>209550</xdr:rowOff>
    </xdr:from>
    <xdr:to>
      <xdr:col>23</xdr:col>
      <xdr:colOff>228600</xdr:colOff>
      <xdr:row>29</xdr:row>
      <xdr:rowOff>209550</xdr:rowOff>
    </xdr:to>
    <xdr:sp macro="" textlink="">
      <xdr:nvSpPr>
        <xdr:cNvPr id="13" name="Line 5">
          <a:extLst>
            <a:ext uri="{FF2B5EF4-FFF2-40B4-BE49-F238E27FC236}">
              <a16:creationId xmlns:a16="http://schemas.microsoft.com/office/drawing/2014/main" id="{00000000-0008-0000-0B00-00000D000000}"/>
            </a:ext>
          </a:extLst>
        </xdr:cNvPr>
        <xdr:cNvSpPr>
          <a:spLocks noChangeShapeType="1"/>
        </xdr:cNvSpPr>
      </xdr:nvSpPr>
      <xdr:spPr bwMode="auto">
        <a:xfrm>
          <a:off x="9382125" y="5876925"/>
          <a:ext cx="342900" cy="0"/>
        </a:xfrm>
        <a:prstGeom prst="line">
          <a:avLst/>
        </a:prstGeom>
        <a:noFill/>
        <a:ln w="6350">
          <a:noFill/>
          <a:round/>
          <a:headEnd/>
          <a:tailEnd/>
        </a:ln>
      </xdr:spPr>
    </xdr:sp>
    <xdr:clientData/>
  </xdr:twoCellAnchor>
  <xdr:twoCellAnchor>
    <xdr:from>
      <xdr:col>2</xdr:col>
      <xdr:colOff>590550</xdr:colOff>
      <xdr:row>34</xdr:row>
      <xdr:rowOff>0</xdr:rowOff>
    </xdr:from>
    <xdr:to>
      <xdr:col>3</xdr:col>
      <xdr:colOff>400050</xdr:colOff>
      <xdr:row>34</xdr:row>
      <xdr:rowOff>28575</xdr:rowOff>
    </xdr:to>
    <xdr:sp macro="" textlink="">
      <xdr:nvSpPr>
        <xdr:cNvPr id="14" name="Text Box 10">
          <a:extLst>
            <a:ext uri="{FF2B5EF4-FFF2-40B4-BE49-F238E27FC236}">
              <a16:creationId xmlns:a16="http://schemas.microsoft.com/office/drawing/2014/main" id="{00000000-0008-0000-0B00-00000E000000}"/>
            </a:ext>
          </a:extLst>
        </xdr:cNvPr>
        <xdr:cNvSpPr txBox="1">
          <a:spLocks noChangeArrowheads="1"/>
        </xdr:cNvSpPr>
      </xdr:nvSpPr>
      <xdr:spPr bwMode="auto">
        <a:xfrm>
          <a:off x="2495550" y="6829425"/>
          <a:ext cx="495300" cy="28575"/>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100" b="0" i="0" strike="noStrike">
              <a:solidFill>
                <a:srgbClr val="000000"/>
              </a:solidFill>
              <a:latin typeface="ＭＳ Ｐゴシック"/>
              <a:ea typeface="ＭＳ Ｐゴシック"/>
            </a:rPr>
            <a:t>×</a:t>
          </a:r>
          <a:r>
            <a:rPr lang="ja-JP" altLang="en-US" sz="1100" b="0" i="0" strike="noStrike">
              <a:solidFill>
                <a:srgbClr val="000000"/>
              </a:solidFill>
              <a:latin typeface="ＭＳ Ｐゴシック"/>
              <a:ea typeface="ＭＳ Ｐゴシック"/>
            </a:rPr>
            <a:t>　－</a:t>
          </a:r>
        </a:p>
      </xdr:txBody>
    </xdr:sp>
    <xdr:clientData/>
  </xdr:twoCellAnchor>
  <xdr:twoCellAnchor>
    <xdr:from>
      <xdr:col>2</xdr:col>
      <xdr:colOff>657155</xdr:colOff>
      <xdr:row>33</xdr:row>
      <xdr:rowOff>9089</xdr:rowOff>
    </xdr:from>
    <xdr:to>
      <xdr:col>3</xdr:col>
      <xdr:colOff>348273</xdr:colOff>
      <xdr:row>35</xdr:row>
      <xdr:rowOff>0</xdr:rowOff>
    </xdr:to>
    <xdr:sp macro="" textlink="">
      <xdr:nvSpPr>
        <xdr:cNvPr id="15" name="Text Box 11">
          <a:extLst>
            <a:ext uri="{FF2B5EF4-FFF2-40B4-BE49-F238E27FC236}">
              <a16:creationId xmlns:a16="http://schemas.microsoft.com/office/drawing/2014/main" id="{00000000-0008-0000-0B00-00000F000000}"/>
            </a:ext>
          </a:extLst>
        </xdr:cNvPr>
        <xdr:cNvSpPr txBox="1">
          <a:spLocks noChangeArrowheads="1"/>
        </xdr:cNvSpPr>
      </xdr:nvSpPr>
      <xdr:spPr bwMode="auto">
        <a:xfrm>
          <a:off x="2562155" y="6457514"/>
          <a:ext cx="376918" cy="574657"/>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0000"/>
              </a:solidFill>
              <a:latin typeface="ＭＳ Ｐ明朝" pitchFamily="18" charset="-128"/>
              <a:ea typeface="ＭＳ Ｐ明朝" pitchFamily="18" charset="-128"/>
            </a:rPr>
            <a:t>②</a:t>
          </a:r>
        </a:p>
        <a:p>
          <a:pPr algn="l" rtl="0">
            <a:defRPr sz="1000"/>
          </a:pPr>
          <a:r>
            <a:rPr lang="ja-JP" altLang="en-US" sz="1100" b="0" i="0" strike="noStrike">
              <a:solidFill>
                <a:srgbClr val="000000"/>
              </a:solidFill>
              <a:latin typeface="ＭＳ Ｐ明朝" pitchFamily="18" charset="-128"/>
              <a:ea typeface="ＭＳ Ｐ明朝" pitchFamily="18" charset="-128"/>
            </a:rPr>
            <a:t>①</a:t>
          </a:r>
        </a:p>
      </xdr:txBody>
    </xdr:sp>
    <xdr:clientData/>
  </xdr:twoCellAnchor>
  <xdr:oneCellAnchor>
    <xdr:from>
      <xdr:col>8</xdr:col>
      <xdr:colOff>247650</xdr:colOff>
      <xdr:row>23</xdr:row>
      <xdr:rowOff>9525</xdr:rowOff>
    </xdr:from>
    <xdr:ext cx="102592" cy="133370"/>
    <xdr:sp macro="" textlink="">
      <xdr:nvSpPr>
        <xdr:cNvPr id="16" name="テキスト ボックス 15">
          <a:extLst>
            <a:ext uri="{FF2B5EF4-FFF2-40B4-BE49-F238E27FC236}">
              <a16:creationId xmlns:a16="http://schemas.microsoft.com/office/drawing/2014/main" id="{00000000-0008-0000-0B00-000010000000}"/>
            </a:ext>
          </a:extLst>
        </xdr:cNvPr>
        <xdr:cNvSpPr txBox="1"/>
      </xdr:nvSpPr>
      <xdr:spPr>
        <a:xfrm>
          <a:off x="4724400" y="4505325"/>
          <a:ext cx="102592" cy="133370"/>
        </a:xfrm>
        <a:prstGeom prst="rect">
          <a:avLst/>
        </a:prstGeom>
        <a:noFill/>
      </xdr:spPr>
      <xdr:style>
        <a:lnRef idx="0">
          <a:scrgbClr r="0" g="0" b="0"/>
        </a:lnRef>
        <a:fillRef idx="0">
          <a:scrgbClr r="0" g="0" b="0"/>
        </a:fillRef>
        <a:effectRef idx="0">
          <a:scrgbClr r="0" g="0" b="0"/>
        </a:effectRef>
        <a:fontRef idx="minor">
          <a:schemeClr val="tx1"/>
        </a:fontRef>
      </xdr:style>
      <xdr:txBody>
        <a:bodyPr wrap="none" lIns="0" tIns="0" rIns="0" bIns="0" rtlCol="0" anchor="t">
          <a:spAutoFit/>
        </a:bodyPr>
        <a:lstStyle/>
        <a:p>
          <a:r>
            <a:rPr kumimoji="1" lang="ja-JP" altLang="en-US" sz="800">
              <a:latin typeface="ＭＳ Ｐ明朝" pitchFamily="18" charset="-128"/>
              <a:ea typeface="ＭＳ Ｐ明朝" pitchFamily="18" charset="-128"/>
            </a:rPr>
            <a:t>㎡</a:t>
          </a:r>
        </a:p>
      </xdr:txBody>
    </xdr:sp>
    <xdr:clientData/>
  </xdr:oneCellAnchor>
  <xdr:oneCellAnchor>
    <xdr:from>
      <xdr:col>25</xdr:col>
      <xdr:colOff>247650</xdr:colOff>
      <xdr:row>25</xdr:row>
      <xdr:rowOff>0</xdr:rowOff>
    </xdr:from>
    <xdr:ext cx="102592" cy="133370"/>
    <xdr:sp macro="" textlink="">
      <xdr:nvSpPr>
        <xdr:cNvPr id="17" name="テキスト ボックス 16">
          <a:extLst>
            <a:ext uri="{FF2B5EF4-FFF2-40B4-BE49-F238E27FC236}">
              <a16:creationId xmlns:a16="http://schemas.microsoft.com/office/drawing/2014/main" id="{00000000-0008-0000-0B00-000011000000}"/>
            </a:ext>
          </a:extLst>
        </xdr:cNvPr>
        <xdr:cNvSpPr txBox="1"/>
      </xdr:nvSpPr>
      <xdr:spPr>
        <a:xfrm>
          <a:off x="10487025" y="4886325"/>
          <a:ext cx="102592" cy="133370"/>
        </a:xfrm>
        <a:prstGeom prst="rect">
          <a:avLst/>
        </a:prstGeom>
        <a:noFill/>
      </xdr:spPr>
      <xdr:style>
        <a:lnRef idx="0">
          <a:scrgbClr r="0" g="0" b="0"/>
        </a:lnRef>
        <a:fillRef idx="0">
          <a:scrgbClr r="0" g="0" b="0"/>
        </a:fillRef>
        <a:effectRef idx="0">
          <a:scrgbClr r="0" g="0" b="0"/>
        </a:effectRef>
        <a:fontRef idx="minor">
          <a:schemeClr val="tx1"/>
        </a:fontRef>
      </xdr:style>
      <xdr:txBody>
        <a:bodyPr wrap="none" lIns="0" tIns="0" rIns="0" bIns="0" rtlCol="0" anchor="t">
          <a:spAutoFit/>
        </a:bodyPr>
        <a:lstStyle/>
        <a:p>
          <a:r>
            <a:rPr kumimoji="1" lang="ja-JP" altLang="en-US" sz="800">
              <a:latin typeface="ＭＳ Ｐ明朝" pitchFamily="18" charset="-128"/>
              <a:ea typeface="ＭＳ Ｐ明朝" pitchFamily="18" charset="-128"/>
            </a:rPr>
            <a:t>㎡</a:t>
          </a:r>
        </a:p>
      </xdr:txBody>
    </xdr:sp>
    <xdr:clientData/>
  </xdr:oneCellAnchor>
  <xdr:twoCellAnchor>
    <xdr:from>
      <xdr:col>2</xdr:col>
      <xdr:colOff>670167</xdr:colOff>
      <xdr:row>19</xdr:row>
      <xdr:rowOff>221106</xdr:rowOff>
    </xdr:from>
    <xdr:to>
      <xdr:col>3</xdr:col>
      <xdr:colOff>159884</xdr:colOff>
      <xdr:row>19</xdr:row>
      <xdr:rowOff>221116</xdr:rowOff>
    </xdr:to>
    <xdr:cxnSp macro="">
      <xdr:nvCxnSpPr>
        <xdr:cNvPr id="18" name="直線コネクタ 17">
          <a:extLst>
            <a:ext uri="{FF2B5EF4-FFF2-40B4-BE49-F238E27FC236}">
              <a16:creationId xmlns:a16="http://schemas.microsoft.com/office/drawing/2014/main" id="{00000000-0008-0000-0B00-000012000000}"/>
            </a:ext>
          </a:extLst>
        </xdr:cNvPr>
        <xdr:cNvCxnSpPr/>
      </xdr:nvCxnSpPr>
      <xdr:spPr>
        <a:xfrm>
          <a:off x="2575167" y="3773931"/>
          <a:ext cx="175517" cy="10"/>
        </a:xfrm>
        <a:prstGeom prst="line">
          <a:avLst/>
        </a:prstGeom>
        <a:ln w="0"/>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670167</xdr:colOff>
      <xdr:row>33</xdr:row>
      <xdr:rowOff>212565</xdr:rowOff>
    </xdr:from>
    <xdr:to>
      <xdr:col>3</xdr:col>
      <xdr:colOff>159884</xdr:colOff>
      <xdr:row>33</xdr:row>
      <xdr:rowOff>212575</xdr:rowOff>
    </xdr:to>
    <xdr:cxnSp macro="">
      <xdr:nvCxnSpPr>
        <xdr:cNvPr id="19" name="直線コネクタ 18">
          <a:extLst>
            <a:ext uri="{FF2B5EF4-FFF2-40B4-BE49-F238E27FC236}">
              <a16:creationId xmlns:a16="http://schemas.microsoft.com/office/drawing/2014/main" id="{00000000-0008-0000-0B00-000013000000}"/>
            </a:ext>
          </a:extLst>
        </xdr:cNvPr>
        <xdr:cNvCxnSpPr/>
      </xdr:nvCxnSpPr>
      <xdr:spPr>
        <a:xfrm>
          <a:off x="2575167" y="6660990"/>
          <a:ext cx="175517" cy="10"/>
        </a:xfrm>
        <a:prstGeom prst="line">
          <a:avLst/>
        </a:prstGeom>
        <a:ln w="0"/>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243003</xdr:colOff>
      <xdr:row>50</xdr:row>
      <xdr:rowOff>10543</xdr:rowOff>
    </xdr:from>
    <xdr:to>
      <xdr:col>23</xdr:col>
      <xdr:colOff>144788</xdr:colOff>
      <xdr:row>50</xdr:row>
      <xdr:rowOff>286179</xdr:rowOff>
    </xdr:to>
    <xdr:sp macro="" textlink="">
      <xdr:nvSpPr>
        <xdr:cNvPr id="20" name="Rectangle 3">
          <a:extLst>
            <a:ext uri="{FF2B5EF4-FFF2-40B4-BE49-F238E27FC236}">
              <a16:creationId xmlns:a16="http://schemas.microsoft.com/office/drawing/2014/main" id="{00000000-0008-0000-0B00-000014000000}"/>
            </a:ext>
          </a:extLst>
        </xdr:cNvPr>
        <xdr:cNvSpPr>
          <a:spLocks noChangeArrowheads="1"/>
        </xdr:cNvSpPr>
      </xdr:nvSpPr>
      <xdr:spPr bwMode="auto">
        <a:xfrm>
          <a:off x="9230121" y="2778396"/>
          <a:ext cx="417255" cy="275636"/>
        </a:xfrm>
        <a:prstGeom prst="rect">
          <a:avLst/>
        </a:prstGeom>
        <a:noFill/>
        <a:ln w="6350">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a:t>
          </a:r>
          <a:r>
            <a:rPr lang="en-US" altLang="ja-JP" sz="900" b="0" i="0" strike="noStrike">
              <a:solidFill>
                <a:srgbClr val="000000"/>
              </a:solidFill>
              <a:latin typeface="ＭＳ Ｐゴシック"/>
              <a:ea typeface="ＭＳ Ｐゴシック"/>
            </a:rPr>
            <a:t>×</a:t>
          </a:r>
          <a:r>
            <a:rPr lang="ja-JP" altLang="en-US" sz="900" b="0" i="0" strike="noStrike">
              <a:solidFill>
                <a:srgbClr val="000000"/>
              </a:solidFill>
              <a:latin typeface="ＭＳ Ｐゴシック"/>
              <a:ea typeface="ＭＳ Ｐゴシック"/>
            </a:rPr>
            <a:t>－）</a:t>
          </a:r>
        </a:p>
      </xdr:txBody>
    </xdr:sp>
    <xdr:clientData/>
  </xdr:twoCellAnchor>
  <xdr:twoCellAnchor>
    <xdr:from>
      <xdr:col>22</xdr:col>
      <xdr:colOff>189996</xdr:colOff>
      <xdr:row>49</xdr:row>
      <xdr:rowOff>55942</xdr:rowOff>
    </xdr:from>
    <xdr:to>
      <xdr:col>23</xdr:col>
      <xdr:colOff>130889</xdr:colOff>
      <xdr:row>51</xdr:row>
      <xdr:rowOff>53963</xdr:rowOff>
    </xdr:to>
    <xdr:sp macro="" textlink="">
      <xdr:nvSpPr>
        <xdr:cNvPr id="21" name="Rectangle 4">
          <a:extLst>
            <a:ext uri="{FF2B5EF4-FFF2-40B4-BE49-F238E27FC236}">
              <a16:creationId xmlns:a16="http://schemas.microsoft.com/office/drawing/2014/main" id="{00000000-0008-0000-0B00-000015000000}"/>
            </a:ext>
          </a:extLst>
        </xdr:cNvPr>
        <xdr:cNvSpPr>
          <a:spLocks noChangeArrowheads="1"/>
        </xdr:cNvSpPr>
      </xdr:nvSpPr>
      <xdr:spPr bwMode="auto">
        <a:xfrm>
          <a:off x="9457261" y="2745354"/>
          <a:ext cx="176216" cy="390227"/>
        </a:xfrm>
        <a:prstGeom prst="rect">
          <a:avLst/>
        </a:prstGeom>
        <a:noFill/>
        <a:ln w="6350">
          <a:noFill/>
          <a:miter lim="800000"/>
          <a:headEnd/>
          <a:tailEnd/>
        </a:ln>
      </xdr:spPr>
      <xdr:txBody>
        <a:bodyPr vertOverflow="clip" wrap="square" lIns="18288" tIns="18288" rIns="0" bIns="0" anchor="t" upright="1"/>
        <a:lstStyle/>
        <a:p>
          <a:pPr algn="l" rtl="0">
            <a:defRPr sz="1000"/>
          </a:pPr>
          <a:r>
            <a:rPr lang="ja-JP" altLang="en-US" sz="600" b="0" i="0" strike="noStrike">
              <a:solidFill>
                <a:srgbClr val="000000"/>
              </a:solidFill>
              <a:latin typeface="ＭＳ 明朝"/>
              <a:ea typeface="ＭＳ 明朝"/>
            </a:rPr>
            <a:t>１</a:t>
          </a:r>
        </a:p>
        <a:p>
          <a:pPr algn="l" rtl="0">
            <a:defRPr sz="1000"/>
          </a:pPr>
          <a:r>
            <a:rPr lang="ja-JP" altLang="en-US" sz="600" b="0" i="0" strike="noStrike">
              <a:solidFill>
                <a:srgbClr val="000000"/>
              </a:solidFill>
              <a:latin typeface="ＭＳ 明朝"/>
              <a:ea typeface="ＭＳ 明朝"/>
            </a:rPr>
            <a:t>２</a:t>
          </a:r>
        </a:p>
      </xdr:txBody>
    </xdr:sp>
    <xdr:clientData/>
  </xdr:twoCellAnchor>
  <xdr:twoCellAnchor>
    <xdr:from>
      <xdr:col>22</xdr:col>
      <xdr:colOff>123825</xdr:colOff>
      <xdr:row>50</xdr:row>
      <xdr:rowOff>209550</xdr:rowOff>
    </xdr:from>
    <xdr:to>
      <xdr:col>23</xdr:col>
      <xdr:colOff>228600</xdr:colOff>
      <xdr:row>50</xdr:row>
      <xdr:rowOff>209550</xdr:rowOff>
    </xdr:to>
    <xdr:sp macro="" textlink="">
      <xdr:nvSpPr>
        <xdr:cNvPr id="22" name="Line 5">
          <a:extLst>
            <a:ext uri="{FF2B5EF4-FFF2-40B4-BE49-F238E27FC236}">
              <a16:creationId xmlns:a16="http://schemas.microsoft.com/office/drawing/2014/main" id="{00000000-0008-0000-0B00-000016000000}"/>
            </a:ext>
          </a:extLst>
        </xdr:cNvPr>
        <xdr:cNvSpPr>
          <a:spLocks noChangeShapeType="1"/>
        </xdr:cNvSpPr>
      </xdr:nvSpPr>
      <xdr:spPr bwMode="auto">
        <a:xfrm>
          <a:off x="9391090" y="2977403"/>
          <a:ext cx="340098" cy="0"/>
        </a:xfrm>
        <a:prstGeom prst="line">
          <a:avLst/>
        </a:prstGeom>
        <a:noFill/>
        <a:ln w="6350">
          <a:noFill/>
          <a:round/>
          <a:headEnd/>
          <a:tailEnd/>
        </a:ln>
      </xdr:spPr>
    </xdr:sp>
    <xdr:clientData/>
  </xdr:twoCellAnchor>
  <xdr:twoCellAnchor>
    <xdr:from>
      <xdr:col>2</xdr:col>
      <xdr:colOff>590550</xdr:colOff>
      <xdr:row>55</xdr:row>
      <xdr:rowOff>0</xdr:rowOff>
    </xdr:from>
    <xdr:to>
      <xdr:col>3</xdr:col>
      <xdr:colOff>400050</xdr:colOff>
      <xdr:row>55</xdr:row>
      <xdr:rowOff>28575</xdr:rowOff>
    </xdr:to>
    <xdr:sp macro="" textlink="">
      <xdr:nvSpPr>
        <xdr:cNvPr id="23" name="Text Box 10">
          <a:extLst>
            <a:ext uri="{FF2B5EF4-FFF2-40B4-BE49-F238E27FC236}">
              <a16:creationId xmlns:a16="http://schemas.microsoft.com/office/drawing/2014/main" id="{00000000-0008-0000-0B00-000017000000}"/>
            </a:ext>
          </a:extLst>
        </xdr:cNvPr>
        <xdr:cNvSpPr txBox="1">
          <a:spLocks noChangeArrowheads="1"/>
        </xdr:cNvSpPr>
      </xdr:nvSpPr>
      <xdr:spPr bwMode="auto">
        <a:xfrm>
          <a:off x="2495550" y="3933265"/>
          <a:ext cx="493059" cy="28575"/>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100" b="0" i="0" strike="noStrike">
              <a:solidFill>
                <a:srgbClr val="000000"/>
              </a:solidFill>
              <a:latin typeface="ＭＳ Ｐゴシック"/>
              <a:ea typeface="ＭＳ Ｐゴシック"/>
            </a:rPr>
            <a:t>×</a:t>
          </a:r>
          <a:r>
            <a:rPr lang="ja-JP" altLang="en-US" sz="1100" b="0" i="0" strike="noStrike">
              <a:solidFill>
                <a:srgbClr val="000000"/>
              </a:solidFill>
              <a:latin typeface="ＭＳ Ｐゴシック"/>
              <a:ea typeface="ＭＳ Ｐゴシック"/>
            </a:rPr>
            <a:t>　－</a:t>
          </a:r>
        </a:p>
      </xdr:txBody>
    </xdr:sp>
    <xdr:clientData/>
  </xdr:twoCellAnchor>
  <xdr:twoCellAnchor>
    <xdr:from>
      <xdr:col>2</xdr:col>
      <xdr:colOff>657155</xdr:colOff>
      <xdr:row>54</xdr:row>
      <xdr:rowOff>9089</xdr:rowOff>
    </xdr:from>
    <xdr:to>
      <xdr:col>3</xdr:col>
      <xdr:colOff>348273</xdr:colOff>
      <xdr:row>56</xdr:row>
      <xdr:rowOff>126546</xdr:rowOff>
    </xdr:to>
    <xdr:sp macro="" textlink="">
      <xdr:nvSpPr>
        <xdr:cNvPr id="24" name="Text Box 11">
          <a:extLst>
            <a:ext uri="{FF2B5EF4-FFF2-40B4-BE49-F238E27FC236}">
              <a16:creationId xmlns:a16="http://schemas.microsoft.com/office/drawing/2014/main" id="{00000000-0008-0000-0B00-000018000000}"/>
            </a:ext>
          </a:extLst>
        </xdr:cNvPr>
        <xdr:cNvSpPr txBox="1">
          <a:spLocks noChangeArrowheads="1"/>
        </xdr:cNvSpPr>
      </xdr:nvSpPr>
      <xdr:spPr bwMode="auto">
        <a:xfrm>
          <a:off x="2562155" y="3561354"/>
          <a:ext cx="374677" cy="538798"/>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0000"/>
              </a:solidFill>
              <a:latin typeface="ＭＳ Ｐ明朝" pitchFamily="18" charset="-128"/>
              <a:ea typeface="ＭＳ Ｐ明朝" pitchFamily="18" charset="-128"/>
            </a:rPr>
            <a:t>②</a:t>
          </a:r>
        </a:p>
        <a:p>
          <a:pPr algn="l" rtl="0">
            <a:defRPr sz="1000"/>
          </a:pPr>
          <a:r>
            <a:rPr lang="ja-JP" altLang="en-US" sz="1100" b="0" i="0" strike="noStrike">
              <a:solidFill>
                <a:srgbClr val="000000"/>
              </a:solidFill>
              <a:latin typeface="ＭＳ Ｐ明朝" pitchFamily="18" charset="-128"/>
              <a:ea typeface="ＭＳ Ｐ明朝" pitchFamily="18" charset="-128"/>
            </a:rPr>
            <a:t>①</a:t>
          </a:r>
        </a:p>
      </xdr:txBody>
    </xdr:sp>
    <xdr:clientData/>
  </xdr:twoCellAnchor>
  <xdr:twoCellAnchor>
    <xdr:from>
      <xdr:col>22</xdr:col>
      <xdr:colOff>123825</xdr:colOff>
      <xdr:row>64</xdr:row>
      <xdr:rowOff>209550</xdr:rowOff>
    </xdr:from>
    <xdr:to>
      <xdr:col>23</xdr:col>
      <xdr:colOff>228600</xdr:colOff>
      <xdr:row>64</xdr:row>
      <xdr:rowOff>209550</xdr:rowOff>
    </xdr:to>
    <xdr:sp macro="" textlink="">
      <xdr:nvSpPr>
        <xdr:cNvPr id="25" name="Line 5">
          <a:extLst>
            <a:ext uri="{FF2B5EF4-FFF2-40B4-BE49-F238E27FC236}">
              <a16:creationId xmlns:a16="http://schemas.microsoft.com/office/drawing/2014/main" id="{00000000-0008-0000-0B00-000019000000}"/>
            </a:ext>
          </a:extLst>
        </xdr:cNvPr>
        <xdr:cNvSpPr>
          <a:spLocks noChangeShapeType="1"/>
        </xdr:cNvSpPr>
      </xdr:nvSpPr>
      <xdr:spPr bwMode="auto">
        <a:xfrm>
          <a:off x="9391090" y="5890932"/>
          <a:ext cx="340098" cy="0"/>
        </a:xfrm>
        <a:prstGeom prst="line">
          <a:avLst/>
        </a:prstGeom>
        <a:noFill/>
        <a:ln w="6350">
          <a:noFill/>
          <a:round/>
          <a:headEnd/>
          <a:tailEnd/>
        </a:ln>
      </xdr:spPr>
    </xdr:sp>
    <xdr:clientData/>
  </xdr:twoCellAnchor>
  <xdr:twoCellAnchor>
    <xdr:from>
      <xdr:col>2</xdr:col>
      <xdr:colOff>590550</xdr:colOff>
      <xdr:row>69</xdr:row>
      <xdr:rowOff>0</xdr:rowOff>
    </xdr:from>
    <xdr:to>
      <xdr:col>3</xdr:col>
      <xdr:colOff>400050</xdr:colOff>
      <xdr:row>69</xdr:row>
      <xdr:rowOff>28575</xdr:rowOff>
    </xdr:to>
    <xdr:sp macro="" textlink="">
      <xdr:nvSpPr>
        <xdr:cNvPr id="26" name="Text Box 10">
          <a:extLst>
            <a:ext uri="{FF2B5EF4-FFF2-40B4-BE49-F238E27FC236}">
              <a16:creationId xmlns:a16="http://schemas.microsoft.com/office/drawing/2014/main" id="{00000000-0008-0000-0B00-00001A000000}"/>
            </a:ext>
          </a:extLst>
        </xdr:cNvPr>
        <xdr:cNvSpPr txBox="1">
          <a:spLocks noChangeArrowheads="1"/>
        </xdr:cNvSpPr>
      </xdr:nvSpPr>
      <xdr:spPr bwMode="auto">
        <a:xfrm>
          <a:off x="2495550" y="6846794"/>
          <a:ext cx="493059" cy="28575"/>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100" b="0" i="0" strike="noStrike">
              <a:solidFill>
                <a:srgbClr val="000000"/>
              </a:solidFill>
              <a:latin typeface="ＭＳ Ｐゴシック"/>
              <a:ea typeface="ＭＳ Ｐゴシック"/>
            </a:rPr>
            <a:t>×</a:t>
          </a:r>
          <a:r>
            <a:rPr lang="ja-JP" altLang="en-US" sz="1100" b="0" i="0" strike="noStrike">
              <a:solidFill>
                <a:srgbClr val="000000"/>
              </a:solidFill>
              <a:latin typeface="ＭＳ Ｐゴシック"/>
              <a:ea typeface="ＭＳ Ｐゴシック"/>
            </a:rPr>
            <a:t>　－</a:t>
          </a:r>
        </a:p>
      </xdr:txBody>
    </xdr:sp>
    <xdr:clientData/>
  </xdr:twoCellAnchor>
  <xdr:oneCellAnchor>
    <xdr:from>
      <xdr:col>8</xdr:col>
      <xdr:colOff>247650</xdr:colOff>
      <xdr:row>42</xdr:row>
      <xdr:rowOff>9525</xdr:rowOff>
    </xdr:from>
    <xdr:ext cx="102592" cy="133370"/>
    <xdr:sp macro="" textlink="">
      <xdr:nvSpPr>
        <xdr:cNvPr id="27" name="テキスト ボックス 26">
          <a:extLst>
            <a:ext uri="{FF2B5EF4-FFF2-40B4-BE49-F238E27FC236}">
              <a16:creationId xmlns:a16="http://schemas.microsoft.com/office/drawing/2014/main" id="{00000000-0008-0000-0B00-00001B000000}"/>
            </a:ext>
          </a:extLst>
        </xdr:cNvPr>
        <xdr:cNvSpPr txBox="1"/>
      </xdr:nvSpPr>
      <xdr:spPr>
        <a:xfrm>
          <a:off x="4718797" y="1611966"/>
          <a:ext cx="102592" cy="133370"/>
        </a:xfrm>
        <a:prstGeom prst="rect">
          <a:avLst/>
        </a:prstGeom>
        <a:noFill/>
      </xdr:spPr>
      <xdr:style>
        <a:lnRef idx="0">
          <a:scrgbClr r="0" g="0" b="0"/>
        </a:lnRef>
        <a:fillRef idx="0">
          <a:scrgbClr r="0" g="0" b="0"/>
        </a:fillRef>
        <a:effectRef idx="0">
          <a:scrgbClr r="0" g="0" b="0"/>
        </a:effectRef>
        <a:fontRef idx="minor">
          <a:schemeClr val="tx1"/>
        </a:fontRef>
      </xdr:style>
      <xdr:txBody>
        <a:bodyPr wrap="none" lIns="0" tIns="0" rIns="0" bIns="0" rtlCol="0" anchor="t">
          <a:spAutoFit/>
        </a:bodyPr>
        <a:lstStyle/>
        <a:p>
          <a:r>
            <a:rPr kumimoji="1" lang="ja-JP" altLang="en-US" sz="800">
              <a:latin typeface="ＭＳ Ｐ明朝" pitchFamily="18" charset="-128"/>
              <a:ea typeface="ＭＳ Ｐ明朝" pitchFamily="18" charset="-128"/>
            </a:rPr>
            <a:t>㎡</a:t>
          </a:r>
        </a:p>
      </xdr:txBody>
    </xdr:sp>
    <xdr:clientData/>
  </xdr:oneCellAnchor>
  <xdr:oneCellAnchor>
    <xdr:from>
      <xdr:col>25</xdr:col>
      <xdr:colOff>247650</xdr:colOff>
      <xdr:row>44</xdr:row>
      <xdr:rowOff>0</xdr:rowOff>
    </xdr:from>
    <xdr:ext cx="102592" cy="133370"/>
    <xdr:sp macro="" textlink="">
      <xdr:nvSpPr>
        <xdr:cNvPr id="28" name="テキスト ボックス 27">
          <a:extLst>
            <a:ext uri="{FF2B5EF4-FFF2-40B4-BE49-F238E27FC236}">
              <a16:creationId xmlns:a16="http://schemas.microsoft.com/office/drawing/2014/main" id="{00000000-0008-0000-0B00-00001C000000}"/>
            </a:ext>
          </a:extLst>
        </xdr:cNvPr>
        <xdr:cNvSpPr txBox="1"/>
      </xdr:nvSpPr>
      <xdr:spPr>
        <a:xfrm>
          <a:off x="10489826" y="1994647"/>
          <a:ext cx="102592" cy="133370"/>
        </a:xfrm>
        <a:prstGeom prst="rect">
          <a:avLst/>
        </a:prstGeom>
        <a:noFill/>
      </xdr:spPr>
      <xdr:style>
        <a:lnRef idx="0">
          <a:scrgbClr r="0" g="0" b="0"/>
        </a:lnRef>
        <a:fillRef idx="0">
          <a:scrgbClr r="0" g="0" b="0"/>
        </a:fillRef>
        <a:effectRef idx="0">
          <a:scrgbClr r="0" g="0" b="0"/>
        </a:effectRef>
        <a:fontRef idx="minor">
          <a:schemeClr val="tx1"/>
        </a:fontRef>
      </xdr:style>
      <xdr:txBody>
        <a:bodyPr wrap="none" lIns="0" tIns="0" rIns="0" bIns="0" rtlCol="0" anchor="t">
          <a:spAutoFit/>
        </a:bodyPr>
        <a:lstStyle/>
        <a:p>
          <a:r>
            <a:rPr kumimoji="1" lang="ja-JP" altLang="en-US" sz="800">
              <a:latin typeface="ＭＳ Ｐ明朝" pitchFamily="18" charset="-128"/>
              <a:ea typeface="ＭＳ Ｐ明朝" pitchFamily="18" charset="-128"/>
            </a:rPr>
            <a:t>㎡</a:t>
          </a:r>
        </a:p>
      </xdr:txBody>
    </xdr:sp>
    <xdr:clientData/>
  </xdr:oneCellAnchor>
  <xdr:twoCellAnchor>
    <xdr:from>
      <xdr:col>21</xdr:col>
      <xdr:colOff>243003</xdr:colOff>
      <xdr:row>64</xdr:row>
      <xdr:rowOff>10543</xdr:rowOff>
    </xdr:from>
    <xdr:to>
      <xdr:col>23</xdr:col>
      <xdr:colOff>144788</xdr:colOff>
      <xdr:row>64</xdr:row>
      <xdr:rowOff>286179</xdr:rowOff>
    </xdr:to>
    <xdr:sp macro="" textlink="">
      <xdr:nvSpPr>
        <xdr:cNvPr id="29" name="Rectangle 3">
          <a:extLst>
            <a:ext uri="{FF2B5EF4-FFF2-40B4-BE49-F238E27FC236}">
              <a16:creationId xmlns:a16="http://schemas.microsoft.com/office/drawing/2014/main" id="{00000000-0008-0000-0B00-00001D000000}"/>
            </a:ext>
          </a:extLst>
        </xdr:cNvPr>
        <xdr:cNvSpPr>
          <a:spLocks noChangeArrowheads="1"/>
        </xdr:cNvSpPr>
      </xdr:nvSpPr>
      <xdr:spPr bwMode="auto">
        <a:xfrm>
          <a:off x="9230121" y="5691925"/>
          <a:ext cx="417255" cy="275636"/>
        </a:xfrm>
        <a:prstGeom prst="rect">
          <a:avLst/>
        </a:prstGeom>
        <a:noFill/>
        <a:ln w="6350">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a:t>
          </a:r>
          <a:r>
            <a:rPr lang="en-US" altLang="ja-JP" sz="900" b="0" i="0" strike="noStrike">
              <a:solidFill>
                <a:srgbClr val="000000"/>
              </a:solidFill>
              <a:latin typeface="ＭＳ Ｐゴシック"/>
              <a:ea typeface="ＭＳ Ｐゴシック"/>
            </a:rPr>
            <a:t>×</a:t>
          </a:r>
          <a:r>
            <a:rPr lang="ja-JP" altLang="en-US" sz="900" b="0" i="0" strike="noStrike">
              <a:solidFill>
                <a:srgbClr val="000000"/>
              </a:solidFill>
              <a:latin typeface="ＭＳ Ｐゴシック"/>
              <a:ea typeface="ＭＳ Ｐゴシック"/>
            </a:rPr>
            <a:t>－）</a:t>
          </a:r>
        </a:p>
      </xdr:txBody>
    </xdr:sp>
    <xdr:clientData/>
  </xdr:twoCellAnchor>
  <xdr:twoCellAnchor>
    <xdr:from>
      <xdr:col>22</xdr:col>
      <xdr:colOff>189996</xdr:colOff>
      <xdr:row>63</xdr:row>
      <xdr:rowOff>55942</xdr:rowOff>
    </xdr:from>
    <xdr:to>
      <xdr:col>23</xdr:col>
      <xdr:colOff>130889</xdr:colOff>
      <xdr:row>65</xdr:row>
      <xdr:rowOff>53963</xdr:rowOff>
    </xdr:to>
    <xdr:sp macro="" textlink="">
      <xdr:nvSpPr>
        <xdr:cNvPr id="30" name="Rectangle 4">
          <a:extLst>
            <a:ext uri="{FF2B5EF4-FFF2-40B4-BE49-F238E27FC236}">
              <a16:creationId xmlns:a16="http://schemas.microsoft.com/office/drawing/2014/main" id="{00000000-0008-0000-0B00-00001E000000}"/>
            </a:ext>
          </a:extLst>
        </xdr:cNvPr>
        <xdr:cNvSpPr>
          <a:spLocks noChangeArrowheads="1"/>
        </xdr:cNvSpPr>
      </xdr:nvSpPr>
      <xdr:spPr bwMode="auto">
        <a:xfrm>
          <a:off x="9457261" y="5658883"/>
          <a:ext cx="176216" cy="390227"/>
        </a:xfrm>
        <a:prstGeom prst="rect">
          <a:avLst/>
        </a:prstGeom>
        <a:noFill/>
        <a:ln w="6350">
          <a:noFill/>
          <a:miter lim="800000"/>
          <a:headEnd/>
          <a:tailEnd/>
        </a:ln>
      </xdr:spPr>
      <xdr:txBody>
        <a:bodyPr vertOverflow="clip" wrap="square" lIns="18288" tIns="18288" rIns="0" bIns="0" anchor="t" upright="1"/>
        <a:lstStyle/>
        <a:p>
          <a:pPr algn="l" rtl="0">
            <a:defRPr sz="1000"/>
          </a:pPr>
          <a:r>
            <a:rPr lang="ja-JP" altLang="en-US" sz="600" b="0" i="0" strike="noStrike">
              <a:solidFill>
                <a:srgbClr val="000000"/>
              </a:solidFill>
              <a:latin typeface="ＭＳ 明朝"/>
              <a:ea typeface="ＭＳ 明朝"/>
            </a:rPr>
            <a:t>１</a:t>
          </a:r>
        </a:p>
        <a:p>
          <a:pPr algn="l" rtl="0">
            <a:defRPr sz="1000"/>
          </a:pPr>
          <a:r>
            <a:rPr lang="ja-JP" altLang="en-US" sz="600" b="0" i="0" strike="noStrike">
              <a:solidFill>
                <a:srgbClr val="000000"/>
              </a:solidFill>
              <a:latin typeface="ＭＳ 明朝"/>
              <a:ea typeface="ＭＳ 明朝"/>
            </a:rPr>
            <a:t>２</a:t>
          </a:r>
        </a:p>
      </xdr:txBody>
    </xdr:sp>
    <xdr:clientData/>
  </xdr:twoCellAnchor>
  <xdr:twoCellAnchor>
    <xdr:from>
      <xdr:col>22</xdr:col>
      <xdr:colOff>123825</xdr:colOff>
      <xdr:row>64</xdr:row>
      <xdr:rowOff>209550</xdr:rowOff>
    </xdr:from>
    <xdr:to>
      <xdr:col>23</xdr:col>
      <xdr:colOff>228600</xdr:colOff>
      <xdr:row>64</xdr:row>
      <xdr:rowOff>209550</xdr:rowOff>
    </xdr:to>
    <xdr:sp macro="" textlink="">
      <xdr:nvSpPr>
        <xdr:cNvPr id="31" name="Line 5">
          <a:extLst>
            <a:ext uri="{FF2B5EF4-FFF2-40B4-BE49-F238E27FC236}">
              <a16:creationId xmlns:a16="http://schemas.microsoft.com/office/drawing/2014/main" id="{00000000-0008-0000-0B00-00001F000000}"/>
            </a:ext>
          </a:extLst>
        </xdr:cNvPr>
        <xdr:cNvSpPr>
          <a:spLocks noChangeShapeType="1"/>
        </xdr:cNvSpPr>
      </xdr:nvSpPr>
      <xdr:spPr bwMode="auto">
        <a:xfrm>
          <a:off x="9391090" y="5890932"/>
          <a:ext cx="340098" cy="0"/>
        </a:xfrm>
        <a:prstGeom prst="line">
          <a:avLst/>
        </a:prstGeom>
        <a:noFill/>
        <a:ln w="6350">
          <a:noFill/>
          <a:round/>
          <a:headEnd/>
          <a:tailEnd/>
        </a:ln>
      </xdr:spPr>
    </xdr:sp>
    <xdr:clientData/>
  </xdr:twoCellAnchor>
  <xdr:twoCellAnchor>
    <xdr:from>
      <xdr:col>2</xdr:col>
      <xdr:colOff>590550</xdr:colOff>
      <xdr:row>69</xdr:row>
      <xdr:rowOff>0</xdr:rowOff>
    </xdr:from>
    <xdr:to>
      <xdr:col>3</xdr:col>
      <xdr:colOff>400050</xdr:colOff>
      <xdr:row>69</xdr:row>
      <xdr:rowOff>28575</xdr:rowOff>
    </xdr:to>
    <xdr:sp macro="" textlink="">
      <xdr:nvSpPr>
        <xdr:cNvPr id="32" name="Text Box 10">
          <a:extLst>
            <a:ext uri="{FF2B5EF4-FFF2-40B4-BE49-F238E27FC236}">
              <a16:creationId xmlns:a16="http://schemas.microsoft.com/office/drawing/2014/main" id="{00000000-0008-0000-0B00-000020000000}"/>
            </a:ext>
          </a:extLst>
        </xdr:cNvPr>
        <xdr:cNvSpPr txBox="1">
          <a:spLocks noChangeArrowheads="1"/>
        </xdr:cNvSpPr>
      </xdr:nvSpPr>
      <xdr:spPr bwMode="auto">
        <a:xfrm>
          <a:off x="2495550" y="6846794"/>
          <a:ext cx="493059" cy="28575"/>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100" b="0" i="0" strike="noStrike">
              <a:solidFill>
                <a:srgbClr val="000000"/>
              </a:solidFill>
              <a:latin typeface="ＭＳ Ｐゴシック"/>
              <a:ea typeface="ＭＳ Ｐゴシック"/>
            </a:rPr>
            <a:t>×</a:t>
          </a:r>
          <a:r>
            <a:rPr lang="ja-JP" altLang="en-US" sz="1100" b="0" i="0" strike="noStrike">
              <a:solidFill>
                <a:srgbClr val="000000"/>
              </a:solidFill>
              <a:latin typeface="ＭＳ Ｐゴシック"/>
              <a:ea typeface="ＭＳ Ｐゴシック"/>
            </a:rPr>
            <a:t>　－</a:t>
          </a:r>
        </a:p>
      </xdr:txBody>
    </xdr:sp>
    <xdr:clientData/>
  </xdr:twoCellAnchor>
  <xdr:twoCellAnchor>
    <xdr:from>
      <xdr:col>2</xdr:col>
      <xdr:colOff>657155</xdr:colOff>
      <xdr:row>68</xdr:row>
      <xdr:rowOff>9089</xdr:rowOff>
    </xdr:from>
    <xdr:to>
      <xdr:col>3</xdr:col>
      <xdr:colOff>348273</xdr:colOff>
      <xdr:row>70</xdr:row>
      <xdr:rowOff>126546</xdr:rowOff>
    </xdr:to>
    <xdr:sp macro="" textlink="">
      <xdr:nvSpPr>
        <xdr:cNvPr id="33" name="Text Box 11">
          <a:extLst>
            <a:ext uri="{FF2B5EF4-FFF2-40B4-BE49-F238E27FC236}">
              <a16:creationId xmlns:a16="http://schemas.microsoft.com/office/drawing/2014/main" id="{00000000-0008-0000-0B00-000021000000}"/>
            </a:ext>
          </a:extLst>
        </xdr:cNvPr>
        <xdr:cNvSpPr txBox="1">
          <a:spLocks noChangeArrowheads="1"/>
        </xdr:cNvSpPr>
      </xdr:nvSpPr>
      <xdr:spPr bwMode="auto">
        <a:xfrm>
          <a:off x="2562155" y="6474883"/>
          <a:ext cx="374677" cy="576898"/>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0000"/>
              </a:solidFill>
              <a:latin typeface="ＭＳ Ｐ明朝" pitchFamily="18" charset="-128"/>
              <a:ea typeface="ＭＳ Ｐ明朝" pitchFamily="18" charset="-128"/>
            </a:rPr>
            <a:t>②</a:t>
          </a:r>
        </a:p>
        <a:p>
          <a:pPr algn="l" rtl="0">
            <a:defRPr sz="1000"/>
          </a:pPr>
          <a:r>
            <a:rPr lang="ja-JP" altLang="en-US" sz="1100" b="0" i="0" strike="noStrike">
              <a:solidFill>
                <a:srgbClr val="000000"/>
              </a:solidFill>
              <a:latin typeface="ＭＳ Ｐ明朝" pitchFamily="18" charset="-128"/>
              <a:ea typeface="ＭＳ Ｐ明朝" pitchFamily="18" charset="-128"/>
            </a:rPr>
            <a:t>①</a:t>
          </a:r>
        </a:p>
      </xdr:txBody>
    </xdr:sp>
    <xdr:clientData/>
  </xdr:twoCellAnchor>
  <xdr:oneCellAnchor>
    <xdr:from>
      <xdr:col>8</xdr:col>
      <xdr:colOff>247650</xdr:colOff>
      <xdr:row>58</xdr:row>
      <xdr:rowOff>9525</xdr:rowOff>
    </xdr:from>
    <xdr:ext cx="102592" cy="133370"/>
    <xdr:sp macro="" textlink="">
      <xdr:nvSpPr>
        <xdr:cNvPr id="34" name="テキスト ボックス 33">
          <a:extLst>
            <a:ext uri="{FF2B5EF4-FFF2-40B4-BE49-F238E27FC236}">
              <a16:creationId xmlns:a16="http://schemas.microsoft.com/office/drawing/2014/main" id="{00000000-0008-0000-0B00-000022000000}"/>
            </a:ext>
          </a:extLst>
        </xdr:cNvPr>
        <xdr:cNvSpPr txBox="1"/>
      </xdr:nvSpPr>
      <xdr:spPr>
        <a:xfrm>
          <a:off x="4718797" y="4514290"/>
          <a:ext cx="102592" cy="133370"/>
        </a:xfrm>
        <a:prstGeom prst="rect">
          <a:avLst/>
        </a:prstGeom>
        <a:noFill/>
      </xdr:spPr>
      <xdr:style>
        <a:lnRef idx="0">
          <a:scrgbClr r="0" g="0" b="0"/>
        </a:lnRef>
        <a:fillRef idx="0">
          <a:scrgbClr r="0" g="0" b="0"/>
        </a:fillRef>
        <a:effectRef idx="0">
          <a:scrgbClr r="0" g="0" b="0"/>
        </a:effectRef>
        <a:fontRef idx="minor">
          <a:schemeClr val="tx1"/>
        </a:fontRef>
      </xdr:style>
      <xdr:txBody>
        <a:bodyPr wrap="none" lIns="0" tIns="0" rIns="0" bIns="0" rtlCol="0" anchor="t">
          <a:spAutoFit/>
        </a:bodyPr>
        <a:lstStyle/>
        <a:p>
          <a:r>
            <a:rPr kumimoji="1" lang="ja-JP" altLang="en-US" sz="800">
              <a:latin typeface="ＭＳ Ｐ明朝" pitchFamily="18" charset="-128"/>
              <a:ea typeface="ＭＳ Ｐ明朝" pitchFamily="18" charset="-128"/>
            </a:rPr>
            <a:t>㎡</a:t>
          </a:r>
        </a:p>
      </xdr:txBody>
    </xdr:sp>
    <xdr:clientData/>
  </xdr:oneCellAnchor>
  <xdr:oneCellAnchor>
    <xdr:from>
      <xdr:col>25</xdr:col>
      <xdr:colOff>247650</xdr:colOff>
      <xdr:row>60</xdr:row>
      <xdr:rowOff>0</xdr:rowOff>
    </xdr:from>
    <xdr:ext cx="102592" cy="133370"/>
    <xdr:sp macro="" textlink="">
      <xdr:nvSpPr>
        <xdr:cNvPr id="35" name="テキスト ボックス 34">
          <a:extLst>
            <a:ext uri="{FF2B5EF4-FFF2-40B4-BE49-F238E27FC236}">
              <a16:creationId xmlns:a16="http://schemas.microsoft.com/office/drawing/2014/main" id="{00000000-0008-0000-0B00-000023000000}"/>
            </a:ext>
          </a:extLst>
        </xdr:cNvPr>
        <xdr:cNvSpPr txBox="1"/>
      </xdr:nvSpPr>
      <xdr:spPr>
        <a:xfrm>
          <a:off x="10489826" y="4896971"/>
          <a:ext cx="102592" cy="133370"/>
        </a:xfrm>
        <a:prstGeom prst="rect">
          <a:avLst/>
        </a:prstGeom>
        <a:noFill/>
      </xdr:spPr>
      <xdr:style>
        <a:lnRef idx="0">
          <a:scrgbClr r="0" g="0" b="0"/>
        </a:lnRef>
        <a:fillRef idx="0">
          <a:scrgbClr r="0" g="0" b="0"/>
        </a:fillRef>
        <a:effectRef idx="0">
          <a:scrgbClr r="0" g="0" b="0"/>
        </a:effectRef>
        <a:fontRef idx="minor">
          <a:schemeClr val="tx1"/>
        </a:fontRef>
      </xdr:style>
      <xdr:txBody>
        <a:bodyPr wrap="none" lIns="0" tIns="0" rIns="0" bIns="0" rtlCol="0" anchor="t">
          <a:spAutoFit/>
        </a:bodyPr>
        <a:lstStyle/>
        <a:p>
          <a:r>
            <a:rPr kumimoji="1" lang="ja-JP" altLang="en-US" sz="800">
              <a:latin typeface="ＭＳ Ｐ明朝" pitchFamily="18" charset="-128"/>
              <a:ea typeface="ＭＳ Ｐ明朝" pitchFamily="18" charset="-128"/>
            </a:rPr>
            <a:t>㎡</a:t>
          </a:r>
        </a:p>
      </xdr:txBody>
    </xdr:sp>
    <xdr:clientData/>
  </xdr:oneCellAnchor>
  <xdr:twoCellAnchor>
    <xdr:from>
      <xdr:col>2</xdr:col>
      <xdr:colOff>670167</xdr:colOff>
      <xdr:row>54</xdr:row>
      <xdr:rowOff>221106</xdr:rowOff>
    </xdr:from>
    <xdr:to>
      <xdr:col>3</xdr:col>
      <xdr:colOff>159884</xdr:colOff>
      <xdr:row>54</xdr:row>
      <xdr:rowOff>221116</xdr:rowOff>
    </xdr:to>
    <xdr:cxnSp macro="">
      <xdr:nvCxnSpPr>
        <xdr:cNvPr id="36" name="直線コネクタ 35">
          <a:extLst>
            <a:ext uri="{FF2B5EF4-FFF2-40B4-BE49-F238E27FC236}">
              <a16:creationId xmlns:a16="http://schemas.microsoft.com/office/drawing/2014/main" id="{00000000-0008-0000-0B00-000024000000}"/>
            </a:ext>
          </a:extLst>
        </xdr:cNvPr>
        <xdr:cNvCxnSpPr/>
      </xdr:nvCxnSpPr>
      <xdr:spPr>
        <a:xfrm>
          <a:off x="2575167" y="3773371"/>
          <a:ext cx="173276" cy="10"/>
        </a:xfrm>
        <a:prstGeom prst="line">
          <a:avLst/>
        </a:prstGeom>
        <a:ln w="0"/>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670167</xdr:colOff>
      <xdr:row>68</xdr:row>
      <xdr:rowOff>212565</xdr:rowOff>
    </xdr:from>
    <xdr:to>
      <xdr:col>3</xdr:col>
      <xdr:colOff>159884</xdr:colOff>
      <xdr:row>68</xdr:row>
      <xdr:rowOff>212575</xdr:rowOff>
    </xdr:to>
    <xdr:cxnSp macro="">
      <xdr:nvCxnSpPr>
        <xdr:cNvPr id="37" name="直線コネクタ 36">
          <a:extLst>
            <a:ext uri="{FF2B5EF4-FFF2-40B4-BE49-F238E27FC236}">
              <a16:creationId xmlns:a16="http://schemas.microsoft.com/office/drawing/2014/main" id="{00000000-0008-0000-0B00-000025000000}"/>
            </a:ext>
          </a:extLst>
        </xdr:cNvPr>
        <xdr:cNvCxnSpPr/>
      </xdr:nvCxnSpPr>
      <xdr:spPr>
        <a:xfrm>
          <a:off x="2575167" y="6678359"/>
          <a:ext cx="173276" cy="10"/>
        </a:xfrm>
        <a:prstGeom prst="line">
          <a:avLst/>
        </a:prstGeom>
        <a:ln w="0"/>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243003</xdr:colOff>
      <xdr:row>50</xdr:row>
      <xdr:rowOff>10543</xdr:rowOff>
    </xdr:from>
    <xdr:to>
      <xdr:col>23</xdr:col>
      <xdr:colOff>144788</xdr:colOff>
      <xdr:row>50</xdr:row>
      <xdr:rowOff>286179</xdr:rowOff>
    </xdr:to>
    <xdr:sp macro="" textlink="">
      <xdr:nvSpPr>
        <xdr:cNvPr id="38" name="Rectangle 3">
          <a:extLst>
            <a:ext uri="{FF2B5EF4-FFF2-40B4-BE49-F238E27FC236}">
              <a16:creationId xmlns:a16="http://schemas.microsoft.com/office/drawing/2014/main" id="{00000000-0008-0000-0B00-000026000000}"/>
            </a:ext>
          </a:extLst>
        </xdr:cNvPr>
        <xdr:cNvSpPr>
          <a:spLocks noChangeArrowheads="1"/>
        </xdr:cNvSpPr>
      </xdr:nvSpPr>
      <xdr:spPr bwMode="auto">
        <a:xfrm>
          <a:off x="9230121" y="2778396"/>
          <a:ext cx="417255" cy="275636"/>
        </a:xfrm>
        <a:prstGeom prst="rect">
          <a:avLst/>
        </a:prstGeom>
        <a:noFill/>
        <a:ln w="6350">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a:t>
          </a:r>
          <a:r>
            <a:rPr lang="en-US" altLang="ja-JP" sz="900" b="0" i="0" strike="noStrike">
              <a:solidFill>
                <a:srgbClr val="000000"/>
              </a:solidFill>
              <a:latin typeface="ＭＳ Ｐゴシック"/>
              <a:ea typeface="ＭＳ Ｐゴシック"/>
            </a:rPr>
            <a:t>×</a:t>
          </a:r>
          <a:r>
            <a:rPr lang="ja-JP" altLang="en-US" sz="900" b="0" i="0" strike="noStrike">
              <a:solidFill>
                <a:srgbClr val="000000"/>
              </a:solidFill>
              <a:latin typeface="ＭＳ Ｐゴシック"/>
              <a:ea typeface="ＭＳ Ｐゴシック"/>
            </a:rPr>
            <a:t>－）</a:t>
          </a:r>
        </a:p>
      </xdr:txBody>
    </xdr:sp>
    <xdr:clientData/>
  </xdr:twoCellAnchor>
  <xdr:twoCellAnchor>
    <xdr:from>
      <xdr:col>22</xdr:col>
      <xdr:colOff>189996</xdr:colOff>
      <xdr:row>49</xdr:row>
      <xdr:rowOff>55942</xdr:rowOff>
    </xdr:from>
    <xdr:to>
      <xdr:col>23</xdr:col>
      <xdr:colOff>130889</xdr:colOff>
      <xdr:row>51</xdr:row>
      <xdr:rowOff>53963</xdr:rowOff>
    </xdr:to>
    <xdr:sp macro="" textlink="">
      <xdr:nvSpPr>
        <xdr:cNvPr id="39" name="Rectangle 4">
          <a:extLst>
            <a:ext uri="{FF2B5EF4-FFF2-40B4-BE49-F238E27FC236}">
              <a16:creationId xmlns:a16="http://schemas.microsoft.com/office/drawing/2014/main" id="{00000000-0008-0000-0B00-000027000000}"/>
            </a:ext>
          </a:extLst>
        </xdr:cNvPr>
        <xdr:cNvSpPr>
          <a:spLocks noChangeArrowheads="1"/>
        </xdr:cNvSpPr>
      </xdr:nvSpPr>
      <xdr:spPr bwMode="auto">
        <a:xfrm>
          <a:off x="9457261" y="2745354"/>
          <a:ext cx="176216" cy="390227"/>
        </a:xfrm>
        <a:prstGeom prst="rect">
          <a:avLst/>
        </a:prstGeom>
        <a:noFill/>
        <a:ln w="6350">
          <a:noFill/>
          <a:miter lim="800000"/>
          <a:headEnd/>
          <a:tailEnd/>
        </a:ln>
      </xdr:spPr>
      <xdr:txBody>
        <a:bodyPr vertOverflow="clip" wrap="square" lIns="18288" tIns="18288" rIns="0" bIns="0" anchor="t" upright="1"/>
        <a:lstStyle/>
        <a:p>
          <a:pPr algn="l" rtl="0">
            <a:defRPr sz="1000"/>
          </a:pPr>
          <a:r>
            <a:rPr lang="ja-JP" altLang="en-US" sz="600" b="0" i="0" strike="noStrike">
              <a:solidFill>
                <a:srgbClr val="000000"/>
              </a:solidFill>
              <a:latin typeface="ＭＳ 明朝"/>
              <a:ea typeface="ＭＳ 明朝"/>
            </a:rPr>
            <a:t>１</a:t>
          </a:r>
        </a:p>
        <a:p>
          <a:pPr algn="l" rtl="0">
            <a:defRPr sz="1000"/>
          </a:pPr>
          <a:r>
            <a:rPr lang="ja-JP" altLang="en-US" sz="600" b="0" i="0" strike="noStrike">
              <a:solidFill>
                <a:srgbClr val="000000"/>
              </a:solidFill>
              <a:latin typeface="ＭＳ 明朝"/>
              <a:ea typeface="ＭＳ 明朝"/>
            </a:rPr>
            <a:t>２</a:t>
          </a:r>
        </a:p>
      </xdr:txBody>
    </xdr:sp>
    <xdr:clientData/>
  </xdr:twoCellAnchor>
  <xdr:twoCellAnchor>
    <xdr:from>
      <xdr:col>22</xdr:col>
      <xdr:colOff>123825</xdr:colOff>
      <xdr:row>50</xdr:row>
      <xdr:rowOff>209550</xdr:rowOff>
    </xdr:from>
    <xdr:to>
      <xdr:col>23</xdr:col>
      <xdr:colOff>228600</xdr:colOff>
      <xdr:row>50</xdr:row>
      <xdr:rowOff>209550</xdr:rowOff>
    </xdr:to>
    <xdr:sp macro="" textlink="">
      <xdr:nvSpPr>
        <xdr:cNvPr id="40" name="Line 5">
          <a:extLst>
            <a:ext uri="{FF2B5EF4-FFF2-40B4-BE49-F238E27FC236}">
              <a16:creationId xmlns:a16="http://schemas.microsoft.com/office/drawing/2014/main" id="{00000000-0008-0000-0B00-000028000000}"/>
            </a:ext>
          </a:extLst>
        </xdr:cNvPr>
        <xdr:cNvSpPr>
          <a:spLocks noChangeShapeType="1"/>
        </xdr:cNvSpPr>
      </xdr:nvSpPr>
      <xdr:spPr bwMode="auto">
        <a:xfrm>
          <a:off x="9391090" y="2977403"/>
          <a:ext cx="340098" cy="0"/>
        </a:xfrm>
        <a:prstGeom prst="line">
          <a:avLst/>
        </a:prstGeom>
        <a:noFill/>
        <a:ln w="6350">
          <a:noFill/>
          <a:round/>
          <a:headEnd/>
          <a:tailEnd/>
        </a:ln>
      </xdr:spPr>
    </xdr:sp>
    <xdr:clientData/>
  </xdr:twoCellAnchor>
  <xdr:twoCellAnchor>
    <xdr:from>
      <xdr:col>2</xdr:col>
      <xdr:colOff>590550</xdr:colOff>
      <xdr:row>55</xdr:row>
      <xdr:rowOff>0</xdr:rowOff>
    </xdr:from>
    <xdr:to>
      <xdr:col>3</xdr:col>
      <xdr:colOff>400050</xdr:colOff>
      <xdr:row>55</xdr:row>
      <xdr:rowOff>28575</xdr:rowOff>
    </xdr:to>
    <xdr:sp macro="" textlink="">
      <xdr:nvSpPr>
        <xdr:cNvPr id="41" name="Text Box 10">
          <a:extLst>
            <a:ext uri="{FF2B5EF4-FFF2-40B4-BE49-F238E27FC236}">
              <a16:creationId xmlns:a16="http://schemas.microsoft.com/office/drawing/2014/main" id="{00000000-0008-0000-0B00-000029000000}"/>
            </a:ext>
          </a:extLst>
        </xdr:cNvPr>
        <xdr:cNvSpPr txBox="1">
          <a:spLocks noChangeArrowheads="1"/>
        </xdr:cNvSpPr>
      </xdr:nvSpPr>
      <xdr:spPr bwMode="auto">
        <a:xfrm>
          <a:off x="2495550" y="3933265"/>
          <a:ext cx="493059" cy="28575"/>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100" b="0" i="0" strike="noStrike">
              <a:solidFill>
                <a:srgbClr val="000000"/>
              </a:solidFill>
              <a:latin typeface="ＭＳ Ｐゴシック"/>
              <a:ea typeface="ＭＳ Ｐゴシック"/>
            </a:rPr>
            <a:t>×</a:t>
          </a:r>
          <a:r>
            <a:rPr lang="ja-JP" altLang="en-US" sz="1100" b="0" i="0" strike="noStrike">
              <a:solidFill>
                <a:srgbClr val="000000"/>
              </a:solidFill>
              <a:latin typeface="ＭＳ Ｐゴシック"/>
              <a:ea typeface="ＭＳ Ｐゴシック"/>
            </a:rPr>
            <a:t>　－</a:t>
          </a:r>
        </a:p>
      </xdr:txBody>
    </xdr:sp>
    <xdr:clientData/>
  </xdr:twoCellAnchor>
  <xdr:twoCellAnchor>
    <xdr:from>
      <xdr:col>2</xdr:col>
      <xdr:colOff>657155</xdr:colOff>
      <xdr:row>54</xdr:row>
      <xdr:rowOff>9089</xdr:rowOff>
    </xdr:from>
    <xdr:to>
      <xdr:col>3</xdr:col>
      <xdr:colOff>348273</xdr:colOff>
      <xdr:row>56</xdr:row>
      <xdr:rowOff>126546</xdr:rowOff>
    </xdr:to>
    <xdr:sp macro="" textlink="">
      <xdr:nvSpPr>
        <xdr:cNvPr id="42" name="Text Box 11">
          <a:extLst>
            <a:ext uri="{FF2B5EF4-FFF2-40B4-BE49-F238E27FC236}">
              <a16:creationId xmlns:a16="http://schemas.microsoft.com/office/drawing/2014/main" id="{00000000-0008-0000-0B00-00002A000000}"/>
            </a:ext>
          </a:extLst>
        </xdr:cNvPr>
        <xdr:cNvSpPr txBox="1">
          <a:spLocks noChangeArrowheads="1"/>
        </xdr:cNvSpPr>
      </xdr:nvSpPr>
      <xdr:spPr bwMode="auto">
        <a:xfrm>
          <a:off x="2562155" y="3561354"/>
          <a:ext cx="374677" cy="538798"/>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0000"/>
              </a:solidFill>
              <a:latin typeface="ＭＳ Ｐ明朝" pitchFamily="18" charset="-128"/>
              <a:ea typeface="ＭＳ Ｐ明朝" pitchFamily="18" charset="-128"/>
            </a:rPr>
            <a:t>②</a:t>
          </a:r>
        </a:p>
        <a:p>
          <a:pPr algn="l" rtl="0">
            <a:defRPr sz="1000"/>
          </a:pPr>
          <a:r>
            <a:rPr lang="ja-JP" altLang="en-US" sz="1100" b="0" i="0" strike="noStrike">
              <a:solidFill>
                <a:srgbClr val="000000"/>
              </a:solidFill>
              <a:latin typeface="ＭＳ Ｐ明朝" pitchFamily="18" charset="-128"/>
              <a:ea typeface="ＭＳ Ｐ明朝" pitchFamily="18" charset="-128"/>
            </a:rPr>
            <a:t>①</a:t>
          </a:r>
        </a:p>
      </xdr:txBody>
    </xdr:sp>
    <xdr:clientData/>
  </xdr:twoCellAnchor>
  <xdr:twoCellAnchor>
    <xdr:from>
      <xdr:col>22</xdr:col>
      <xdr:colOff>123825</xdr:colOff>
      <xdr:row>64</xdr:row>
      <xdr:rowOff>209550</xdr:rowOff>
    </xdr:from>
    <xdr:to>
      <xdr:col>23</xdr:col>
      <xdr:colOff>228600</xdr:colOff>
      <xdr:row>64</xdr:row>
      <xdr:rowOff>209550</xdr:rowOff>
    </xdr:to>
    <xdr:sp macro="" textlink="">
      <xdr:nvSpPr>
        <xdr:cNvPr id="43" name="Line 5">
          <a:extLst>
            <a:ext uri="{FF2B5EF4-FFF2-40B4-BE49-F238E27FC236}">
              <a16:creationId xmlns:a16="http://schemas.microsoft.com/office/drawing/2014/main" id="{00000000-0008-0000-0B00-00002B000000}"/>
            </a:ext>
          </a:extLst>
        </xdr:cNvPr>
        <xdr:cNvSpPr>
          <a:spLocks noChangeShapeType="1"/>
        </xdr:cNvSpPr>
      </xdr:nvSpPr>
      <xdr:spPr bwMode="auto">
        <a:xfrm>
          <a:off x="9391090" y="5890932"/>
          <a:ext cx="340098" cy="0"/>
        </a:xfrm>
        <a:prstGeom prst="line">
          <a:avLst/>
        </a:prstGeom>
        <a:noFill/>
        <a:ln w="6350">
          <a:noFill/>
          <a:round/>
          <a:headEnd/>
          <a:tailEnd/>
        </a:ln>
      </xdr:spPr>
    </xdr:sp>
    <xdr:clientData/>
  </xdr:twoCellAnchor>
  <xdr:twoCellAnchor>
    <xdr:from>
      <xdr:col>2</xdr:col>
      <xdr:colOff>590550</xdr:colOff>
      <xdr:row>69</xdr:row>
      <xdr:rowOff>0</xdr:rowOff>
    </xdr:from>
    <xdr:to>
      <xdr:col>3</xdr:col>
      <xdr:colOff>400050</xdr:colOff>
      <xdr:row>69</xdr:row>
      <xdr:rowOff>28575</xdr:rowOff>
    </xdr:to>
    <xdr:sp macro="" textlink="">
      <xdr:nvSpPr>
        <xdr:cNvPr id="44" name="Text Box 10">
          <a:extLst>
            <a:ext uri="{FF2B5EF4-FFF2-40B4-BE49-F238E27FC236}">
              <a16:creationId xmlns:a16="http://schemas.microsoft.com/office/drawing/2014/main" id="{00000000-0008-0000-0B00-00002C000000}"/>
            </a:ext>
          </a:extLst>
        </xdr:cNvPr>
        <xdr:cNvSpPr txBox="1">
          <a:spLocks noChangeArrowheads="1"/>
        </xdr:cNvSpPr>
      </xdr:nvSpPr>
      <xdr:spPr bwMode="auto">
        <a:xfrm>
          <a:off x="2495550" y="6846794"/>
          <a:ext cx="493059" cy="28575"/>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100" b="0" i="0" strike="noStrike">
              <a:solidFill>
                <a:srgbClr val="000000"/>
              </a:solidFill>
              <a:latin typeface="ＭＳ Ｐゴシック"/>
              <a:ea typeface="ＭＳ Ｐゴシック"/>
            </a:rPr>
            <a:t>×</a:t>
          </a:r>
          <a:r>
            <a:rPr lang="ja-JP" altLang="en-US" sz="1100" b="0" i="0" strike="noStrike">
              <a:solidFill>
                <a:srgbClr val="000000"/>
              </a:solidFill>
              <a:latin typeface="ＭＳ Ｐゴシック"/>
              <a:ea typeface="ＭＳ Ｐゴシック"/>
            </a:rPr>
            <a:t>　－</a:t>
          </a:r>
        </a:p>
      </xdr:txBody>
    </xdr:sp>
    <xdr:clientData/>
  </xdr:twoCellAnchor>
  <xdr:oneCellAnchor>
    <xdr:from>
      <xdr:col>8</xdr:col>
      <xdr:colOff>247650</xdr:colOff>
      <xdr:row>42</xdr:row>
      <xdr:rowOff>9525</xdr:rowOff>
    </xdr:from>
    <xdr:ext cx="102592" cy="133370"/>
    <xdr:sp macro="" textlink="">
      <xdr:nvSpPr>
        <xdr:cNvPr id="45" name="テキスト ボックス 44">
          <a:extLst>
            <a:ext uri="{FF2B5EF4-FFF2-40B4-BE49-F238E27FC236}">
              <a16:creationId xmlns:a16="http://schemas.microsoft.com/office/drawing/2014/main" id="{00000000-0008-0000-0B00-00002D000000}"/>
            </a:ext>
          </a:extLst>
        </xdr:cNvPr>
        <xdr:cNvSpPr txBox="1"/>
      </xdr:nvSpPr>
      <xdr:spPr>
        <a:xfrm>
          <a:off x="4718797" y="1611966"/>
          <a:ext cx="102592" cy="133370"/>
        </a:xfrm>
        <a:prstGeom prst="rect">
          <a:avLst/>
        </a:prstGeom>
        <a:noFill/>
      </xdr:spPr>
      <xdr:style>
        <a:lnRef idx="0">
          <a:scrgbClr r="0" g="0" b="0"/>
        </a:lnRef>
        <a:fillRef idx="0">
          <a:scrgbClr r="0" g="0" b="0"/>
        </a:fillRef>
        <a:effectRef idx="0">
          <a:scrgbClr r="0" g="0" b="0"/>
        </a:effectRef>
        <a:fontRef idx="minor">
          <a:schemeClr val="tx1"/>
        </a:fontRef>
      </xdr:style>
      <xdr:txBody>
        <a:bodyPr wrap="none" lIns="0" tIns="0" rIns="0" bIns="0" rtlCol="0" anchor="t">
          <a:spAutoFit/>
        </a:bodyPr>
        <a:lstStyle/>
        <a:p>
          <a:r>
            <a:rPr kumimoji="1" lang="ja-JP" altLang="en-US" sz="800">
              <a:latin typeface="ＭＳ Ｐ明朝" pitchFamily="18" charset="-128"/>
              <a:ea typeface="ＭＳ Ｐ明朝" pitchFamily="18" charset="-128"/>
            </a:rPr>
            <a:t>㎡</a:t>
          </a:r>
        </a:p>
      </xdr:txBody>
    </xdr:sp>
    <xdr:clientData/>
  </xdr:oneCellAnchor>
  <xdr:oneCellAnchor>
    <xdr:from>
      <xdr:col>25</xdr:col>
      <xdr:colOff>247650</xdr:colOff>
      <xdr:row>44</xdr:row>
      <xdr:rowOff>0</xdr:rowOff>
    </xdr:from>
    <xdr:ext cx="102592" cy="133370"/>
    <xdr:sp macro="" textlink="">
      <xdr:nvSpPr>
        <xdr:cNvPr id="46" name="テキスト ボックス 45">
          <a:extLst>
            <a:ext uri="{FF2B5EF4-FFF2-40B4-BE49-F238E27FC236}">
              <a16:creationId xmlns:a16="http://schemas.microsoft.com/office/drawing/2014/main" id="{00000000-0008-0000-0B00-00002E000000}"/>
            </a:ext>
          </a:extLst>
        </xdr:cNvPr>
        <xdr:cNvSpPr txBox="1"/>
      </xdr:nvSpPr>
      <xdr:spPr>
        <a:xfrm>
          <a:off x="10489826" y="1994647"/>
          <a:ext cx="102592" cy="133370"/>
        </a:xfrm>
        <a:prstGeom prst="rect">
          <a:avLst/>
        </a:prstGeom>
        <a:noFill/>
      </xdr:spPr>
      <xdr:style>
        <a:lnRef idx="0">
          <a:scrgbClr r="0" g="0" b="0"/>
        </a:lnRef>
        <a:fillRef idx="0">
          <a:scrgbClr r="0" g="0" b="0"/>
        </a:fillRef>
        <a:effectRef idx="0">
          <a:scrgbClr r="0" g="0" b="0"/>
        </a:effectRef>
        <a:fontRef idx="minor">
          <a:schemeClr val="tx1"/>
        </a:fontRef>
      </xdr:style>
      <xdr:txBody>
        <a:bodyPr wrap="none" lIns="0" tIns="0" rIns="0" bIns="0" rtlCol="0" anchor="t">
          <a:spAutoFit/>
        </a:bodyPr>
        <a:lstStyle/>
        <a:p>
          <a:r>
            <a:rPr kumimoji="1" lang="ja-JP" altLang="en-US" sz="800">
              <a:latin typeface="ＭＳ Ｐ明朝" pitchFamily="18" charset="-128"/>
              <a:ea typeface="ＭＳ Ｐ明朝" pitchFamily="18" charset="-128"/>
            </a:rPr>
            <a:t>㎡</a:t>
          </a:r>
        </a:p>
      </xdr:txBody>
    </xdr:sp>
    <xdr:clientData/>
  </xdr:oneCellAnchor>
  <xdr:twoCellAnchor>
    <xdr:from>
      <xdr:col>21</xdr:col>
      <xdr:colOff>243003</xdr:colOff>
      <xdr:row>64</xdr:row>
      <xdr:rowOff>10543</xdr:rowOff>
    </xdr:from>
    <xdr:to>
      <xdr:col>23</xdr:col>
      <xdr:colOff>144788</xdr:colOff>
      <xdr:row>64</xdr:row>
      <xdr:rowOff>286179</xdr:rowOff>
    </xdr:to>
    <xdr:sp macro="" textlink="">
      <xdr:nvSpPr>
        <xdr:cNvPr id="47" name="Rectangle 3">
          <a:extLst>
            <a:ext uri="{FF2B5EF4-FFF2-40B4-BE49-F238E27FC236}">
              <a16:creationId xmlns:a16="http://schemas.microsoft.com/office/drawing/2014/main" id="{00000000-0008-0000-0B00-00002F000000}"/>
            </a:ext>
          </a:extLst>
        </xdr:cNvPr>
        <xdr:cNvSpPr>
          <a:spLocks noChangeArrowheads="1"/>
        </xdr:cNvSpPr>
      </xdr:nvSpPr>
      <xdr:spPr bwMode="auto">
        <a:xfrm>
          <a:off x="9230121" y="5691925"/>
          <a:ext cx="417255" cy="275636"/>
        </a:xfrm>
        <a:prstGeom prst="rect">
          <a:avLst/>
        </a:prstGeom>
        <a:noFill/>
        <a:ln w="6350">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a:t>
          </a:r>
          <a:r>
            <a:rPr lang="en-US" altLang="ja-JP" sz="900" b="0" i="0" strike="noStrike">
              <a:solidFill>
                <a:srgbClr val="000000"/>
              </a:solidFill>
              <a:latin typeface="ＭＳ Ｐゴシック"/>
              <a:ea typeface="ＭＳ Ｐゴシック"/>
            </a:rPr>
            <a:t>×</a:t>
          </a:r>
          <a:r>
            <a:rPr lang="ja-JP" altLang="en-US" sz="900" b="0" i="0" strike="noStrike">
              <a:solidFill>
                <a:srgbClr val="000000"/>
              </a:solidFill>
              <a:latin typeface="ＭＳ Ｐゴシック"/>
              <a:ea typeface="ＭＳ Ｐゴシック"/>
            </a:rPr>
            <a:t>－）</a:t>
          </a:r>
        </a:p>
      </xdr:txBody>
    </xdr:sp>
    <xdr:clientData/>
  </xdr:twoCellAnchor>
  <xdr:twoCellAnchor>
    <xdr:from>
      <xdr:col>22</xdr:col>
      <xdr:colOff>189996</xdr:colOff>
      <xdr:row>63</xdr:row>
      <xdr:rowOff>55942</xdr:rowOff>
    </xdr:from>
    <xdr:to>
      <xdr:col>23</xdr:col>
      <xdr:colOff>130889</xdr:colOff>
      <xdr:row>65</xdr:row>
      <xdr:rowOff>53963</xdr:rowOff>
    </xdr:to>
    <xdr:sp macro="" textlink="">
      <xdr:nvSpPr>
        <xdr:cNvPr id="48" name="Rectangle 4">
          <a:extLst>
            <a:ext uri="{FF2B5EF4-FFF2-40B4-BE49-F238E27FC236}">
              <a16:creationId xmlns:a16="http://schemas.microsoft.com/office/drawing/2014/main" id="{00000000-0008-0000-0B00-000030000000}"/>
            </a:ext>
          </a:extLst>
        </xdr:cNvPr>
        <xdr:cNvSpPr>
          <a:spLocks noChangeArrowheads="1"/>
        </xdr:cNvSpPr>
      </xdr:nvSpPr>
      <xdr:spPr bwMode="auto">
        <a:xfrm>
          <a:off x="9457261" y="5658883"/>
          <a:ext cx="176216" cy="390227"/>
        </a:xfrm>
        <a:prstGeom prst="rect">
          <a:avLst/>
        </a:prstGeom>
        <a:noFill/>
        <a:ln w="6350">
          <a:noFill/>
          <a:miter lim="800000"/>
          <a:headEnd/>
          <a:tailEnd/>
        </a:ln>
      </xdr:spPr>
      <xdr:txBody>
        <a:bodyPr vertOverflow="clip" wrap="square" lIns="18288" tIns="18288" rIns="0" bIns="0" anchor="t" upright="1"/>
        <a:lstStyle/>
        <a:p>
          <a:pPr algn="l" rtl="0">
            <a:defRPr sz="1000"/>
          </a:pPr>
          <a:r>
            <a:rPr lang="ja-JP" altLang="en-US" sz="600" b="0" i="0" strike="noStrike">
              <a:solidFill>
                <a:srgbClr val="000000"/>
              </a:solidFill>
              <a:latin typeface="ＭＳ 明朝"/>
              <a:ea typeface="ＭＳ 明朝"/>
            </a:rPr>
            <a:t>１</a:t>
          </a:r>
        </a:p>
        <a:p>
          <a:pPr algn="l" rtl="0">
            <a:defRPr sz="1000"/>
          </a:pPr>
          <a:r>
            <a:rPr lang="ja-JP" altLang="en-US" sz="600" b="0" i="0" strike="noStrike">
              <a:solidFill>
                <a:srgbClr val="000000"/>
              </a:solidFill>
              <a:latin typeface="ＭＳ 明朝"/>
              <a:ea typeface="ＭＳ 明朝"/>
            </a:rPr>
            <a:t>２</a:t>
          </a:r>
        </a:p>
      </xdr:txBody>
    </xdr:sp>
    <xdr:clientData/>
  </xdr:twoCellAnchor>
  <xdr:twoCellAnchor>
    <xdr:from>
      <xdr:col>22</xdr:col>
      <xdr:colOff>123825</xdr:colOff>
      <xdr:row>64</xdr:row>
      <xdr:rowOff>209550</xdr:rowOff>
    </xdr:from>
    <xdr:to>
      <xdr:col>23</xdr:col>
      <xdr:colOff>228600</xdr:colOff>
      <xdr:row>64</xdr:row>
      <xdr:rowOff>209550</xdr:rowOff>
    </xdr:to>
    <xdr:sp macro="" textlink="">
      <xdr:nvSpPr>
        <xdr:cNvPr id="49" name="Line 5">
          <a:extLst>
            <a:ext uri="{FF2B5EF4-FFF2-40B4-BE49-F238E27FC236}">
              <a16:creationId xmlns:a16="http://schemas.microsoft.com/office/drawing/2014/main" id="{00000000-0008-0000-0B00-000031000000}"/>
            </a:ext>
          </a:extLst>
        </xdr:cNvPr>
        <xdr:cNvSpPr>
          <a:spLocks noChangeShapeType="1"/>
        </xdr:cNvSpPr>
      </xdr:nvSpPr>
      <xdr:spPr bwMode="auto">
        <a:xfrm>
          <a:off x="9391090" y="5890932"/>
          <a:ext cx="340098" cy="0"/>
        </a:xfrm>
        <a:prstGeom prst="line">
          <a:avLst/>
        </a:prstGeom>
        <a:noFill/>
        <a:ln w="6350">
          <a:noFill/>
          <a:round/>
          <a:headEnd/>
          <a:tailEnd/>
        </a:ln>
      </xdr:spPr>
    </xdr:sp>
    <xdr:clientData/>
  </xdr:twoCellAnchor>
  <xdr:twoCellAnchor>
    <xdr:from>
      <xdr:col>2</xdr:col>
      <xdr:colOff>590550</xdr:colOff>
      <xdr:row>69</xdr:row>
      <xdr:rowOff>0</xdr:rowOff>
    </xdr:from>
    <xdr:to>
      <xdr:col>3</xdr:col>
      <xdr:colOff>400050</xdr:colOff>
      <xdr:row>69</xdr:row>
      <xdr:rowOff>28575</xdr:rowOff>
    </xdr:to>
    <xdr:sp macro="" textlink="">
      <xdr:nvSpPr>
        <xdr:cNvPr id="50" name="Text Box 10">
          <a:extLst>
            <a:ext uri="{FF2B5EF4-FFF2-40B4-BE49-F238E27FC236}">
              <a16:creationId xmlns:a16="http://schemas.microsoft.com/office/drawing/2014/main" id="{00000000-0008-0000-0B00-000032000000}"/>
            </a:ext>
          </a:extLst>
        </xdr:cNvPr>
        <xdr:cNvSpPr txBox="1">
          <a:spLocks noChangeArrowheads="1"/>
        </xdr:cNvSpPr>
      </xdr:nvSpPr>
      <xdr:spPr bwMode="auto">
        <a:xfrm>
          <a:off x="2495550" y="6846794"/>
          <a:ext cx="493059" cy="28575"/>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100" b="0" i="0" strike="noStrike">
              <a:solidFill>
                <a:srgbClr val="000000"/>
              </a:solidFill>
              <a:latin typeface="ＭＳ Ｐゴシック"/>
              <a:ea typeface="ＭＳ Ｐゴシック"/>
            </a:rPr>
            <a:t>×</a:t>
          </a:r>
          <a:r>
            <a:rPr lang="ja-JP" altLang="en-US" sz="1100" b="0" i="0" strike="noStrike">
              <a:solidFill>
                <a:srgbClr val="000000"/>
              </a:solidFill>
              <a:latin typeface="ＭＳ Ｐゴシック"/>
              <a:ea typeface="ＭＳ Ｐゴシック"/>
            </a:rPr>
            <a:t>　－</a:t>
          </a:r>
        </a:p>
      </xdr:txBody>
    </xdr:sp>
    <xdr:clientData/>
  </xdr:twoCellAnchor>
  <xdr:twoCellAnchor>
    <xdr:from>
      <xdr:col>2</xdr:col>
      <xdr:colOff>657155</xdr:colOff>
      <xdr:row>68</xdr:row>
      <xdr:rowOff>9089</xdr:rowOff>
    </xdr:from>
    <xdr:to>
      <xdr:col>3</xdr:col>
      <xdr:colOff>348273</xdr:colOff>
      <xdr:row>70</xdr:row>
      <xdr:rowOff>126546</xdr:rowOff>
    </xdr:to>
    <xdr:sp macro="" textlink="">
      <xdr:nvSpPr>
        <xdr:cNvPr id="51" name="Text Box 11">
          <a:extLst>
            <a:ext uri="{FF2B5EF4-FFF2-40B4-BE49-F238E27FC236}">
              <a16:creationId xmlns:a16="http://schemas.microsoft.com/office/drawing/2014/main" id="{00000000-0008-0000-0B00-000033000000}"/>
            </a:ext>
          </a:extLst>
        </xdr:cNvPr>
        <xdr:cNvSpPr txBox="1">
          <a:spLocks noChangeArrowheads="1"/>
        </xdr:cNvSpPr>
      </xdr:nvSpPr>
      <xdr:spPr bwMode="auto">
        <a:xfrm>
          <a:off x="2562155" y="6474883"/>
          <a:ext cx="374677" cy="576898"/>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0000"/>
              </a:solidFill>
              <a:latin typeface="ＭＳ Ｐ明朝" pitchFamily="18" charset="-128"/>
              <a:ea typeface="ＭＳ Ｐ明朝" pitchFamily="18" charset="-128"/>
            </a:rPr>
            <a:t>②</a:t>
          </a:r>
        </a:p>
        <a:p>
          <a:pPr algn="l" rtl="0">
            <a:defRPr sz="1000"/>
          </a:pPr>
          <a:r>
            <a:rPr lang="ja-JP" altLang="en-US" sz="1100" b="0" i="0" strike="noStrike">
              <a:solidFill>
                <a:srgbClr val="000000"/>
              </a:solidFill>
              <a:latin typeface="ＭＳ Ｐ明朝" pitchFamily="18" charset="-128"/>
              <a:ea typeface="ＭＳ Ｐ明朝" pitchFamily="18" charset="-128"/>
            </a:rPr>
            <a:t>①</a:t>
          </a:r>
        </a:p>
      </xdr:txBody>
    </xdr:sp>
    <xdr:clientData/>
  </xdr:twoCellAnchor>
  <xdr:oneCellAnchor>
    <xdr:from>
      <xdr:col>8</xdr:col>
      <xdr:colOff>247650</xdr:colOff>
      <xdr:row>58</xdr:row>
      <xdr:rowOff>9525</xdr:rowOff>
    </xdr:from>
    <xdr:ext cx="102592" cy="133370"/>
    <xdr:sp macro="" textlink="">
      <xdr:nvSpPr>
        <xdr:cNvPr id="52" name="テキスト ボックス 51">
          <a:extLst>
            <a:ext uri="{FF2B5EF4-FFF2-40B4-BE49-F238E27FC236}">
              <a16:creationId xmlns:a16="http://schemas.microsoft.com/office/drawing/2014/main" id="{00000000-0008-0000-0B00-000034000000}"/>
            </a:ext>
          </a:extLst>
        </xdr:cNvPr>
        <xdr:cNvSpPr txBox="1"/>
      </xdr:nvSpPr>
      <xdr:spPr>
        <a:xfrm>
          <a:off x="4718797" y="4514290"/>
          <a:ext cx="102592" cy="133370"/>
        </a:xfrm>
        <a:prstGeom prst="rect">
          <a:avLst/>
        </a:prstGeom>
        <a:noFill/>
      </xdr:spPr>
      <xdr:style>
        <a:lnRef idx="0">
          <a:scrgbClr r="0" g="0" b="0"/>
        </a:lnRef>
        <a:fillRef idx="0">
          <a:scrgbClr r="0" g="0" b="0"/>
        </a:fillRef>
        <a:effectRef idx="0">
          <a:scrgbClr r="0" g="0" b="0"/>
        </a:effectRef>
        <a:fontRef idx="minor">
          <a:schemeClr val="tx1"/>
        </a:fontRef>
      </xdr:style>
      <xdr:txBody>
        <a:bodyPr wrap="none" lIns="0" tIns="0" rIns="0" bIns="0" rtlCol="0" anchor="t">
          <a:spAutoFit/>
        </a:bodyPr>
        <a:lstStyle/>
        <a:p>
          <a:r>
            <a:rPr kumimoji="1" lang="ja-JP" altLang="en-US" sz="800">
              <a:latin typeface="ＭＳ Ｐ明朝" pitchFamily="18" charset="-128"/>
              <a:ea typeface="ＭＳ Ｐ明朝" pitchFamily="18" charset="-128"/>
            </a:rPr>
            <a:t>㎡</a:t>
          </a:r>
        </a:p>
      </xdr:txBody>
    </xdr:sp>
    <xdr:clientData/>
  </xdr:oneCellAnchor>
  <xdr:oneCellAnchor>
    <xdr:from>
      <xdr:col>25</xdr:col>
      <xdr:colOff>247650</xdr:colOff>
      <xdr:row>60</xdr:row>
      <xdr:rowOff>0</xdr:rowOff>
    </xdr:from>
    <xdr:ext cx="102592" cy="133370"/>
    <xdr:sp macro="" textlink="">
      <xdr:nvSpPr>
        <xdr:cNvPr id="53" name="テキスト ボックス 52">
          <a:extLst>
            <a:ext uri="{FF2B5EF4-FFF2-40B4-BE49-F238E27FC236}">
              <a16:creationId xmlns:a16="http://schemas.microsoft.com/office/drawing/2014/main" id="{00000000-0008-0000-0B00-000035000000}"/>
            </a:ext>
          </a:extLst>
        </xdr:cNvPr>
        <xdr:cNvSpPr txBox="1"/>
      </xdr:nvSpPr>
      <xdr:spPr>
        <a:xfrm>
          <a:off x="10489826" y="4896971"/>
          <a:ext cx="102592" cy="133370"/>
        </a:xfrm>
        <a:prstGeom prst="rect">
          <a:avLst/>
        </a:prstGeom>
        <a:noFill/>
      </xdr:spPr>
      <xdr:style>
        <a:lnRef idx="0">
          <a:scrgbClr r="0" g="0" b="0"/>
        </a:lnRef>
        <a:fillRef idx="0">
          <a:scrgbClr r="0" g="0" b="0"/>
        </a:fillRef>
        <a:effectRef idx="0">
          <a:scrgbClr r="0" g="0" b="0"/>
        </a:effectRef>
        <a:fontRef idx="minor">
          <a:schemeClr val="tx1"/>
        </a:fontRef>
      </xdr:style>
      <xdr:txBody>
        <a:bodyPr wrap="none" lIns="0" tIns="0" rIns="0" bIns="0" rtlCol="0" anchor="t">
          <a:spAutoFit/>
        </a:bodyPr>
        <a:lstStyle/>
        <a:p>
          <a:r>
            <a:rPr kumimoji="1" lang="ja-JP" altLang="en-US" sz="800">
              <a:latin typeface="ＭＳ Ｐ明朝" pitchFamily="18" charset="-128"/>
              <a:ea typeface="ＭＳ Ｐ明朝" pitchFamily="18" charset="-128"/>
            </a:rPr>
            <a:t>㎡</a:t>
          </a:r>
        </a:p>
      </xdr:txBody>
    </xdr:sp>
    <xdr:clientData/>
  </xdr:oneCellAnchor>
  <xdr:twoCellAnchor>
    <xdr:from>
      <xdr:col>2</xdr:col>
      <xdr:colOff>670167</xdr:colOff>
      <xdr:row>54</xdr:row>
      <xdr:rowOff>221106</xdr:rowOff>
    </xdr:from>
    <xdr:to>
      <xdr:col>3</xdr:col>
      <xdr:colOff>159884</xdr:colOff>
      <xdr:row>54</xdr:row>
      <xdr:rowOff>221116</xdr:rowOff>
    </xdr:to>
    <xdr:cxnSp macro="">
      <xdr:nvCxnSpPr>
        <xdr:cNvPr id="54" name="直線コネクタ 53">
          <a:extLst>
            <a:ext uri="{FF2B5EF4-FFF2-40B4-BE49-F238E27FC236}">
              <a16:creationId xmlns:a16="http://schemas.microsoft.com/office/drawing/2014/main" id="{00000000-0008-0000-0B00-000036000000}"/>
            </a:ext>
          </a:extLst>
        </xdr:cNvPr>
        <xdr:cNvCxnSpPr/>
      </xdr:nvCxnSpPr>
      <xdr:spPr>
        <a:xfrm>
          <a:off x="2575167" y="3773371"/>
          <a:ext cx="173276" cy="10"/>
        </a:xfrm>
        <a:prstGeom prst="line">
          <a:avLst/>
        </a:prstGeom>
        <a:ln w="0"/>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670167</xdr:colOff>
      <xdr:row>68</xdr:row>
      <xdr:rowOff>212565</xdr:rowOff>
    </xdr:from>
    <xdr:to>
      <xdr:col>3</xdr:col>
      <xdr:colOff>159884</xdr:colOff>
      <xdr:row>68</xdr:row>
      <xdr:rowOff>212575</xdr:rowOff>
    </xdr:to>
    <xdr:cxnSp macro="">
      <xdr:nvCxnSpPr>
        <xdr:cNvPr id="55" name="直線コネクタ 54">
          <a:extLst>
            <a:ext uri="{FF2B5EF4-FFF2-40B4-BE49-F238E27FC236}">
              <a16:creationId xmlns:a16="http://schemas.microsoft.com/office/drawing/2014/main" id="{00000000-0008-0000-0B00-000037000000}"/>
            </a:ext>
          </a:extLst>
        </xdr:cNvPr>
        <xdr:cNvCxnSpPr/>
      </xdr:nvCxnSpPr>
      <xdr:spPr>
        <a:xfrm>
          <a:off x="2575167" y="6678359"/>
          <a:ext cx="173276" cy="10"/>
        </a:xfrm>
        <a:prstGeom prst="line">
          <a:avLst/>
        </a:prstGeom>
        <a:ln w="0"/>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8.xml"/><Relationship Id="rId1" Type="http://schemas.openxmlformats.org/officeDocument/2006/relationships/printerSettings" Target="../printerSettings/printerSettings11.bin"/><Relationship Id="rId4" Type="http://schemas.openxmlformats.org/officeDocument/2006/relationships/comments" Target="../comments6.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9.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56"/>
  <sheetViews>
    <sheetView workbookViewId="0">
      <selection activeCell="P144" sqref="P144"/>
    </sheetView>
  </sheetViews>
  <sheetFormatPr defaultRowHeight="13.5" x14ac:dyDescent="0.15"/>
  <cols>
    <col min="1" max="1" width="4.625" style="79" customWidth="1"/>
    <col min="2" max="2" width="4.125" style="79" customWidth="1"/>
    <col min="4" max="15" width="5.625" customWidth="1"/>
    <col min="16" max="16" width="32" customWidth="1"/>
  </cols>
  <sheetData>
    <row r="1" spans="1:20" ht="20.100000000000001" customHeight="1" thickBot="1" x14ac:dyDescent="0.2"/>
    <row r="2" spans="1:20" ht="20.100000000000001" customHeight="1" x14ac:dyDescent="0.15">
      <c r="O2" s="94" t="s">
        <v>274</v>
      </c>
    </row>
    <row r="3" spans="1:20" ht="20.100000000000001" customHeight="1" x14ac:dyDescent="0.15">
      <c r="C3" s="79" t="s">
        <v>269</v>
      </c>
      <c r="D3">
        <v>3</v>
      </c>
      <c r="E3">
        <v>5</v>
      </c>
      <c r="F3">
        <v>7</v>
      </c>
      <c r="G3">
        <v>9</v>
      </c>
      <c r="H3">
        <v>11</v>
      </c>
      <c r="I3">
        <v>13</v>
      </c>
      <c r="J3">
        <v>15</v>
      </c>
      <c r="K3">
        <v>17</v>
      </c>
      <c r="L3">
        <v>19</v>
      </c>
      <c r="M3">
        <v>21</v>
      </c>
      <c r="N3">
        <v>23</v>
      </c>
      <c r="O3" s="93">
        <v>13</v>
      </c>
    </row>
    <row r="4" spans="1:20" ht="20.100000000000001" customHeight="1" x14ac:dyDescent="0.15">
      <c r="C4" s="79" t="s">
        <v>270</v>
      </c>
      <c r="D4" s="245">
        <v>2</v>
      </c>
      <c r="E4" s="245">
        <v>3</v>
      </c>
      <c r="F4" s="245">
        <v>4</v>
      </c>
      <c r="G4" s="245">
        <v>5</v>
      </c>
      <c r="H4" s="245">
        <v>6</v>
      </c>
      <c r="I4" s="245">
        <v>7</v>
      </c>
      <c r="J4" s="245">
        <v>8</v>
      </c>
      <c r="K4" s="245">
        <v>9</v>
      </c>
      <c r="L4" s="245">
        <v>10</v>
      </c>
      <c r="M4" s="245">
        <v>11</v>
      </c>
      <c r="N4" s="245">
        <v>12</v>
      </c>
      <c r="O4" s="246">
        <v>1</v>
      </c>
      <c r="P4" s="79" t="s">
        <v>273</v>
      </c>
      <c r="Q4" s="362" t="s">
        <v>282</v>
      </c>
      <c r="R4" s="357" t="s">
        <v>283</v>
      </c>
      <c r="S4" s="362" t="s">
        <v>284</v>
      </c>
      <c r="T4" s="357" t="s">
        <v>283</v>
      </c>
    </row>
    <row r="5" spans="1:20" ht="20.100000000000001" customHeight="1" thickBot="1" x14ac:dyDescent="0.2">
      <c r="C5" s="79" t="s">
        <v>271</v>
      </c>
      <c r="D5" s="247">
        <v>1</v>
      </c>
      <c r="E5" s="247">
        <v>2</v>
      </c>
      <c r="F5" s="247">
        <v>3</v>
      </c>
      <c r="G5" s="247">
        <v>4</v>
      </c>
      <c r="H5" s="247">
        <v>5</v>
      </c>
      <c r="I5" s="247">
        <v>6</v>
      </c>
      <c r="J5" s="247">
        <v>7</v>
      </c>
      <c r="K5" s="247">
        <v>8</v>
      </c>
      <c r="L5" s="247">
        <v>9</v>
      </c>
      <c r="M5" s="247">
        <v>10</v>
      </c>
      <c r="N5" s="247">
        <v>11</v>
      </c>
      <c r="O5" s="246">
        <v>12</v>
      </c>
      <c r="P5" s="92" t="s">
        <v>272</v>
      </c>
      <c r="Q5" s="362"/>
      <c r="R5" s="357"/>
      <c r="S5" s="362"/>
      <c r="T5" s="357"/>
    </row>
    <row r="6" spans="1:20" ht="20.100000000000001" customHeight="1" x14ac:dyDescent="0.15">
      <c r="A6" s="363" t="s">
        <v>235</v>
      </c>
      <c r="B6" s="366" t="s">
        <v>279</v>
      </c>
      <c r="C6" s="239">
        <v>1</v>
      </c>
      <c r="D6" s="96" t="s">
        <v>276</v>
      </c>
      <c r="E6" s="96">
        <v>1</v>
      </c>
      <c r="F6" s="96">
        <v>2</v>
      </c>
      <c r="G6" s="96">
        <v>3</v>
      </c>
      <c r="H6" s="96">
        <v>4</v>
      </c>
      <c r="I6" s="96">
        <v>5</v>
      </c>
      <c r="J6" s="96">
        <v>6</v>
      </c>
      <c r="K6" s="96">
        <v>7</v>
      </c>
      <c r="L6" s="96">
        <v>8</v>
      </c>
      <c r="M6" s="96">
        <v>9</v>
      </c>
      <c r="N6" s="96">
        <v>10</v>
      </c>
      <c r="O6" s="97">
        <v>11</v>
      </c>
      <c r="Q6" s="82">
        <v>1</v>
      </c>
      <c r="R6" s="82">
        <v>11</v>
      </c>
      <c r="S6" s="82">
        <v>1</v>
      </c>
      <c r="T6" s="82">
        <v>1</v>
      </c>
    </row>
    <row r="7" spans="1:20" ht="20.100000000000001" customHeight="1" x14ac:dyDescent="0.15">
      <c r="A7" s="364"/>
      <c r="B7" s="367"/>
      <c r="C7" s="240">
        <v>2</v>
      </c>
      <c r="D7" s="82">
        <v>11</v>
      </c>
      <c r="E7" s="82" t="s">
        <v>276</v>
      </c>
      <c r="F7" s="82">
        <v>1</v>
      </c>
      <c r="G7" s="82">
        <v>2</v>
      </c>
      <c r="H7" s="82">
        <v>3</v>
      </c>
      <c r="I7" s="82">
        <v>4</v>
      </c>
      <c r="J7" s="82">
        <v>5</v>
      </c>
      <c r="K7" s="82">
        <v>6</v>
      </c>
      <c r="L7" s="82">
        <v>7</v>
      </c>
      <c r="M7" s="82">
        <v>8</v>
      </c>
      <c r="N7" s="82">
        <v>9</v>
      </c>
      <c r="O7" s="98">
        <v>10</v>
      </c>
      <c r="Q7" s="82">
        <v>2</v>
      </c>
      <c r="R7" s="82">
        <v>10</v>
      </c>
      <c r="S7" s="82">
        <v>2</v>
      </c>
      <c r="T7" s="82">
        <v>2</v>
      </c>
    </row>
    <row r="8" spans="1:20" ht="20.100000000000001" customHeight="1" x14ac:dyDescent="0.15">
      <c r="A8" s="364"/>
      <c r="B8" s="367"/>
      <c r="C8" s="240">
        <v>3</v>
      </c>
      <c r="D8" s="82">
        <v>10</v>
      </c>
      <c r="E8" s="82">
        <v>11</v>
      </c>
      <c r="F8" s="82" t="s">
        <v>276</v>
      </c>
      <c r="G8" s="82">
        <v>1</v>
      </c>
      <c r="H8" s="82">
        <v>2</v>
      </c>
      <c r="I8" s="82">
        <v>3</v>
      </c>
      <c r="J8" s="82">
        <v>4</v>
      </c>
      <c r="K8" s="82">
        <v>5</v>
      </c>
      <c r="L8" s="82">
        <v>6</v>
      </c>
      <c r="M8" s="82">
        <v>7</v>
      </c>
      <c r="N8" s="82">
        <v>8</v>
      </c>
      <c r="O8" s="98">
        <v>9</v>
      </c>
      <c r="Q8" s="82">
        <v>3</v>
      </c>
      <c r="R8" s="82">
        <v>9</v>
      </c>
      <c r="S8" s="82">
        <v>3</v>
      </c>
      <c r="T8" s="82">
        <v>3</v>
      </c>
    </row>
    <row r="9" spans="1:20" ht="20.100000000000001" customHeight="1" x14ac:dyDescent="0.15">
      <c r="A9" s="364"/>
      <c r="B9" s="367"/>
      <c r="C9" s="240">
        <v>4</v>
      </c>
      <c r="D9" s="82">
        <v>9</v>
      </c>
      <c r="E9" s="82">
        <v>10</v>
      </c>
      <c r="F9" s="82">
        <v>11</v>
      </c>
      <c r="G9" s="82" t="s">
        <v>276</v>
      </c>
      <c r="H9" s="82">
        <v>1</v>
      </c>
      <c r="I9" s="82">
        <v>2</v>
      </c>
      <c r="J9" s="82">
        <v>3</v>
      </c>
      <c r="K9" s="82">
        <v>4</v>
      </c>
      <c r="L9" s="82">
        <v>5</v>
      </c>
      <c r="M9" s="82">
        <v>6</v>
      </c>
      <c r="N9" s="82">
        <v>7</v>
      </c>
      <c r="O9" s="98">
        <v>8</v>
      </c>
      <c r="Q9" s="82">
        <v>4</v>
      </c>
      <c r="R9" s="82">
        <v>8</v>
      </c>
      <c r="S9" s="82">
        <v>4</v>
      </c>
      <c r="T9" s="82">
        <v>4</v>
      </c>
    </row>
    <row r="10" spans="1:20" ht="20.100000000000001" customHeight="1" x14ac:dyDescent="0.15">
      <c r="A10" s="364"/>
      <c r="B10" s="367"/>
      <c r="C10" s="240">
        <v>5</v>
      </c>
      <c r="D10" s="82">
        <v>8</v>
      </c>
      <c r="E10" s="82">
        <v>9</v>
      </c>
      <c r="F10" s="82">
        <v>10</v>
      </c>
      <c r="G10" s="82">
        <v>11</v>
      </c>
      <c r="H10" s="82" t="s">
        <v>276</v>
      </c>
      <c r="I10" s="82">
        <v>1</v>
      </c>
      <c r="J10" s="82">
        <v>2</v>
      </c>
      <c r="K10" s="82">
        <v>3</v>
      </c>
      <c r="L10" s="82">
        <v>4</v>
      </c>
      <c r="M10" s="82">
        <v>5</v>
      </c>
      <c r="N10" s="82">
        <v>6</v>
      </c>
      <c r="O10" s="98">
        <v>7</v>
      </c>
      <c r="Q10" s="82">
        <v>5</v>
      </c>
      <c r="R10" s="82">
        <v>7</v>
      </c>
      <c r="S10" s="82">
        <v>5</v>
      </c>
      <c r="T10" s="82">
        <v>5</v>
      </c>
    </row>
    <row r="11" spans="1:20" ht="20.100000000000001" customHeight="1" x14ac:dyDescent="0.15">
      <c r="A11" s="364"/>
      <c r="B11" s="367"/>
      <c r="C11" s="240">
        <v>6</v>
      </c>
      <c r="D11" s="82">
        <v>7</v>
      </c>
      <c r="E11" s="82">
        <v>8</v>
      </c>
      <c r="F11" s="82">
        <v>9</v>
      </c>
      <c r="G11" s="82">
        <v>10</v>
      </c>
      <c r="H11" s="82">
        <v>11</v>
      </c>
      <c r="I11" s="82" t="s">
        <v>276</v>
      </c>
      <c r="J11" s="82">
        <v>1</v>
      </c>
      <c r="K11" s="82">
        <v>2</v>
      </c>
      <c r="L11" s="82">
        <v>3</v>
      </c>
      <c r="M11" s="82">
        <v>4</v>
      </c>
      <c r="N11" s="82">
        <v>5</v>
      </c>
      <c r="O11" s="98">
        <v>6</v>
      </c>
      <c r="P11" s="79" t="s">
        <v>281</v>
      </c>
      <c r="Q11" s="107">
        <v>6</v>
      </c>
      <c r="R11" s="107">
        <v>6</v>
      </c>
      <c r="S11" s="107">
        <v>6</v>
      </c>
      <c r="T11" s="107">
        <v>6</v>
      </c>
    </row>
    <row r="12" spans="1:20" ht="20.100000000000001" customHeight="1" x14ac:dyDescent="0.15">
      <c r="A12" s="364"/>
      <c r="B12" s="367"/>
      <c r="C12" s="240">
        <v>7</v>
      </c>
      <c r="D12" s="82">
        <v>6</v>
      </c>
      <c r="E12" s="82">
        <v>7</v>
      </c>
      <c r="F12" s="82">
        <v>8</v>
      </c>
      <c r="G12" s="82">
        <v>9</v>
      </c>
      <c r="H12" s="82">
        <v>10</v>
      </c>
      <c r="I12" s="82">
        <v>11</v>
      </c>
      <c r="J12" s="82" t="s">
        <v>276</v>
      </c>
      <c r="K12" s="82">
        <v>1</v>
      </c>
      <c r="L12" s="82">
        <v>2</v>
      </c>
      <c r="M12" s="82">
        <v>3</v>
      </c>
      <c r="N12" s="82">
        <v>4</v>
      </c>
      <c r="O12" s="98">
        <v>5</v>
      </c>
      <c r="Q12" s="107">
        <v>7</v>
      </c>
      <c r="R12" s="107">
        <v>5</v>
      </c>
      <c r="S12" s="107">
        <v>7</v>
      </c>
      <c r="T12" s="107">
        <v>7</v>
      </c>
    </row>
    <row r="13" spans="1:20" ht="20.100000000000001" customHeight="1" x14ac:dyDescent="0.15">
      <c r="A13" s="364"/>
      <c r="B13" s="367"/>
      <c r="C13" s="240">
        <v>8</v>
      </c>
      <c r="D13" s="82">
        <v>5</v>
      </c>
      <c r="E13" s="82">
        <v>6</v>
      </c>
      <c r="F13" s="82">
        <v>7</v>
      </c>
      <c r="G13" s="82">
        <v>8</v>
      </c>
      <c r="H13" s="82">
        <v>9</v>
      </c>
      <c r="I13" s="82">
        <v>10</v>
      </c>
      <c r="J13" s="82">
        <v>11</v>
      </c>
      <c r="K13" s="82" t="s">
        <v>276</v>
      </c>
      <c r="L13" s="82">
        <v>1</v>
      </c>
      <c r="M13" s="82">
        <v>2</v>
      </c>
      <c r="N13" s="82">
        <v>3</v>
      </c>
      <c r="O13" s="98">
        <v>4</v>
      </c>
      <c r="Q13" s="107">
        <v>8</v>
      </c>
      <c r="R13" s="107">
        <v>4</v>
      </c>
      <c r="S13" s="107">
        <v>8</v>
      </c>
      <c r="T13" s="107">
        <v>8</v>
      </c>
    </row>
    <row r="14" spans="1:20" ht="20.100000000000001" customHeight="1" x14ac:dyDescent="0.15">
      <c r="A14" s="364"/>
      <c r="B14" s="367"/>
      <c r="C14" s="240">
        <v>9</v>
      </c>
      <c r="D14" s="82">
        <v>4</v>
      </c>
      <c r="E14" s="82">
        <v>5</v>
      </c>
      <c r="F14" s="82">
        <v>6</v>
      </c>
      <c r="G14" s="82">
        <v>7</v>
      </c>
      <c r="H14" s="82">
        <v>8</v>
      </c>
      <c r="I14" s="82">
        <v>9</v>
      </c>
      <c r="J14" s="82">
        <v>10</v>
      </c>
      <c r="K14" s="82">
        <v>11</v>
      </c>
      <c r="L14" s="82" t="s">
        <v>276</v>
      </c>
      <c r="M14" s="82">
        <v>1</v>
      </c>
      <c r="N14" s="82">
        <v>2</v>
      </c>
      <c r="O14" s="98">
        <v>3</v>
      </c>
      <c r="Q14" s="107">
        <v>9</v>
      </c>
      <c r="R14" s="107">
        <v>3</v>
      </c>
      <c r="S14" s="107">
        <v>9</v>
      </c>
      <c r="T14" s="107">
        <v>9</v>
      </c>
    </row>
    <row r="15" spans="1:20" ht="20.100000000000001" customHeight="1" x14ac:dyDescent="0.15">
      <c r="A15" s="364"/>
      <c r="B15" s="367"/>
      <c r="C15" s="240">
        <v>10</v>
      </c>
      <c r="D15" s="82">
        <v>3</v>
      </c>
      <c r="E15" s="82">
        <v>4</v>
      </c>
      <c r="F15" s="82">
        <v>5</v>
      </c>
      <c r="G15" s="82">
        <v>6</v>
      </c>
      <c r="H15" s="82">
        <v>7</v>
      </c>
      <c r="I15" s="82">
        <v>8</v>
      </c>
      <c r="J15" s="82">
        <v>9</v>
      </c>
      <c r="K15" s="82">
        <v>10</v>
      </c>
      <c r="L15" s="82">
        <v>11</v>
      </c>
      <c r="M15" s="82" t="s">
        <v>276</v>
      </c>
      <c r="N15" s="82">
        <v>1</v>
      </c>
      <c r="O15" s="98">
        <v>2</v>
      </c>
      <c r="Q15" s="107">
        <v>10</v>
      </c>
      <c r="R15" s="107">
        <v>2</v>
      </c>
      <c r="S15" s="107">
        <v>10</v>
      </c>
      <c r="T15" s="107">
        <v>10</v>
      </c>
    </row>
    <row r="16" spans="1:20" ht="20.100000000000001" customHeight="1" thickBot="1" x14ac:dyDescent="0.2">
      <c r="A16" s="364"/>
      <c r="B16" s="367"/>
      <c r="C16" s="240">
        <v>11</v>
      </c>
      <c r="D16" s="82">
        <v>2</v>
      </c>
      <c r="E16" s="82">
        <v>3</v>
      </c>
      <c r="F16" s="82">
        <v>4</v>
      </c>
      <c r="G16" s="82">
        <v>5</v>
      </c>
      <c r="H16" s="82">
        <v>6</v>
      </c>
      <c r="I16" s="82">
        <v>7</v>
      </c>
      <c r="J16" s="82">
        <v>8</v>
      </c>
      <c r="K16" s="82">
        <v>9</v>
      </c>
      <c r="L16" s="82">
        <v>10</v>
      </c>
      <c r="M16" s="82">
        <v>11</v>
      </c>
      <c r="N16" s="82" t="s">
        <v>276</v>
      </c>
      <c r="O16" s="98">
        <v>1</v>
      </c>
      <c r="Q16" s="108">
        <v>11</v>
      </c>
      <c r="R16" s="108">
        <v>1</v>
      </c>
      <c r="S16" s="108">
        <v>11</v>
      </c>
      <c r="T16" s="108">
        <v>11</v>
      </c>
    </row>
    <row r="17" spans="1:20" ht="20.100000000000001" customHeight="1" thickTop="1" thickBot="1" x14ac:dyDescent="0.2">
      <c r="A17" s="365"/>
      <c r="B17" s="368"/>
      <c r="C17" s="241">
        <v>12</v>
      </c>
      <c r="D17" s="99">
        <v>1</v>
      </c>
      <c r="E17" s="99">
        <v>2</v>
      </c>
      <c r="F17" s="99">
        <v>3</v>
      </c>
      <c r="G17" s="99">
        <v>4</v>
      </c>
      <c r="H17" s="99">
        <v>5</v>
      </c>
      <c r="I17" s="99">
        <v>6</v>
      </c>
      <c r="J17" s="99">
        <v>7</v>
      </c>
      <c r="K17" s="99">
        <v>8</v>
      </c>
      <c r="L17" s="99">
        <v>9</v>
      </c>
      <c r="M17" s="99">
        <v>10</v>
      </c>
      <c r="N17" s="99">
        <v>11</v>
      </c>
      <c r="O17" s="106" t="s">
        <v>276</v>
      </c>
      <c r="Q17" s="358" t="s">
        <v>285</v>
      </c>
      <c r="R17" s="360" t="s">
        <v>283</v>
      </c>
      <c r="S17" s="361" t="s">
        <v>286</v>
      </c>
      <c r="T17" s="355" t="s">
        <v>283</v>
      </c>
    </row>
    <row r="18" spans="1:20" ht="20.100000000000001" customHeight="1" thickTop="1" x14ac:dyDescent="0.15">
      <c r="A18" s="369" t="s">
        <v>275</v>
      </c>
      <c r="B18" s="372" t="s">
        <v>280</v>
      </c>
      <c r="C18" s="242">
        <v>1</v>
      </c>
      <c r="D18" s="100" t="s">
        <v>276</v>
      </c>
      <c r="E18" s="100">
        <v>11</v>
      </c>
      <c r="F18" s="100">
        <v>10</v>
      </c>
      <c r="G18" s="100">
        <v>9</v>
      </c>
      <c r="H18" s="100">
        <v>8</v>
      </c>
      <c r="I18" s="100">
        <v>7</v>
      </c>
      <c r="J18" s="100">
        <v>6</v>
      </c>
      <c r="K18" s="100">
        <v>5</v>
      </c>
      <c r="L18" s="100">
        <v>4</v>
      </c>
      <c r="M18" s="100">
        <v>3</v>
      </c>
      <c r="N18" s="100">
        <v>2</v>
      </c>
      <c r="O18" s="101">
        <v>1</v>
      </c>
      <c r="Q18" s="359"/>
      <c r="R18" s="357"/>
      <c r="S18" s="362"/>
      <c r="T18" s="356"/>
    </row>
    <row r="19" spans="1:20" ht="20.100000000000001" customHeight="1" x14ac:dyDescent="0.15">
      <c r="A19" s="370"/>
      <c r="B19" s="373"/>
      <c r="C19" s="243">
        <v>2</v>
      </c>
      <c r="D19" s="102">
        <v>1</v>
      </c>
      <c r="E19" s="102" t="s">
        <v>276</v>
      </c>
      <c r="F19" s="102">
        <v>11</v>
      </c>
      <c r="G19" s="102">
        <v>10</v>
      </c>
      <c r="H19" s="102">
        <v>9</v>
      </c>
      <c r="I19" s="102">
        <v>8</v>
      </c>
      <c r="J19" s="102">
        <v>7</v>
      </c>
      <c r="K19" s="102">
        <v>6</v>
      </c>
      <c r="L19" s="102">
        <v>5</v>
      </c>
      <c r="M19" s="102">
        <v>4</v>
      </c>
      <c r="N19" s="102">
        <v>3</v>
      </c>
      <c r="O19" s="103">
        <v>2</v>
      </c>
      <c r="Q19" s="109">
        <v>1</v>
      </c>
      <c r="R19" s="102">
        <v>1</v>
      </c>
      <c r="S19" s="102">
        <v>1</v>
      </c>
      <c r="T19" s="103">
        <v>11</v>
      </c>
    </row>
    <row r="20" spans="1:20" ht="20.100000000000001" customHeight="1" x14ac:dyDescent="0.15">
      <c r="A20" s="370"/>
      <c r="B20" s="373"/>
      <c r="C20" s="243">
        <v>3</v>
      </c>
      <c r="D20" s="102">
        <v>2</v>
      </c>
      <c r="E20" s="102">
        <v>1</v>
      </c>
      <c r="F20" s="102" t="s">
        <v>276</v>
      </c>
      <c r="G20" s="102">
        <v>11</v>
      </c>
      <c r="H20" s="102">
        <v>10</v>
      </c>
      <c r="I20" s="102">
        <v>9</v>
      </c>
      <c r="J20" s="102">
        <v>8</v>
      </c>
      <c r="K20" s="102">
        <v>7</v>
      </c>
      <c r="L20" s="102">
        <v>6</v>
      </c>
      <c r="M20" s="102">
        <v>5</v>
      </c>
      <c r="N20" s="102">
        <v>4</v>
      </c>
      <c r="O20" s="103">
        <v>3</v>
      </c>
      <c r="Q20" s="109">
        <v>2</v>
      </c>
      <c r="R20" s="102">
        <v>2</v>
      </c>
      <c r="S20" s="102">
        <v>2</v>
      </c>
      <c r="T20" s="103">
        <v>10</v>
      </c>
    </row>
    <row r="21" spans="1:20" ht="20.100000000000001" customHeight="1" x14ac:dyDescent="0.15">
      <c r="A21" s="370"/>
      <c r="B21" s="373"/>
      <c r="C21" s="243">
        <v>4</v>
      </c>
      <c r="D21" s="102">
        <v>3</v>
      </c>
      <c r="E21" s="102">
        <v>2</v>
      </c>
      <c r="F21" s="102">
        <v>1</v>
      </c>
      <c r="G21" s="102" t="s">
        <v>276</v>
      </c>
      <c r="H21" s="102">
        <v>11</v>
      </c>
      <c r="I21" s="102">
        <v>10</v>
      </c>
      <c r="J21" s="102">
        <v>9</v>
      </c>
      <c r="K21" s="102">
        <v>8</v>
      </c>
      <c r="L21" s="102">
        <v>7</v>
      </c>
      <c r="M21" s="102">
        <v>6</v>
      </c>
      <c r="N21" s="102">
        <v>5</v>
      </c>
      <c r="O21" s="103">
        <v>4</v>
      </c>
      <c r="Q21" s="109">
        <v>3</v>
      </c>
      <c r="R21" s="102">
        <v>3</v>
      </c>
      <c r="S21" s="102">
        <v>3</v>
      </c>
      <c r="T21" s="103">
        <v>9</v>
      </c>
    </row>
    <row r="22" spans="1:20" ht="20.100000000000001" customHeight="1" x14ac:dyDescent="0.15">
      <c r="A22" s="370"/>
      <c r="B22" s="373"/>
      <c r="C22" s="243">
        <v>5</v>
      </c>
      <c r="D22" s="102">
        <v>4</v>
      </c>
      <c r="E22" s="102">
        <v>3</v>
      </c>
      <c r="F22" s="102">
        <v>2</v>
      </c>
      <c r="G22" s="102">
        <v>1</v>
      </c>
      <c r="H22" s="102" t="s">
        <v>276</v>
      </c>
      <c r="I22" s="102">
        <v>11</v>
      </c>
      <c r="J22" s="102">
        <v>10</v>
      </c>
      <c r="K22" s="102">
        <v>9</v>
      </c>
      <c r="L22" s="102">
        <v>8</v>
      </c>
      <c r="M22" s="102">
        <v>7</v>
      </c>
      <c r="N22" s="102">
        <v>6</v>
      </c>
      <c r="O22" s="103">
        <v>5</v>
      </c>
      <c r="Q22" s="109">
        <v>4</v>
      </c>
      <c r="R22" s="102">
        <v>4</v>
      </c>
      <c r="S22" s="102">
        <v>4</v>
      </c>
      <c r="T22" s="103">
        <v>8</v>
      </c>
    </row>
    <row r="23" spans="1:20" ht="20.100000000000001" customHeight="1" x14ac:dyDescent="0.15">
      <c r="A23" s="370"/>
      <c r="B23" s="373"/>
      <c r="C23" s="243">
        <v>6</v>
      </c>
      <c r="D23" s="102">
        <v>5</v>
      </c>
      <c r="E23" s="102">
        <v>4</v>
      </c>
      <c r="F23" s="102">
        <v>3</v>
      </c>
      <c r="G23" s="102">
        <v>2</v>
      </c>
      <c r="H23" s="102">
        <v>1</v>
      </c>
      <c r="I23" s="102" t="s">
        <v>276</v>
      </c>
      <c r="J23" s="102">
        <v>11</v>
      </c>
      <c r="K23" s="102">
        <v>10</v>
      </c>
      <c r="L23" s="102">
        <v>9</v>
      </c>
      <c r="M23" s="102">
        <v>8</v>
      </c>
      <c r="N23" s="102">
        <v>7</v>
      </c>
      <c r="O23" s="103">
        <v>6</v>
      </c>
      <c r="Q23" s="109">
        <v>5</v>
      </c>
      <c r="R23" s="102">
        <v>5</v>
      </c>
      <c r="S23" s="102">
        <v>5</v>
      </c>
      <c r="T23" s="103">
        <v>7</v>
      </c>
    </row>
    <row r="24" spans="1:20" ht="20.100000000000001" customHeight="1" x14ac:dyDescent="0.15">
      <c r="A24" s="370"/>
      <c r="B24" s="373"/>
      <c r="C24" s="243">
        <v>7</v>
      </c>
      <c r="D24" s="102">
        <v>6</v>
      </c>
      <c r="E24" s="102">
        <v>5</v>
      </c>
      <c r="F24" s="102">
        <v>4</v>
      </c>
      <c r="G24" s="102">
        <v>3</v>
      </c>
      <c r="H24" s="102">
        <v>2</v>
      </c>
      <c r="I24" s="102">
        <v>1</v>
      </c>
      <c r="J24" s="102" t="s">
        <v>276</v>
      </c>
      <c r="K24" s="102">
        <v>11</v>
      </c>
      <c r="L24" s="102">
        <v>10</v>
      </c>
      <c r="M24" s="102">
        <v>9</v>
      </c>
      <c r="N24" s="102">
        <v>8</v>
      </c>
      <c r="O24" s="103">
        <v>7</v>
      </c>
      <c r="Q24" s="109">
        <v>6</v>
      </c>
      <c r="R24" s="102">
        <v>6</v>
      </c>
      <c r="S24" s="102">
        <v>6</v>
      </c>
      <c r="T24" s="103">
        <v>6</v>
      </c>
    </row>
    <row r="25" spans="1:20" ht="20.100000000000001" customHeight="1" x14ac:dyDescent="0.15">
      <c r="A25" s="370"/>
      <c r="B25" s="373"/>
      <c r="C25" s="243">
        <v>8</v>
      </c>
      <c r="D25" s="102">
        <v>7</v>
      </c>
      <c r="E25" s="102">
        <v>6</v>
      </c>
      <c r="F25" s="102">
        <v>5</v>
      </c>
      <c r="G25" s="102">
        <v>4</v>
      </c>
      <c r="H25" s="102">
        <v>3</v>
      </c>
      <c r="I25" s="102">
        <v>2</v>
      </c>
      <c r="J25" s="102">
        <v>1</v>
      </c>
      <c r="K25" s="102" t="s">
        <v>276</v>
      </c>
      <c r="L25" s="102">
        <v>11</v>
      </c>
      <c r="M25" s="102">
        <v>10</v>
      </c>
      <c r="N25" s="102">
        <v>9</v>
      </c>
      <c r="O25" s="103">
        <v>8</v>
      </c>
      <c r="Q25" s="109">
        <v>7</v>
      </c>
      <c r="R25" s="102">
        <v>7</v>
      </c>
      <c r="S25" s="102">
        <v>7</v>
      </c>
      <c r="T25" s="103">
        <v>5</v>
      </c>
    </row>
    <row r="26" spans="1:20" ht="20.100000000000001" customHeight="1" x14ac:dyDescent="0.15">
      <c r="A26" s="370"/>
      <c r="B26" s="373"/>
      <c r="C26" s="243">
        <v>9</v>
      </c>
      <c r="D26" s="102">
        <v>8</v>
      </c>
      <c r="E26" s="102">
        <v>7</v>
      </c>
      <c r="F26" s="102">
        <v>6</v>
      </c>
      <c r="G26" s="102">
        <v>5</v>
      </c>
      <c r="H26" s="102">
        <v>4</v>
      </c>
      <c r="I26" s="102">
        <v>3</v>
      </c>
      <c r="J26" s="102">
        <v>2</v>
      </c>
      <c r="K26" s="102">
        <v>1</v>
      </c>
      <c r="L26" s="102" t="s">
        <v>276</v>
      </c>
      <c r="M26" s="102">
        <v>11</v>
      </c>
      <c r="N26" s="102">
        <v>10</v>
      </c>
      <c r="O26" s="103">
        <v>9</v>
      </c>
      <c r="Q26" s="109">
        <v>8</v>
      </c>
      <c r="R26" s="102">
        <v>8</v>
      </c>
      <c r="S26" s="102">
        <v>8</v>
      </c>
      <c r="T26" s="103">
        <v>4</v>
      </c>
    </row>
    <row r="27" spans="1:20" ht="20.100000000000001" customHeight="1" x14ac:dyDescent="0.15">
      <c r="A27" s="370"/>
      <c r="B27" s="373"/>
      <c r="C27" s="243">
        <v>10</v>
      </c>
      <c r="D27" s="102">
        <v>9</v>
      </c>
      <c r="E27" s="102">
        <v>8</v>
      </c>
      <c r="F27" s="102">
        <v>7</v>
      </c>
      <c r="G27" s="102">
        <v>6</v>
      </c>
      <c r="H27" s="102">
        <v>5</v>
      </c>
      <c r="I27" s="102">
        <v>4</v>
      </c>
      <c r="J27" s="102">
        <v>3</v>
      </c>
      <c r="K27" s="102">
        <v>2</v>
      </c>
      <c r="L27" s="102">
        <v>1</v>
      </c>
      <c r="M27" s="102" t="s">
        <v>276</v>
      </c>
      <c r="N27" s="102">
        <v>11</v>
      </c>
      <c r="O27" s="103">
        <v>10</v>
      </c>
      <c r="Q27" s="109">
        <v>9</v>
      </c>
      <c r="R27" s="102">
        <v>9</v>
      </c>
      <c r="S27" s="102">
        <v>9</v>
      </c>
      <c r="T27" s="103">
        <v>3</v>
      </c>
    </row>
    <row r="28" spans="1:20" ht="20.100000000000001" customHeight="1" x14ac:dyDescent="0.15">
      <c r="A28" s="370"/>
      <c r="B28" s="373"/>
      <c r="C28" s="243">
        <v>11</v>
      </c>
      <c r="D28" s="102">
        <v>10</v>
      </c>
      <c r="E28" s="102">
        <v>9</v>
      </c>
      <c r="F28" s="102">
        <v>8</v>
      </c>
      <c r="G28" s="102">
        <v>7</v>
      </c>
      <c r="H28" s="102">
        <v>6</v>
      </c>
      <c r="I28" s="102">
        <v>5</v>
      </c>
      <c r="J28" s="102">
        <v>4</v>
      </c>
      <c r="K28" s="102">
        <v>3</v>
      </c>
      <c r="L28" s="102">
        <v>2</v>
      </c>
      <c r="M28" s="102">
        <v>1</v>
      </c>
      <c r="N28" s="102" t="s">
        <v>276</v>
      </c>
      <c r="O28" s="103">
        <v>11</v>
      </c>
      <c r="Q28" s="109">
        <v>10</v>
      </c>
      <c r="R28" s="102">
        <v>10</v>
      </c>
      <c r="S28" s="102">
        <v>10</v>
      </c>
      <c r="T28" s="103">
        <v>2</v>
      </c>
    </row>
    <row r="29" spans="1:20" ht="20.100000000000001" customHeight="1" thickBot="1" x14ac:dyDescent="0.2">
      <c r="A29" s="371"/>
      <c r="B29" s="374"/>
      <c r="C29" s="244">
        <v>12</v>
      </c>
      <c r="D29" s="104">
        <v>11</v>
      </c>
      <c r="E29" s="104">
        <v>10</v>
      </c>
      <c r="F29" s="104">
        <v>9</v>
      </c>
      <c r="G29" s="104">
        <v>8</v>
      </c>
      <c r="H29" s="104">
        <v>7</v>
      </c>
      <c r="I29" s="104">
        <v>6</v>
      </c>
      <c r="J29" s="104">
        <v>5</v>
      </c>
      <c r="K29" s="104">
        <v>4</v>
      </c>
      <c r="L29" s="104">
        <v>3</v>
      </c>
      <c r="M29" s="104">
        <v>2</v>
      </c>
      <c r="N29" s="104">
        <v>1</v>
      </c>
      <c r="O29" s="105" t="s">
        <v>277</v>
      </c>
      <c r="Q29" s="110">
        <v>11</v>
      </c>
      <c r="R29" s="104">
        <v>11</v>
      </c>
      <c r="S29" s="104">
        <v>11</v>
      </c>
      <c r="T29" s="105">
        <v>1</v>
      </c>
    </row>
    <row r="30" spans="1:20" ht="20.100000000000001" customHeight="1" thickTop="1" x14ac:dyDescent="0.15">
      <c r="A30" s="353"/>
      <c r="I30" s="95"/>
      <c r="S30" s="361" t="s">
        <v>287</v>
      </c>
      <c r="T30" s="355" t="s">
        <v>283</v>
      </c>
    </row>
    <row r="31" spans="1:20" ht="20.100000000000001" customHeight="1" x14ac:dyDescent="0.15">
      <c r="A31" s="354"/>
      <c r="S31" s="362"/>
      <c r="T31" s="356"/>
    </row>
    <row r="32" spans="1:20" ht="20.100000000000001" customHeight="1" x14ac:dyDescent="0.15">
      <c r="C32" s="79" t="s">
        <v>414</v>
      </c>
      <c r="S32" s="102">
        <v>-1</v>
      </c>
      <c r="T32" s="102">
        <v>11</v>
      </c>
    </row>
    <row r="33" spans="2:20" ht="20.100000000000001" customHeight="1" x14ac:dyDescent="0.15">
      <c r="B33" s="79" t="s">
        <v>404</v>
      </c>
      <c r="C33" s="79" t="s">
        <v>398</v>
      </c>
      <c r="D33">
        <f>D4-12</f>
        <v>-10</v>
      </c>
      <c r="E33">
        <f>E4-12</f>
        <v>-9</v>
      </c>
      <c r="F33">
        <f>F4-12</f>
        <v>-8</v>
      </c>
      <c r="G33" s="79">
        <f t="shared" ref="G33:O33" si="0">G4-12</f>
        <v>-7</v>
      </c>
      <c r="H33" s="79">
        <f t="shared" si="0"/>
        <v>-6</v>
      </c>
      <c r="I33" s="79">
        <f t="shared" si="0"/>
        <v>-5</v>
      </c>
      <c r="J33" s="79">
        <f t="shared" si="0"/>
        <v>-4</v>
      </c>
      <c r="K33" s="79">
        <f t="shared" si="0"/>
        <v>-3</v>
      </c>
      <c r="L33" s="79">
        <f t="shared" si="0"/>
        <v>-2</v>
      </c>
      <c r="M33" s="79">
        <f t="shared" si="0"/>
        <v>-1</v>
      </c>
      <c r="N33" s="79">
        <f t="shared" si="0"/>
        <v>0</v>
      </c>
      <c r="O33" s="79">
        <f t="shared" si="0"/>
        <v>-11</v>
      </c>
      <c r="S33" s="102">
        <v>-2</v>
      </c>
      <c r="T33" s="102">
        <v>10</v>
      </c>
    </row>
    <row r="34" spans="2:20" ht="20.100000000000001" customHeight="1" x14ac:dyDescent="0.15">
      <c r="B34" s="79" t="s">
        <v>405</v>
      </c>
      <c r="C34" s="79" t="s">
        <v>399</v>
      </c>
      <c r="D34">
        <v>10</v>
      </c>
      <c r="E34">
        <v>9</v>
      </c>
      <c r="F34">
        <v>8</v>
      </c>
      <c r="G34">
        <v>7</v>
      </c>
      <c r="H34">
        <v>6</v>
      </c>
      <c r="I34">
        <v>5</v>
      </c>
      <c r="J34" s="79">
        <v>4</v>
      </c>
      <c r="K34" s="79">
        <v>3</v>
      </c>
      <c r="L34">
        <v>2</v>
      </c>
      <c r="M34">
        <v>1</v>
      </c>
      <c r="N34">
        <v>0</v>
      </c>
      <c r="O34">
        <v>11</v>
      </c>
      <c r="S34" s="102">
        <v>-3</v>
      </c>
      <c r="T34" s="102">
        <v>9</v>
      </c>
    </row>
    <row r="35" spans="2:20" ht="20.100000000000001" customHeight="1" x14ac:dyDescent="0.15">
      <c r="B35" s="79" t="s">
        <v>406</v>
      </c>
      <c r="C35" s="79" t="s">
        <v>400</v>
      </c>
      <c r="D35">
        <v>1</v>
      </c>
      <c r="E35">
        <v>2</v>
      </c>
      <c r="F35">
        <v>3</v>
      </c>
      <c r="G35">
        <v>4</v>
      </c>
      <c r="H35">
        <v>5</v>
      </c>
      <c r="I35">
        <v>6</v>
      </c>
      <c r="J35">
        <v>7</v>
      </c>
      <c r="K35">
        <v>8</v>
      </c>
      <c r="L35" s="79">
        <v>9</v>
      </c>
      <c r="M35">
        <v>10</v>
      </c>
      <c r="N35">
        <v>11</v>
      </c>
      <c r="O35">
        <v>12</v>
      </c>
      <c r="S35" s="102">
        <v>-4</v>
      </c>
      <c r="T35" s="102">
        <v>8</v>
      </c>
    </row>
    <row r="36" spans="2:20" ht="20.100000000000001" customHeight="1" x14ac:dyDescent="0.15">
      <c r="B36" s="79" t="s">
        <v>407</v>
      </c>
      <c r="C36" s="79" t="s">
        <v>408</v>
      </c>
      <c r="D36" s="177">
        <f t="shared" ref="D36:O36" si="1">SUM(D34:D35)</f>
        <v>11</v>
      </c>
      <c r="E36" s="177">
        <f t="shared" si="1"/>
        <v>11</v>
      </c>
      <c r="F36" s="177">
        <f t="shared" si="1"/>
        <v>11</v>
      </c>
      <c r="G36" s="177">
        <f t="shared" si="1"/>
        <v>11</v>
      </c>
      <c r="H36" s="177">
        <f t="shared" si="1"/>
        <v>11</v>
      </c>
      <c r="I36" s="177">
        <f t="shared" si="1"/>
        <v>11</v>
      </c>
      <c r="J36" s="177">
        <f t="shared" si="1"/>
        <v>11</v>
      </c>
      <c r="K36" s="177">
        <f t="shared" si="1"/>
        <v>11</v>
      </c>
      <c r="L36" s="177">
        <f t="shared" si="1"/>
        <v>11</v>
      </c>
      <c r="M36" s="177">
        <f t="shared" si="1"/>
        <v>11</v>
      </c>
      <c r="N36" s="177">
        <f t="shared" si="1"/>
        <v>11</v>
      </c>
      <c r="O36" s="178">
        <f t="shared" si="1"/>
        <v>23</v>
      </c>
      <c r="P36" s="79" t="s">
        <v>410</v>
      </c>
      <c r="S36" s="102">
        <v>-5</v>
      </c>
      <c r="T36" s="102">
        <v>7</v>
      </c>
    </row>
    <row r="37" spans="2:20" ht="20.100000000000001" customHeight="1" x14ac:dyDescent="0.15">
      <c r="P37" s="176" t="s">
        <v>423</v>
      </c>
      <c r="S37" s="102">
        <v>-6</v>
      </c>
      <c r="T37" s="102">
        <v>6</v>
      </c>
    </row>
    <row r="38" spans="2:20" ht="20.100000000000001" customHeight="1" x14ac:dyDescent="0.15">
      <c r="C38" s="79" t="s">
        <v>401</v>
      </c>
      <c r="D38">
        <v>1</v>
      </c>
      <c r="S38" s="102">
        <v>-7</v>
      </c>
      <c r="T38" s="102">
        <v>5</v>
      </c>
    </row>
    <row r="39" spans="2:20" ht="20.100000000000001" customHeight="1" x14ac:dyDescent="0.15">
      <c r="C39" s="79" t="s">
        <v>402</v>
      </c>
      <c r="D39">
        <v>3</v>
      </c>
      <c r="E39">
        <v>4</v>
      </c>
      <c r="F39">
        <v>5</v>
      </c>
      <c r="G39">
        <v>6</v>
      </c>
      <c r="H39">
        <v>7</v>
      </c>
      <c r="I39">
        <v>8</v>
      </c>
      <c r="J39">
        <v>9</v>
      </c>
      <c r="K39">
        <v>10</v>
      </c>
      <c r="L39">
        <v>11</v>
      </c>
      <c r="M39">
        <v>12</v>
      </c>
      <c r="N39">
        <v>1</v>
      </c>
      <c r="S39" s="102">
        <v>-8</v>
      </c>
      <c r="T39" s="102">
        <v>4</v>
      </c>
    </row>
    <row r="40" spans="2:20" ht="20.100000000000001" customHeight="1" x14ac:dyDescent="0.15">
      <c r="C40" s="79" t="s">
        <v>403</v>
      </c>
      <c r="D40" s="177">
        <v>11</v>
      </c>
      <c r="E40" s="177">
        <v>10</v>
      </c>
      <c r="F40" s="177">
        <v>9</v>
      </c>
      <c r="G40" s="177">
        <v>8</v>
      </c>
      <c r="H40" s="177">
        <v>7</v>
      </c>
      <c r="I40" s="177">
        <v>6</v>
      </c>
      <c r="J40" s="177">
        <v>5</v>
      </c>
      <c r="K40" s="177">
        <v>4</v>
      </c>
      <c r="L40" s="177">
        <v>3</v>
      </c>
      <c r="M40" s="177">
        <v>2</v>
      </c>
      <c r="N40" s="177">
        <v>1</v>
      </c>
      <c r="S40" s="102">
        <v>-9</v>
      </c>
      <c r="T40" s="102">
        <v>3</v>
      </c>
    </row>
    <row r="41" spans="2:20" ht="20.100000000000001" customHeight="1" x14ac:dyDescent="0.15">
      <c r="C41" s="79" t="s">
        <v>398</v>
      </c>
      <c r="D41">
        <f>D39-12</f>
        <v>-9</v>
      </c>
      <c r="E41">
        <f>E39-12</f>
        <v>-8</v>
      </c>
      <c r="F41">
        <f>F39-12</f>
        <v>-7</v>
      </c>
      <c r="G41" s="79">
        <f t="shared" ref="G41:N41" si="2">G39-12</f>
        <v>-6</v>
      </c>
      <c r="H41" s="79">
        <f t="shared" si="2"/>
        <v>-5</v>
      </c>
      <c r="I41" s="79">
        <f t="shared" si="2"/>
        <v>-4</v>
      </c>
      <c r="J41" s="79">
        <f t="shared" si="2"/>
        <v>-3</v>
      </c>
      <c r="K41" s="79">
        <f t="shared" si="2"/>
        <v>-2</v>
      </c>
      <c r="L41" s="79">
        <f t="shared" si="2"/>
        <v>-1</v>
      </c>
      <c r="M41" s="79">
        <f t="shared" si="2"/>
        <v>0</v>
      </c>
      <c r="N41" s="79">
        <f t="shared" si="2"/>
        <v>-11</v>
      </c>
      <c r="S41" s="102">
        <v>-10</v>
      </c>
      <c r="T41" s="102">
        <v>2</v>
      </c>
    </row>
    <row r="42" spans="2:20" ht="20.100000000000001" customHeight="1" x14ac:dyDescent="0.15">
      <c r="C42" s="79" t="s">
        <v>399</v>
      </c>
      <c r="D42">
        <v>9</v>
      </c>
      <c r="E42">
        <v>8</v>
      </c>
      <c r="F42">
        <v>7</v>
      </c>
      <c r="G42">
        <v>6</v>
      </c>
      <c r="H42">
        <v>5</v>
      </c>
      <c r="I42">
        <v>4</v>
      </c>
      <c r="J42">
        <v>3</v>
      </c>
      <c r="K42">
        <v>2</v>
      </c>
      <c r="L42">
        <v>1</v>
      </c>
      <c r="M42">
        <v>0</v>
      </c>
      <c r="N42">
        <v>11</v>
      </c>
      <c r="S42" s="102">
        <v>-11</v>
      </c>
      <c r="T42" s="102">
        <v>1</v>
      </c>
    </row>
    <row r="43" spans="2:20" ht="20.100000000000001" customHeight="1" x14ac:dyDescent="0.15">
      <c r="C43" s="79" t="s">
        <v>409</v>
      </c>
      <c r="D43" s="177">
        <f>D42+D38</f>
        <v>10</v>
      </c>
      <c r="E43" s="177">
        <f>E42+D38</f>
        <v>9</v>
      </c>
      <c r="F43" s="177">
        <f>F42+D38</f>
        <v>8</v>
      </c>
      <c r="G43" s="177">
        <f>G42+D38</f>
        <v>7</v>
      </c>
      <c r="H43" s="177">
        <f>H42+D38</f>
        <v>6</v>
      </c>
      <c r="I43" s="177">
        <f>I42+D38</f>
        <v>5</v>
      </c>
      <c r="J43" s="177">
        <f>J42+D38</f>
        <v>4</v>
      </c>
      <c r="K43" s="177">
        <f>K42+D38</f>
        <v>3</v>
      </c>
      <c r="L43" s="177">
        <f>L42+D38</f>
        <v>2</v>
      </c>
      <c r="M43" s="177">
        <f>M42+D38</f>
        <v>1</v>
      </c>
      <c r="N43" s="178">
        <f>N42+D38</f>
        <v>12</v>
      </c>
      <c r="O43" s="79" t="s">
        <v>410</v>
      </c>
    </row>
    <row r="44" spans="2:20" ht="20.100000000000001" customHeight="1" x14ac:dyDescent="0.15">
      <c r="O44" s="176" t="s">
        <v>424</v>
      </c>
      <c r="P44" s="176"/>
    </row>
    <row r="45" spans="2:20" ht="20.100000000000001" customHeight="1" x14ac:dyDescent="0.15">
      <c r="C45" s="79" t="s">
        <v>411</v>
      </c>
      <c r="D45">
        <v>2</v>
      </c>
    </row>
    <row r="46" spans="2:20" ht="20.100000000000001" customHeight="1" x14ac:dyDescent="0.15">
      <c r="C46" s="79" t="s">
        <v>402</v>
      </c>
      <c r="D46">
        <v>4</v>
      </c>
      <c r="E46">
        <v>5</v>
      </c>
      <c r="F46">
        <v>6</v>
      </c>
      <c r="G46">
        <v>7</v>
      </c>
      <c r="H46">
        <v>8</v>
      </c>
      <c r="I46">
        <v>9</v>
      </c>
      <c r="J46">
        <v>10</v>
      </c>
      <c r="K46">
        <v>11</v>
      </c>
      <c r="L46">
        <v>12</v>
      </c>
      <c r="M46">
        <v>1</v>
      </c>
      <c r="N46">
        <v>2</v>
      </c>
    </row>
    <row r="47" spans="2:20" ht="20.100000000000001" customHeight="1" x14ac:dyDescent="0.15">
      <c r="C47" s="79" t="s">
        <v>403</v>
      </c>
      <c r="D47" s="177">
        <v>11</v>
      </c>
      <c r="E47" s="177">
        <v>10</v>
      </c>
      <c r="F47" s="177">
        <v>9</v>
      </c>
      <c r="G47" s="177">
        <v>8</v>
      </c>
      <c r="H47" s="177">
        <v>7</v>
      </c>
      <c r="I47" s="177">
        <v>6</v>
      </c>
      <c r="J47" s="177">
        <v>5</v>
      </c>
      <c r="K47" s="177">
        <v>4</v>
      </c>
      <c r="L47" s="177">
        <v>3</v>
      </c>
      <c r="M47" s="177">
        <v>2</v>
      </c>
      <c r="N47" s="177">
        <v>1</v>
      </c>
      <c r="P47" s="79" t="s">
        <v>425</v>
      </c>
    </row>
    <row r="48" spans="2:20" ht="20.100000000000001" customHeight="1" x14ac:dyDescent="0.15">
      <c r="C48" s="79" t="s">
        <v>398</v>
      </c>
      <c r="D48">
        <f t="shared" ref="D48:N48" si="3">D46-12</f>
        <v>-8</v>
      </c>
      <c r="E48">
        <f t="shared" si="3"/>
        <v>-7</v>
      </c>
      <c r="F48">
        <f t="shared" si="3"/>
        <v>-6</v>
      </c>
      <c r="G48">
        <f t="shared" si="3"/>
        <v>-5</v>
      </c>
      <c r="H48">
        <f t="shared" si="3"/>
        <v>-4</v>
      </c>
      <c r="I48">
        <f t="shared" si="3"/>
        <v>-3</v>
      </c>
      <c r="J48">
        <f t="shared" si="3"/>
        <v>-2</v>
      </c>
      <c r="K48">
        <f t="shared" si="3"/>
        <v>-1</v>
      </c>
      <c r="L48">
        <f t="shared" si="3"/>
        <v>0</v>
      </c>
      <c r="M48">
        <f t="shared" si="3"/>
        <v>-11</v>
      </c>
      <c r="N48">
        <f t="shared" si="3"/>
        <v>-10</v>
      </c>
      <c r="P48">
        <f>ABS(入力シート!J7-12)+入力シート!J9</f>
        <v>12</v>
      </c>
    </row>
    <row r="49" spans="3:14" ht="20.100000000000001" customHeight="1" x14ac:dyDescent="0.15">
      <c r="C49" s="79" t="s">
        <v>399</v>
      </c>
      <c r="D49">
        <v>8</v>
      </c>
      <c r="E49">
        <v>7</v>
      </c>
      <c r="F49">
        <v>6</v>
      </c>
      <c r="G49">
        <v>5</v>
      </c>
      <c r="H49">
        <v>4</v>
      </c>
      <c r="I49">
        <v>3</v>
      </c>
      <c r="J49">
        <v>2</v>
      </c>
      <c r="K49">
        <v>1</v>
      </c>
      <c r="L49">
        <v>0</v>
      </c>
      <c r="M49">
        <v>11</v>
      </c>
      <c r="N49">
        <v>10</v>
      </c>
    </row>
    <row r="50" spans="3:14" ht="20.100000000000001" customHeight="1" x14ac:dyDescent="0.15">
      <c r="C50" s="79" t="s">
        <v>409</v>
      </c>
      <c r="D50" s="177">
        <f>D45+D49</f>
        <v>10</v>
      </c>
      <c r="E50" s="177">
        <f>E49+D45</f>
        <v>9</v>
      </c>
      <c r="F50" s="177">
        <f>F49+D45</f>
        <v>8</v>
      </c>
      <c r="G50" s="177">
        <f>G49+D45</f>
        <v>7</v>
      </c>
      <c r="H50" s="177">
        <f>H49+D45</f>
        <v>6</v>
      </c>
      <c r="I50" s="177">
        <f>I49+D45</f>
        <v>5</v>
      </c>
      <c r="J50" s="177">
        <f>J49+D45</f>
        <v>4</v>
      </c>
      <c r="K50" s="177">
        <f>K49+D45</f>
        <v>3</v>
      </c>
      <c r="L50" s="177">
        <f>L49+D45</f>
        <v>2</v>
      </c>
      <c r="M50" s="178">
        <f>M49+D45</f>
        <v>13</v>
      </c>
      <c r="N50" s="178">
        <f>N49+D45</f>
        <v>12</v>
      </c>
    </row>
    <row r="51" spans="3:14" ht="20.100000000000001" customHeight="1" x14ac:dyDescent="0.15"/>
    <row r="52" spans="3:14" ht="20.100000000000001" customHeight="1" x14ac:dyDescent="0.15">
      <c r="C52" s="79" t="s">
        <v>412</v>
      </c>
      <c r="D52">
        <v>3</v>
      </c>
    </row>
    <row r="53" spans="3:14" ht="20.100000000000001" customHeight="1" x14ac:dyDescent="0.15">
      <c r="C53" s="79" t="s">
        <v>402</v>
      </c>
      <c r="D53">
        <v>5</v>
      </c>
      <c r="E53">
        <v>6</v>
      </c>
      <c r="F53">
        <v>7</v>
      </c>
      <c r="G53">
        <v>8</v>
      </c>
      <c r="H53">
        <v>9</v>
      </c>
      <c r="I53">
        <v>10</v>
      </c>
      <c r="J53">
        <v>11</v>
      </c>
      <c r="K53">
        <v>12</v>
      </c>
      <c r="L53">
        <v>1</v>
      </c>
      <c r="M53">
        <v>2</v>
      </c>
      <c r="N53">
        <v>3</v>
      </c>
    </row>
    <row r="54" spans="3:14" ht="20.100000000000001" customHeight="1" x14ac:dyDescent="0.15">
      <c r="C54" s="79" t="s">
        <v>403</v>
      </c>
      <c r="D54" s="177">
        <v>11</v>
      </c>
      <c r="E54" s="177">
        <v>10</v>
      </c>
      <c r="F54" s="177">
        <v>9</v>
      </c>
      <c r="G54" s="177">
        <v>8</v>
      </c>
      <c r="H54" s="177">
        <v>7</v>
      </c>
      <c r="I54" s="177">
        <v>6</v>
      </c>
      <c r="J54" s="177">
        <v>5</v>
      </c>
      <c r="K54" s="177">
        <v>4</v>
      </c>
      <c r="L54" s="177">
        <v>3</v>
      </c>
      <c r="M54" s="177">
        <v>2</v>
      </c>
      <c r="N54" s="177">
        <v>1</v>
      </c>
    </row>
    <row r="55" spans="3:14" ht="20.100000000000001" customHeight="1" x14ac:dyDescent="0.15">
      <c r="C55" s="79" t="s">
        <v>398</v>
      </c>
      <c r="D55">
        <f t="shared" ref="D55:N55" si="4">D53-12</f>
        <v>-7</v>
      </c>
      <c r="E55">
        <f t="shared" si="4"/>
        <v>-6</v>
      </c>
      <c r="F55">
        <f t="shared" si="4"/>
        <v>-5</v>
      </c>
      <c r="G55">
        <f t="shared" si="4"/>
        <v>-4</v>
      </c>
      <c r="H55">
        <f t="shared" si="4"/>
        <v>-3</v>
      </c>
      <c r="I55">
        <f t="shared" si="4"/>
        <v>-2</v>
      </c>
      <c r="J55">
        <f t="shared" si="4"/>
        <v>-1</v>
      </c>
      <c r="K55">
        <f t="shared" si="4"/>
        <v>0</v>
      </c>
      <c r="L55">
        <f t="shared" si="4"/>
        <v>-11</v>
      </c>
      <c r="M55">
        <f t="shared" si="4"/>
        <v>-10</v>
      </c>
      <c r="N55">
        <f t="shared" si="4"/>
        <v>-9</v>
      </c>
    </row>
    <row r="56" spans="3:14" ht="20.100000000000001" customHeight="1" x14ac:dyDescent="0.15">
      <c r="C56" s="79" t="s">
        <v>399</v>
      </c>
      <c r="D56">
        <v>7</v>
      </c>
      <c r="E56">
        <v>6</v>
      </c>
      <c r="F56">
        <v>5</v>
      </c>
      <c r="G56">
        <v>4</v>
      </c>
      <c r="H56">
        <v>3</v>
      </c>
      <c r="I56">
        <v>2</v>
      </c>
      <c r="J56">
        <v>1</v>
      </c>
      <c r="K56">
        <v>0</v>
      </c>
      <c r="L56">
        <v>11</v>
      </c>
      <c r="M56">
        <v>10</v>
      </c>
      <c r="N56">
        <v>9</v>
      </c>
    </row>
    <row r="57" spans="3:14" ht="20.100000000000001" customHeight="1" x14ac:dyDescent="0.15">
      <c r="C57" s="79" t="s">
        <v>409</v>
      </c>
      <c r="D57" s="177">
        <f>D56+D52</f>
        <v>10</v>
      </c>
      <c r="E57" s="177">
        <f>E56+D52</f>
        <v>9</v>
      </c>
      <c r="F57" s="177">
        <f>F56+D52</f>
        <v>8</v>
      </c>
      <c r="G57" s="177">
        <f>G56+D52</f>
        <v>7</v>
      </c>
      <c r="H57" s="177">
        <f>H56+D52</f>
        <v>6</v>
      </c>
      <c r="I57" s="177">
        <f>I56+D52</f>
        <v>5</v>
      </c>
      <c r="J57" s="177">
        <f>J56+D52</f>
        <v>4</v>
      </c>
      <c r="K57" s="177">
        <f>K56+D52</f>
        <v>3</v>
      </c>
      <c r="L57" s="178">
        <f>L56+D52</f>
        <v>14</v>
      </c>
      <c r="M57" s="178">
        <f>M56+D52</f>
        <v>13</v>
      </c>
      <c r="N57" s="178">
        <f>N56+D52</f>
        <v>12</v>
      </c>
    </row>
    <row r="58" spans="3:14" ht="20.100000000000001" customHeight="1" x14ac:dyDescent="0.15"/>
    <row r="59" spans="3:14" ht="20.100000000000001" customHeight="1" x14ac:dyDescent="0.15">
      <c r="C59" s="79" t="s">
        <v>413</v>
      </c>
      <c r="D59">
        <v>4</v>
      </c>
    </row>
    <row r="60" spans="3:14" ht="20.100000000000001" customHeight="1" x14ac:dyDescent="0.15">
      <c r="C60" s="79" t="s">
        <v>402</v>
      </c>
      <c r="D60">
        <v>6</v>
      </c>
      <c r="E60">
        <v>7</v>
      </c>
      <c r="F60">
        <v>8</v>
      </c>
      <c r="G60">
        <v>9</v>
      </c>
      <c r="H60">
        <v>10</v>
      </c>
      <c r="I60">
        <v>11</v>
      </c>
      <c r="J60">
        <v>12</v>
      </c>
      <c r="K60">
        <v>1</v>
      </c>
      <c r="L60">
        <v>2</v>
      </c>
      <c r="M60">
        <v>3</v>
      </c>
      <c r="N60">
        <v>4</v>
      </c>
    </row>
    <row r="61" spans="3:14" ht="20.100000000000001" customHeight="1" x14ac:dyDescent="0.15">
      <c r="C61" s="79" t="s">
        <v>403</v>
      </c>
      <c r="D61" s="177">
        <v>11</v>
      </c>
      <c r="E61" s="177">
        <v>10</v>
      </c>
      <c r="F61" s="177">
        <v>9</v>
      </c>
      <c r="G61" s="177">
        <v>8</v>
      </c>
      <c r="H61" s="177">
        <v>7</v>
      </c>
      <c r="I61" s="177">
        <v>6</v>
      </c>
      <c r="J61" s="177">
        <v>5</v>
      </c>
      <c r="K61" s="177">
        <v>4</v>
      </c>
      <c r="L61" s="177">
        <v>3</v>
      </c>
      <c r="M61" s="177">
        <v>2</v>
      </c>
      <c r="N61" s="177">
        <v>1</v>
      </c>
    </row>
    <row r="62" spans="3:14" ht="20.100000000000001" customHeight="1" x14ac:dyDescent="0.15">
      <c r="C62" s="79" t="s">
        <v>398</v>
      </c>
      <c r="D62">
        <f t="shared" ref="D62:N62" si="5">D60-12</f>
        <v>-6</v>
      </c>
      <c r="E62">
        <f t="shared" si="5"/>
        <v>-5</v>
      </c>
      <c r="F62">
        <f t="shared" si="5"/>
        <v>-4</v>
      </c>
      <c r="G62">
        <f t="shared" si="5"/>
        <v>-3</v>
      </c>
      <c r="H62">
        <f t="shared" si="5"/>
        <v>-2</v>
      </c>
      <c r="I62">
        <f t="shared" si="5"/>
        <v>-1</v>
      </c>
      <c r="J62">
        <f t="shared" si="5"/>
        <v>0</v>
      </c>
      <c r="K62">
        <f t="shared" si="5"/>
        <v>-11</v>
      </c>
      <c r="L62">
        <f t="shared" si="5"/>
        <v>-10</v>
      </c>
      <c r="M62">
        <f t="shared" si="5"/>
        <v>-9</v>
      </c>
      <c r="N62">
        <f t="shared" si="5"/>
        <v>-8</v>
      </c>
    </row>
    <row r="63" spans="3:14" ht="20.100000000000001" customHeight="1" x14ac:dyDescent="0.15">
      <c r="C63" s="79" t="s">
        <v>399</v>
      </c>
      <c r="D63">
        <v>6</v>
      </c>
      <c r="E63">
        <v>5</v>
      </c>
      <c r="F63">
        <v>4</v>
      </c>
      <c r="G63">
        <v>3</v>
      </c>
      <c r="H63">
        <v>2</v>
      </c>
      <c r="I63">
        <v>1</v>
      </c>
      <c r="J63">
        <v>0</v>
      </c>
      <c r="K63">
        <v>11</v>
      </c>
      <c r="L63">
        <v>10</v>
      </c>
      <c r="M63">
        <v>9</v>
      </c>
      <c r="N63">
        <v>8</v>
      </c>
    </row>
    <row r="64" spans="3:14" ht="20.100000000000001" customHeight="1" x14ac:dyDescent="0.15">
      <c r="C64" s="79" t="s">
        <v>409</v>
      </c>
      <c r="D64" s="177">
        <f>D63+D59</f>
        <v>10</v>
      </c>
      <c r="E64" s="177">
        <f>E63+D59</f>
        <v>9</v>
      </c>
      <c r="F64" s="177">
        <f>F63+D59</f>
        <v>8</v>
      </c>
      <c r="G64" s="177">
        <f>G63+D59</f>
        <v>7</v>
      </c>
      <c r="H64" s="177">
        <f>H63+D59</f>
        <v>6</v>
      </c>
      <c r="I64" s="177">
        <f>I63+D59</f>
        <v>5</v>
      </c>
      <c r="J64" s="177">
        <f>J63+D59</f>
        <v>4</v>
      </c>
      <c r="K64" s="177">
        <f>K63+D59</f>
        <v>15</v>
      </c>
      <c r="L64" s="177">
        <f>L63+D59</f>
        <v>14</v>
      </c>
      <c r="M64" s="177">
        <f>M63+D59</f>
        <v>13</v>
      </c>
      <c r="N64" s="177">
        <f>N63+D59</f>
        <v>12</v>
      </c>
    </row>
    <row r="65" spans="3:14" ht="20.100000000000001" customHeight="1" x14ac:dyDescent="0.15"/>
    <row r="66" spans="3:14" ht="20.100000000000001" customHeight="1" x14ac:dyDescent="0.15">
      <c r="C66" s="79" t="s">
        <v>415</v>
      </c>
      <c r="D66">
        <v>5</v>
      </c>
    </row>
    <row r="67" spans="3:14" ht="20.100000000000001" customHeight="1" x14ac:dyDescent="0.15">
      <c r="C67" s="79" t="s">
        <v>402</v>
      </c>
      <c r="D67">
        <v>7</v>
      </c>
      <c r="E67">
        <v>8</v>
      </c>
      <c r="F67">
        <v>9</v>
      </c>
      <c r="G67">
        <v>10</v>
      </c>
      <c r="H67">
        <v>11</v>
      </c>
      <c r="I67" s="79">
        <v>12</v>
      </c>
      <c r="J67">
        <v>1</v>
      </c>
      <c r="K67">
        <v>2</v>
      </c>
      <c r="L67">
        <v>3</v>
      </c>
      <c r="M67">
        <v>4</v>
      </c>
      <c r="N67">
        <v>5</v>
      </c>
    </row>
    <row r="68" spans="3:14" ht="20.100000000000001" customHeight="1" x14ac:dyDescent="0.15">
      <c r="C68" s="79" t="s">
        <v>403</v>
      </c>
      <c r="D68" s="177">
        <v>11</v>
      </c>
      <c r="E68" s="177">
        <v>10</v>
      </c>
      <c r="F68" s="177">
        <v>9</v>
      </c>
      <c r="G68" s="177">
        <v>8</v>
      </c>
      <c r="H68" s="177">
        <v>7</v>
      </c>
      <c r="I68" s="177">
        <v>6</v>
      </c>
      <c r="J68" s="177">
        <v>5</v>
      </c>
      <c r="K68" s="177">
        <v>4</v>
      </c>
      <c r="L68" s="177">
        <v>3</v>
      </c>
      <c r="M68" s="177">
        <v>2</v>
      </c>
      <c r="N68" s="177">
        <v>1</v>
      </c>
    </row>
    <row r="69" spans="3:14" ht="20.100000000000001" customHeight="1" x14ac:dyDescent="0.15">
      <c r="C69" s="79" t="s">
        <v>398</v>
      </c>
      <c r="D69">
        <f>D67-12</f>
        <v>-5</v>
      </c>
      <c r="E69">
        <f>E67-12</f>
        <v>-4</v>
      </c>
      <c r="F69">
        <f>F67-12</f>
        <v>-3</v>
      </c>
      <c r="G69">
        <f>G67-12</f>
        <v>-2</v>
      </c>
      <c r="H69">
        <f>H67-12</f>
        <v>-1</v>
      </c>
      <c r="I69" s="79">
        <f t="shared" ref="I69:N69" si="6">I67-12</f>
        <v>0</v>
      </c>
      <c r="J69" s="79">
        <f t="shared" si="6"/>
        <v>-11</v>
      </c>
      <c r="K69" s="79">
        <f t="shared" si="6"/>
        <v>-10</v>
      </c>
      <c r="L69" s="79">
        <f t="shared" si="6"/>
        <v>-9</v>
      </c>
      <c r="M69" s="79">
        <f t="shared" si="6"/>
        <v>-8</v>
      </c>
      <c r="N69" s="79">
        <f t="shared" si="6"/>
        <v>-7</v>
      </c>
    </row>
    <row r="70" spans="3:14" ht="20.100000000000001" customHeight="1" x14ac:dyDescent="0.15">
      <c r="C70" s="79" t="s">
        <v>399</v>
      </c>
      <c r="D70">
        <v>5</v>
      </c>
      <c r="E70">
        <v>4</v>
      </c>
      <c r="F70">
        <v>3</v>
      </c>
      <c r="G70">
        <v>2</v>
      </c>
      <c r="H70">
        <v>1</v>
      </c>
      <c r="I70">
        <v>0</v>
      </c>
      <c r="J70">
        <v>11</v>
      </c>
      <c r="K70">
        <v>10</v>
      </c>
      <c r="L70">
        <v>9</v>
      </c>
      <c r="M70">
        <v>8</v>
      </c>
      <c r="N70">
        <v>7</v>
      </c>
    </row>
    <row r="71" spans="3:14" ht="20.100000000000001" customHeight="1" x14ac:dyDescent="0.15">
      <c r="C71" s="79" t="s">
        <v>409</v>
      </c>
      <c r="D71" s="177">
        <f>D70+D66</f>
        <v>10</v>
      </c>
      <c r="E71" s="177">
        <f>E70+D66</f>
        <v>9</v>
      </c>
      <c r="F71" s="177">
        <f>F70+D66</f>
        <v>8</v>
      </c>
      <c r="G71" s="177">
        <f>G70+D66</f>
        <v>7</v>
      </c>
      <c r="H71" s="177">
        <f>H70+D66</f>
        <v>6</v>
      </c>
      <c r="I71" s="177">
        <f>I70+$D$66</f>
        <v>5</v>
      </c>
      <c r="J71" s="178">
        <f>J70+D66</f>
        <v>16</v>
      </c>
      <c r="K71" s="178">
        <f>K70+D66</f>
        <v>15</v>
      </c>
      <c r="L71" s="178">
        <f>L70+D66</f>
        <v>14</v>
      </c>
      <c r="M71" s="178">
        <f>M70+D66</f>
        <v>13</v>
      </c>
      <c r="N71" s="178">
        <f>N70+D66</f>
        <v>12</v>
      </c>
    </row>
    <row r="72" spans="3:14" ht="20.100000000000001" customHeight="1" x14ac:dyDescent="0.15"/>
    <row r="73" spans="3:14" ht="20.100000000000001" customHeight="1" x14ac:dyDescent="0.15">
      <c r="C73" s="79" t="s">
        <v>416</v>
      </c>
      <c r="D73">
        <v>6</v>
      </c>
    </row>
    <row r="74" spans="3:14" ht="20.100000000000001" customHeight="1" x14ac:dyDescent="0.15">
      <c r="C74" s="79" t="s">
        <v>402</v>
      </c>
      <c r="D74">
        <v>8</v>
      </c>
      <c r="E74">
        <v>9</v>
      </c>
      <c r="F74">
        <v>10</v>
      </c>
      <c r="G74">
        <v>11</v>
      </c>
      <c r="H74">
        <v>12</v>
      </c>
      <c r="I74">
        <v>1</v>
      </c>
      <c r="J74">
        <v>2</v>
      </c>
      <c r="K74">
        <v>3</v>
      </c>
      <c r="L74">
        <v>4</v>
      </c>
      <c r="M74">
        <v>5</v>
      </c>
      <c r="N74">
        <v>6</v>
      </c>
    </row>
    <row r="75" spans="3:14" ht="20.100000000000001" customHeight="1" x14ac:dyDescent="0.15">
      <c r="C75" s="79" t="s">
        <v>403</v>
      </c>
      <c r="D75" s="177">
        <v>11</v>
      </c>
      <c r="E75" s="177">
        <v>10</v>
      </c>
      <c r="F75" s="177">
        <v>9</v>
      </c>
      <c r="G75" s="177">
        <v>8</v>
      </c>
      <c r="H75" s="177">
        <v>7</v>
      </c>
      <c r="I75" s="177">
        <v>6</v>
      </c>
      <c r="J75" s="177">
        <v>5</v>
      </c>
      <c r="K75" s="177">
        <v>4</v>
      </c>
      <c r="L75" s="177">
        <v>3</v>
      </c>
      <c r="M75" s="177">
        <v>2</v>
      </c>
      <c r="N75" s="177">
        <v>1</v>
      </c>
    </row>
    <row r="76" spans="3:14" ht="20.100000000000001" customHeight="1" x14ac:dyDescent="0.15">
      <c r="C76" s="79" t="s">
        <v>398</v>
      </c>
      <c r="D76">
        <f t="shared" ref="D76:N76" si="7">D74-12</f>
        <v>-4</v>
      </c>
      <c r="E76">
        <f t="shared" si="7"/>
        <v>-3</v>
      </c>
      <c r="F76">
        <f t="shared" si="7"/>
        <v>-2</v>
      </c>
      <c r="G76">
        <f t="shared" si="7"/>
        <v>-1</v>
      </c>
      <c r="H76">
        <f t="shared" si="7"/>
        <v>0</v>
      </c>
      <c r="I76">
        <f t="shared" si="7"/>
        <v>-11</v>
      </c>
      <c r="J76">
        <f t="shared" si="7"/>
        <v>-10</v>
      </c>
      <c r="K76">
        <f t="shared" si="7"/>
        <v>-9</v>
      </c>
      <c r="L76">
        <f t="shared" si="7"/>
        <v>-8</v>
      </c>
      <c r="M76">
        <f t="shared" si="7"/>
        <v>-7</v>
      </c>
      <c r="N76">
        <f t="shared" si="7"/>
        <v>-6</v>
      </c>
    </row>
    <row r="77" spans="3:14" ht="20.100000000000001" customHeight="1" x14ac:dyDescent="0.15">
      <c r="C77" s="79" t="s">
        <v>399</v>
      </c>
      <c r="D77">
        <v>4</v>
      </c>
      <c r="E77">
        <v>3</v>
      </c>
      <c r="F77">
        <v>2</v>
      </c>
      <c r="G77">
        <v>1</v>
      </c>
      <c r="H77">
        <v>0</v>
      </c>
      <c r="I77">
        <v>11</v>
      </c>
      <c r="J77">
        <v>10</v>
      </c>
      <c r="K77">
        <v>9</v>
      </c>
      <c r="L77">
        <v>8</v>
      </c>
      <c r="M77">
        <v>7</v>
      </c>
      <c r="N77">
        <v>6</v>
      </c>
    </row>
    <row r="78" spans="3:14" ht="20.100000000000001" customHeight="1" x14ac:dyDescent="0.15">
      <c r="C78" s="79" t="s">
        <v>409</v>
      </c>
      <c r="D78" s="177">
        <f>D77+D73</f>
        <v>10</v>
      </c>
      <c r="E78" s="177">
        <f>E77+D73</f>
        <v>9</v>
      </c>
      <c r="F78" s="177">
        <f>F77+D73</f>
        <v>8</v>
      </c>
      <c r="G78" s="177">
        <f>G77+D73</f>
        <v>7</v>
      </c>
      <c r="H78" s="177">
        <f>H77+D73</f>
        <v>6</v>
      </c>
      <c r="I78" s="178">
        <f>I77+D73</f>
        <v>17</v>
      </c>
      <c r="J78" s="178">
        <f>J77+D73</f>
        <v>16</v>
      </c>
      <c r="K78" s="178">
        <f>K77+D73</f>
        <v>15</v>
      </c>
      <c r="L78" s="178">
        <f>L77+D73</f>
        <v>14</v>
      </c>
      <c r="M78" s="178">
        <f>M77+D73</f>
        <v>13</v>
      </c>
      <c r="N78" s="178">
        <f>N77+D73</f>
        <v>12</v>
      </c>
    </row>
    <row r="79" spans="3:14" ht="20.100000000000001" customHeight="1" x14ac:dyDescent="0.15"/>
    <row r="80" spans="3:14" ht="20.100000000000001" customHeight="1" x14ac:dyDescent="0.15">
      <c r="C80" s="79" t="s">
        <v>417</v>
      </c>
      <c r="D80">
        <v>7</v>
      </c>
    </row>
    <row r="81" spans="3:14" ht="20.100000000000001" customHeight="1" x14ac:dyDescent="0.15">
      <c r="C81" s="79" t="s">
        <v>402</v>
      </c>
      <c r="D81">
        <v>9</v>
      </c>
      <c r="E81">
        <v>10</v>
      </c>
      <c r="F81">
        <v>11</v>
      </c>
      <c r="G81">
        <v>12</v>
      </c>
      <c r="H81">
        <v>1</v>
      </c>
      <c r="I81">
        <v>2</v>
      </c>
      <c r="J81">
        <v>3</v>
      </c>
      <c r="K81">
        <v>4</v>
      </c>
      <c r="L81">
        <v>5</v>
      </c>
      <c r="M81">
        <v>6</v>
      </c>
      <c r="N81">
        <v>7</v>
      </c>
    </row>
    <row r="82" spans="3:14" ht="20.100000000000001" customHeight="1" x14ac:dyDescent="0.15">
      <c r="C82" s="79" t="s">
        <v>403</v>
      </c>
      <c r="D82" s="177">
        <v>11</v>
      </c>
      <c r="E82" s="177">
        <v>10</v>
      </c>
      <c r="F82" s="177">
        <v>9</v>
      </c>
      <c r="G82" s="177">
        <v>8</v>
      </c>
      <c r="H82" s="177">
        <v>7</v>
      </c>
      <c r="I82" s="177">
        <v>6</v>
      </c>
      <c r="J82" s="177">
        <v>5</v>
      </c>
      <c r="K82" s="177">
        <v>4</v>
      </c>
      <c r="L82" s="177">
        <v>3</v>
      </c>
      <c r="M82" s="177">
        <v>2</v>
      </c>
      <c r="N82" s="177">
        <v>1</v>
      </c>
    </row>
    <row r="83" spans="3:14" ht="20.100000000000001" customHeight="1" x14ac:dyDescent="0.15">
      <c r="C83" s="79" t="s">
        <v>398</v>
      </c>
      <c r="D83">
        <f t="shared" ref="D83:N83" si="8">D81-12</f>
        <v>-3</v>
      </c>
      <c r="E83">
        <f t="shared" si="8"/>
        <v>-2</v>
      </c>
      <c r="F83">
        <f t="shared" si="8"/>
        <v>-1</v>
      </c>
      <c r="G83">
        <f t="shared" si="8"/>
        <v>0</v>
      </c>
      <c r="H83">
        <f t="shared" si="8"/>
        <v>-11</v>
      </c>
      <c r="I83">
        <f t="shared" si="8"/>
        <v>-10</v>
      </c>
      <c r="J83">
        <f t="shared" si="8"/>
        <v>-9</v>
      </c>
      <c r="K83">
        <f t="shared" si="8"/>
        <v>-8</v>
      </c>
      <c r="L83">
        <f t="shared" si="8"/>
        <v>-7</v>
      </c>
      <c r="M83">
        <f t="shared" si="8"/>
        <v>-6</v>
      </c>
      <c r="N83">
        <f t="shared" si="8"/>
        <v>-5</v>
      </c>
    </row>
    <row r="84" spans="3:14" ht="20.100000000000001" customHeight="1" x14ac:dyDescent="0.15">
      <c r="C84" s="79" t="s">
        <v>399</v>
      </c>
      <c r="D84">
        <v>3</v>
      </c>
      <c r="E84">
        <v>2</v>
      </c>
      <c r="F84">
        <v>1</v>
      </c>
      <c r="G84">
        <v>0</v>
      </c>
      <c r="H84">
        <v>11</v>
      </c>
      <c r="I84">
        <v>10</v>
      </c>
      <c r="J84">
        <v>9</v>
      </c>
      <c r="K84">
        <v>8</v>
      </c>
      <c r="L84">
        <v>7</v>
      </c>
      <c r="M84">
        <v>6</v>
      </c>
      <c r="N84">
        <v>5</v>
      </c>
    </row>
    <row r="85" spans="3:14" ht="20.100000000000001" customHeight="1" x14ac:dyDescent="0.15">
      <c r="C85" s="79" t="s">
        <v>409</v>
      </c>
      <c r="D85" s="177">
        <f>D84+D80</f>
        <v>10</v>
      </c>
      <c r="E85" s="177">
        <f>E84+D80</f>
        <v>9</v>
      </c>
      <c r="F85" s="177">
        <f>F84+D80</f>
        <v>8</v>
      </c>
      <c r="G85" s="177">
        <f>G84+D80</f>
        <v>7</v>
      </c>
      <c r="H85" s="178">
        <f>H84+D80</f>
        <v>18</v>
      </c>
      <c r="I85" s="178">
        <f>I84+D80</f>
        <v>17</v>
      </c>
      <c r="J85" s="178">
        <f>J84+D80</f>
        <v>16</v>
      </c>
      <c r="K85" s="178">
        <f>K84+D80</f>
        <v>15</v>
      </c>
      <c r="L85" s="178">
        <f>L84+D80</f>
        <v>14</v>
      </c>
      <c r="M85" s="178">
        <f>M84+D80</f>
        <v>13</v>
      </c>
      <c r="N85" s="178">
        <f>N84+D80</f>
        <v>12</v>
      </c>
    </row>
    <row r="86" spans="3:14" ht="20.100000000000001" customHeight="1" x14ac:dyDescent="0.15"/>
    <row r="87" spans="3:14" ht="20.100000000000001" customHeight="1" x14ac:dyDescent="0.15">
      <c r="C87" s="79" t="s">
        <v>418</v>
      </c>
      <c r="D87">
        <v>8</v>
      </c>
    </row>
    <row r="88" spans="3:14" ht="20.100000000000001" customHeight="1" x14ac:dyDescent="0.15">
      <c r="C88" s="79" t="s">
        <v>402</v>
      </c>
      <c r="D88">
        <v>10</v>
      </c>
      <c r="E88">
        <v>11</v>
      </c>
      <c r="F88">
        <v>12</v>
      </c>
      <c r="G88">
        <v>1</v>
      </c>
      <c r="H88">
        <v>2</v>
      </c>
      <c r="I88">
        <v>3</v>
      </c>
      <c r="J88">
        <v>4</v>
      </c>
      <c r="K88">
        <v>5</v>
      </c>
      <c r="L88">
        <v>6</v>
      </c>
      <c r="M88">
        <v>7</v>
      </c>
      <c r="N88">
        <v>8</v>
      </c>
    </row>
    <row r="89" spans="3:14" ht="20.100000000000001" customHeight="1" x14ac:dyDescent="0.15">
      <c r="C89" s="79" t="s">
        <v>403</v>
      </c>
      <c r="D89" s="177">
        <v>11</v>
      </c>
      <c r="E89" s="177">
        <v>10</v>
      </c>
      <c r="F89" s="177">
        <v>9</v>
      </c>
      <c r="G89" s="177">
        <v>8</v>
      </c>
      <c r="H89" s="177">
        <v>7</v>
      </c>
      <c r="I89" s="177">
        <v>6</v>
      </c>
      <c r="J89" s="177">
        <v>5</v>
      </c>
      <c r="K89" s="177">
        <v>4</v>
      </c>
      <c r="L89" s="177">
        <v>3</v>
      </c>
      <c r="M89" s="177">
        <v>2</v>
      </c>
      <c r="N89" s="177">
        <v>1</v>
      </c>
    </row>
    <row r="90" spans="3:14" ht="20.100000000000001" customHeight="1" x14ac:dyDescent="0.15">
      <c r="C90" s="79" t="s">
        <v>398</v>
      </c>
      <c r="D90">
        <f>D88-12</f>
        <v>-2</v>
      </c>
      <c r="E90">
        <f>E88-12</f>
        <v>-1</v>
      </c>
      <c r="F90">
        <f>F88-12</f>
        <v>0</v>
      </c>
      <c r="G90" s="79">
        <f t="shared" ref="G90:N90" si="9">G88-12</f>
        <v>-11</v>
      </c>
      <c r="H90" s="79">
        <f t="shared" si="9"/>
        <v>-10</v>
      </c>
      <c r="I90" s="79">
        <f t="shared" si="9"/>
        <v>-9</v>
      </c>
      <c r="J90" s="79">
        <f t="shared" si="9"/>
        <v>-8</v>
      </c>
      <c r="K90" s="79">
        <f t="shared" si="9"/>
        <v>-7</v>
      </c>
      <c r="L90" s="79">
        <f t="shared" si="9"/>
        <v>-6</v>
      </c>
      <c r="M90" s="79">
        <f t="shared" si="9"/>
        <v>-5</v>
      </c>
      <c r="N90" s="79">
        <f t="shared" si="9"/>
        <v>-4</v>
      </c>
    </row>
    <row r="91" spans="3:14" ht="20.100000000000001" customHeight="1" x14ac:dyDescent="0.15">
      <c r="C91" s="79" t="s">
        <v>399</v>
      </c>
      <c r="D91">
        <v>2</v>
      </c>
      <c r="E91">
        <v>1</v>
      </c>
      <c r="F91">
        <v>0</v>
      </c>
      <c r="G91">
        <v>11</v>
      </c>
      <c r="H91">
        <v>10</v>
      </c>
      <c r="I91">
        <v>9</v>
      </c>
      <c r="J91">
        <v>8</v>
      </c>
      <c r="K91">
        <v>7</v>
      </c>
      <c r="L91">
        <v>6</v>
      </c>
      <c r="M91">
        <v>5</v>
      </c>
      <c r="N91">
        <v>4</v>
      </c>
    </row>
    <row r="92" spans="3:14" ht="20.100000000000001" customHeight="1" x14ac:dyDescent="0.15">
      <c r="C92" s="79" t="s">
        <v>409</v>
      </c>
      <c r="D92" s="177">
        <f>D91+8</f>
        <v>10</v>
      </c>
      <c r="E92" s="177">
        <f>E91+8</f>
        <v>9</v>
      </c>
      <c r="F92" s="177">
        <f t="shared" ref="F92:N92" si="10">F91+8</f>
        <v>8</v>
      </c>
      <c r="G92" s="178">
        <f t="shared" si="10"/>
        <v>19</v>
      </c>
      <c r="H92" s="178">
        <f t="shared" si="10"/>
        <v>18</v>
      </c>
      <c r="I92" s="178">
        <f t="shared" si="10"/>
        <v>17</v>
      </c>
      <c r="J92" s="178">
        <f t="shared" si="10"/>
        <v>16</v>
      </c>
      <c r="K92" s="178">
        <f t="shared" si="10"/>
        <v>15</v>
      </c>
      <c r="L92" s="178">
        <f t="shared" si="10"/>
        <v>14</v>
      </c>
      <c r="M92" s="178">
        <f t="shared" si="10"/>
        <v>13</v>
      </c>
      <c r="N92" s="178">
        <f t="shared" si="10"/>
        <v>12</v>
      </c>
    </row>
    <row r="93" spans="3:14" ht="20.100000000000001" customHeight="1" x14ac:dyDescent="0.15"/>
    <row r="94" spans="3:14" ht="20.100000000000001" customHeight="1" x14ac:dyDescent="0.15">
      <c r="C94" s="79" t="s">
        <v>419</v>
      </c>
      <c r="D94">
        <v>9</v>
      </c>
    </row>
    <row r="95" spans="3:14" ht="20.100000000000001" customHeight="1" x14ac:dyDescent="0.15">
      <c r="C95" s="79" t="s">
        <v>402</v>
      </c>
      <c r="D95">
        <v>11</v>
      </c>
      <c r="E95">
        <v>12</v>
      </c>
      <c r="F95">
        <v>1</v>
      </c>
      <c r="G95">
        <v>2</v>
      </c>
      <c r="H95">
        <v>3</v>
      </c>
      <c r="I95">
        <v>4</v>
      </c>
      <c r="J95">
        <v>5</v>
      </c>
      <c r="K95">
        <v>6</v>
      </c>
      <c r="L95">
        <v>7</v>
      </c>
      <c r="M95">
        <v>8</v>
      </c>
      <c r="N95">
        <v>9</v>
      </c>
    </row>
    <row r="96" spans="3:14" ht="20.100000000000001" customHeight="1" x14ac:dyDescent="0.15">
      <c r="C96" s="79" t="s">
        <v>403</v>
      </c>
      <c r="D96" s="177">
        <v>11</v>
      </c>
      <c r="E96" s="177">
        <v>10</v>
      </c>
      <c r="F96" s="177">
        <v>9</v>
      </c>
      <c r="G96" s="177">
        <v>8</v>
      </c>
      <c r="H96" s="177">
        <v>7</v>
      </c>
      <c r="I96" s="177">
        <v>6</v>
      </c>
      <c r="J96" s="177">
        <v>5</v>
      </c>
      <c r="K96" s="177">
        <v>4</v>
      </c>
      <c r="L96" s="177">
        <v>3</v>
      </c>
      <c r="M96" s="177">
        <v>2</v>
      </c>
      <c r="N96" s="177">
        <v>1</v>
      </c>
    </row>
    <row r="97" spans="3:14" ht="20.100000000000001" customHeight="1" x14ac:dyDescent="0.15">
      <c r="C97" s="79" t="s">
        <v>398</v>
      </c>
      <c r="D97">
        <f>D95-12</f>
        <v>-1</v>
      </c>
      <c r="E97">
        <f>E95-12</f>
        <v>0</v>
      </c>
      <c r="F97" s="79">
        <f t="shared" ref="F97:N97" si="11">F95-12</f>
        <v>-11</v>
      </c>
      <c r="G97" s="79">
        <f t="shared" si="11"/>
        <v>-10</v>
      </c>
      <c r="H97" s="79">
        <f t="shared" si="11"/>
        <v>-9</v>
      </c>
      <c r="I97" s="79">
        <f t="shared" si="11"/>
        <v>-8</v>
      </c>
      <c r="J97" s="79">
        <f t="shared" si="11"/>
        <v>-7</v>
      </c>
      <c r="K97" s="79">
        <f t="shared" si="11"/>
        <v>-6</v>
      </c>
      <c r="L97" s="79">
        <f t="shared" si="11"/>
        <v>-5</v>
      </c>
      <c r="M97" s="79">
        <f t="shared" si="11"/>
        <v>-4</v>
      </c>
      <c r="N97" s="79">
        <f t="shared" si="11"/>
        <v>-3</v>
      </c>
    </row>
    <row r="98" spans="3:14" ht="20.100000000000001" customHeight="1" x14ac:dyDescent="0.15">
      <c r="C98" s="79" t="s">
        <v>399</v>
      </c>
      <c r="D98">
        <v>1</v>
      </c>
      <c r="E98">
        <v>0</v>
      </c>
      <c r="F98">
        <v>11</v>
      </c>
      <c r="G98">
        <v>10</v>
      </c>
      <c r="H98">
        <v>9</v>
      </c>
      <c r="I98">
        <v>8</v>
      </c>
      <c r="J98">
        <v>7</v>
      </c>
      <c r="K98">
        <v>6</v>
      </c>
      <c r="L98">
        <v>5</v>
      </c>
      <c r="M98">
        <v>4</v>
      </c>
      <c r="N98">
        <v>3</v>
      </c>
    </row>
    <row r="99" spans="3:14" ht="20.100000000000001" customHeight="1" x14ac:dyDescent="0.15">
      <c r="C99" s="79" t="s">
        <v>409</v>
      </c>
      <c r="D99" s="177">
        <f>D98+9</f>
        <v>10</v>
      </c>
      <c r="E99" s="177">
        <f>E98+9</f>
        <v>9</v>
      </c>
      <c r="F99" s="178">
        <f t="shared" ref="F99:N99" si="12">F98+9</f>
        <v>20</v>
      </c>
      <c r="G99" s="178">
        <f t="shared" si="12"/>
        <v>19</v>
      </c>
      <c r="H99" s="178">
        <f t="shared" si="12"/>
        <v>18</v>
      </c>
      <c r="I99" s="178">
        <f t="shared" si="12"/>
        <v>17</v>
      </c>
      <c r="J99" s="178">
        <f t="shared" si="12"/>
        <v>16</v>
      </c>
      <c r="K99" s="178">
        <f t="shared" si="12"/>
        <v>15</v>
      </c>
      <c r="L99" s="178">
        <f t="shared" si="12"/>
        <v>14</v>
      </c>
      <c r="M99" s="178">
        <f t="shared" si="12"/>
        <v>13</v>
      </c>
      <c r="N99" s="178">
        <f t="shared" si="12"/>
        <v>12</v>
      </c>
    </row>
    <row r="100" spans="3:14" ht="20.100000000000001" customHeight="1" x14ac:dyDescent="0.15"/>
    <row r="101" spans="3:14" ht="20.100000000000001" customHeight="1" x14ac:dyDescent="0.15">
      <c r="C101" s="79" t="s">
        <v>420</v>
      </c>
      <c r="D101">
        <v>10</v>
      </c>
    </row>
    <row r="102" spans="3:14" ht="20.100000000000001" customHeight="1" x14ac:dyDescent="0.15">
      <c r="C102" s="79" t="s">
        <v>402</v>
      </c>
      <c r="D102">
        <v>12</v>
      </c>
      <c r="E102">
        <v>1</v>
      </c>
      <c r="F102">
        <v>2</v>
      </c>
      <c r="G102">
        <v>3</v>
      </c>
      <c r="H102">
        <v>4</v>
      </c>
      <c r="I102">
        <v>5</v>
      </c>
      <c r="J102">
        <v>6</v>
      </c>
      <c r="K102">
        <v>7</v>
      </c>
      <c r="L102">
        <v>8</v>
      </c>
      <c r="M102">
        <v>9</v>
      </c>
      <c r="N102">
        <v>10</v>
      </c>
    </row>
    <row r="103" spans="3:14" ht="20.100000000000001" customHeight="1" x14ac:dyDescent="0.15">
      <c r="C103" s="79" t="s">
        <v>403</v>
      </c>
      <c r="D103" s="177">
        <v>11</v>
      </c>
      <c r="E103" s="177">
        <v>10</v>
      </c>
      <c r="F103" s="177">
        <v>9</v>
      </c>
      <c r="G103" s="177">
        <v>8</v>
      </c>
      <c r="H103" s="177">
        <v>7</v>
      </c>
      <c r="I103" s="177">
        <v>6</v>
      </c>
      <c r="J103" s="177">
        <v>5</v>
      </c>
      <c r="K103" s="177">
        <v>4</v>
      </c>
      <c r="L103" s="177">
        <v>3</v>
      </c>
      <c r="M103" s="177">
        <v>2</v>
      </c>
      <c r="N103" s="177">
        <v>1</v>
      </c>
    </row>
    <row r="104" spans="3:14" ht="20.100000000000001" customHeight="1" x14ac:dyDescent="0.15">
      <c r="C104" s="79" t="s">
        <v>398</v>
      </c>
      <c r="D104">
        <f>D102-12</f>
        <v>0</v>
      </c>
      <c r="E104">
        <f>E102-12</f>
        <v>-11</v>
      </c>
      <c r="F104" s="79">
        <f t="shared" ref="F104:N104" si="13">F102-12</f>
        <v>-10</v>
      </c>
      <c r="G104" s="79">
        <f t="shared" si="13"/>
        <v>-9</v>
      </c>
      <c r="H104" s="79">
        <f t="shared" si="13"/>
        <v>-8</v>
      </c>
      <c r="I104" s="79">
        <f t="shared" si="13"/>
        <v>-7</v>
      </c>
      <c r="J104" s="79">
        <f t="shared" si="13"/>
        <v>-6</v>
      </c>
      <c r="K104" s="79">
        <f t="shared" si="13"/>
        <v>-5</v>
      </c>
      <c r="L104" s="79">
        <f t="shared" si="13"/>
        <v>-4</v>
      </c>
      <c r="M104" s="79">
        <f t="shared" si="13"/>
        <v>-3</v>
      </c>
      <c r="N104" s="79">
        <f t="shared" si="13"/>
        <v>-2</v>
      </c>
    </row>
    <row r="105" spans="3:14" ht="20.100000000000001" customHeight="1" x14ac:dyDescent="0.15">
      <c r="C105" s="79" t="s">
        <v>399</v>
      </c>
      <c r="D105">
        <v>0</v>
      </c>
      <c r="E105">
        <v>11</v>
      </c>
      <c r="F105">
        <v>10</v>
      </c>
      <c r="G105">
        <v>9</v>
      </c>
      <c r="H105">
        <v>8</v>
      </c>
      <c r="I105">
        <v>7</v>
      </c>
      <c r="J105">
        <v>6</v>
      </c>
      <c r="K105">
        <v>5</v>
      </c>
      <c r="L105">
        <v>4</v>
      </c>
      <c r="M105">
        <v>3</v>
      </c>
      <c r="N105">
        <v>2</v>
      </c>
    </row>
    <row r="106" spans="3:14" ht="20.100000000000001" customHeight="1" x14ac:dyDescent="0.15">
      <c r="C106" s="79" t="s">
        <v>409</v>
      </c>
      <c r="D106" s="177">
        <f>D105+10</f>
        <v>10</v>
      </c>
      <c r="E106" s="178">
        <f>E105+10</f>
        <v>21</v>
      </c>
      <c r="F106" s="178">
        <f t="shared" ref="F106:N106" si="14">F105+10</f>
        <v>20</v>
      </c>
      <c r="G106" s="178">
        <f t="shared" si="14"/>
        <v>19</v>
      </c>
      <c r="H106" s="178">
        <f t="shared" si="14"/>
        <v>18</v>
      </c>
      <c r="I106" s="178">
        <f t="shared" si="14"/>
        <v>17</v>
      </c>
      <c r="J106" s="178">
        <f t="shared" si="14"/>
        <v>16</v>
      </c>
      <c r="K106" s="178">
        <f t="shared" si="14"/>
        <v>15</v>
      </c>
      <c r="L106" s="178">
        <f t="shared" si="14"/>
        <v>14</v>
      </c>
      <c r="M106" s="178">
        <f t="shared" si="14"/>
        <v>13</v>
      </c>
      <c r="N106" s="178">
        <f t="shared" si="14"/>
        <v>12</v>
      </c>
    </row>
    <row r="107" spans="3:14" ht="20.100000000000001" customHeight="1" x14ac:dyDescent="0.15"/>
    <row r="108" spans="3:14" ht="20.100000000000001" customHeight="1" x14ac:dyDescent="0.15">
      <c r="C108" s="79" t="s">
        <v>421</v>
      </c>
      <c r="D108">
        <v>11</v>
      </c>
    </row>
    <row r="109" spans="3:14" ht="20.100000000000001" customHeight="1" x14ac:dyDescent="0.15">
      <c r="C109" s="79" t="s">
        <v>402</v>
      </c>
      <c r="D109">
        <v>1</v>
      </c>
      <c r="E109">
        <v>2</v>
      </c>
      <c r="F109">
        <v>3</v>
      </c>
      <c r="G109">
        <v>4</v>
      </c>
      <c r="H109">
        <v>5</v>
      </c>
      <c r="I109">
        <v>6</v>
      </c>
      <c r="J109">
        <v>7</v>
      </c>
      <c r="K109">
        <v>8</v>
      </c>
      <c r="L109">
        <v>9</v>
      </c>
      <c r="M109">
        <v>10</v>
      </c>
      <c r="N109">
        <v>11</v>
      </c>
    </row>
    <row r="110" spans="3:14" ht="20.100000000000001" customHeight="1" x14ac:dyDescent="0.15">
      <c r="C110" s="79" t="s">
        <v>403</v>
      </c>
      <c r="D110" s="177">
        <v>11</v>
      </c>
      <c r="E110" s="177">
        <v>10</v>
      </c>
      <c r="F110" s="177">
        <v>9</v>
      </c>
      <c r="G110" s="177">
        <v>8</v>
      </c>
      <c r="H110" s="177">
        <v>7</v>
      </c>
      <c r="I110" s="177">
        <v>6</v>
      </c>
      <c r="J110" s="177">
        <v>5</v>
      </c>
      <c r="K110" s="177">
        <v>4</v>
      </c>
      <c r="L110" s="177">
        <v>3</v>
      </c>
      <c r="M110" s="177">
        <v>2</v>
      </c>
      <c r="N110" s="177">
        <v>1</v>
      </c>
    </row>
    <row r="111" spans="3:14" ht="20.100000000000001" customHeight="1" x14ac:dyDescent="0.15">
      <c r="C111" s="79" t="s">
        <v>398</v>
      </c>
      <c r="D111">
        <f>D109-12</f>
        <v>-11</v>
      </c>
      <c r="E111">
        <f>E109-12</f>
        <v>-10</v>
      </c>
      <c r="F111" s="79">
        <f t="shared" ref="F111:N111" si="15">F109-12</f>
        <v>-9</v>
      </c>
      <c r="G111" s="79">
        <f t="shared" si="15"/>
        <v>-8</v>
      </c>
      <c r="H111" s="79">
        <f t="shared" si="15"/>
        <v>-7</v>
      </c>
      <c r="I111" s="79">
        <f t="shared" si="15"/>
        <v>-6</v>
      </c>
      <c r="J111" s="79">
        <f t="shared" si="15"/>
        <v>-5</v>
      </c>
      <c r="K111" s="79">
        <f t="shared" si="15"/>
        <v>-4</v>
      </c>
      <c r="L111" s="79">
        <f t="shared" si="15"/>
        <v>-3</v>
      </c>
      <c r="M111" s="79">
        <f t="shared" si="15"/>
        <v>-2</v>
      </c>
      <c r="N111" s="79">
        <f t="shared" si="15"/>
        <v>-1</v>
      </c>
    </row>
    <row r="112" spans="3:14" ht="20.100000000000001" customHeight="1" x14ac:dyDescent="0.15">
      <c r="C112" s="79" t="s">
        <v>399</v>
      </c>
      <c r="D112">
        <v>11</v>
      </c>
      <c r="E112">
        <v>10</v>
      </c>
      <c r="F112">
        <v>9</v>
      </c>
      <c r="G112">
        <v>8</v>
      </c>
      <c r="H112">
        <v>7</v>
      </c>
      <c r="I112">
        <v>6</v>
      </c>
      <c r="J112">
        <v>5</v>
      </c>
      <c r="K112">
        <v>4</v>
      </c>
      <c r="L112">
        <v>3</v>
      </c>
      <c r="M112">
        <v>2</v>
      </c>
      <c r="N112">
        <v>1</v>
      </c>
    </row>
    <row r="113" spans="1:18" ht="20.100000000000001" customHeight="1" x14ac:dyDescent="0.15">
      <c r="C113" s="79" t="s">
        <v>409</v>
      </c>
      <c r="D113" s="178">
        <f>D112+11</f>
        <v>22</v>
      </c>
      <c r="E113" s="178">
        <f>E112+11</f>
        <v>21</v>
      </c>
      <c r="F113" s="178">
        <f t="shared" ref="F113:N113" si="16">F112+11</f>
        <v>20</v>
      </c>
      <c r="G113" s="178">
        <f t="shared" si="16"/>
        <v>19</v>
      </c>
      <c r="H113" s="178">
        <f t="shared" si="16"/>
        <v>18</v>
      </c>
      <c r="I113" s="178">
        <f t="shared" si="16"/>
        <v>17</v>
      </c>
      <c r="J113" s="178">
        <f t="shared" si="16"/>
        <v>16</v>
      </c>
      <c r="K113" s="178">
        <f t="shared" si="16"/>
        <v>15</v>
      </c>
      <c r="L113" s="178">
        <f t="shared" si="16"/>
        <v>14</v>
      </c>
      <c r="M113" s="178">
        <f t="shared" si="16"/>
        <v>13</v>
      </c>
      <c r="N113" s="178">
        <f t="shared" si="16"/>
        <v>12</v>
      </c>
      <c r="O113" s="79"/>
    </row>
    <row r="114" spans="1:18" ht="20.100000000000001" customHeight="1" x14ac:dyDescent="0.15"/>
    <row r="115" spans="1:18" ht="20.100000000000001" customHeight="1" x14ac:dyDescent="0.15">
      <c r="C115" s="79" t="s">
        <v>422</v>
      </c>
      <c r="D115">
        <v>12</v>
      </c>
    </row>
    <row r="116" spans="1:18" ht="20.100000000000001" customHeight="1" x14ac:dyDescent="0.15">
      <c r="C116" s="79" t="s">
        <v>402</v>
      </c>
      <c r="D116">
        <v>2</v>
      </c>
      <c r="E116">
        <v>3</v>
      </c>
      <c r="F116">
        <v>4</v>
      </c>
      <c r="G116">
        <v>5</v>
      </c>
      <c r="H116">
        <v>6</v>
      </c>
      <c r="I116">
        <v>7</v>
      </c>
      <c r="J116">
        <v>8</v>
      </c>
      <c r="K116">
        <v>9</v>
      </c>
      <c r="L116">
        <v>10</v>
      </c>
      <c r="M116">
        <v>11</v>
      </c>
      <c r="N116">
        <v>12</v>
      </c>
    </row>
    <row r="117" spans="1:18" ht="20.100000000000001" customHeight="1" x14ac:dyDescent="0.15">
      <c r="C117" s="79" t="s">
        <v>403</v>
      </c>
      <c r="D117" s="177">
        <v>11</v>
      </c>
      <c r="E117" s="177">
        <v>10</v>
      </c>
      <c r="F117" s="177">
        <v>9</v>
      </c>
      <c r="G117" s="177">
        <v>8</v>
      </c>
      <c r="H117" s="177">
        <v>7</v>
      </c>
      <c r="I117" s="177">
        <v>6</v>
      </c>
      <c r="J117" s="177">
        <v>5</v>
      </c>
      <c r="K117" s="177">
        <v>4</v>
      </c>
      <c r="L117" s="177">
        <v>3</v>
      </c>
      <c r="M117" s="177">
        <v>2</v>
      </c>
      <c r="N117" s="177">
        <v>1</v>
      </c>
    </row>
    <row r="118" spans="1:18" ht="20.100000000000001" customHeight="1" x14ac:dyDescent="0.15">
      <c r="C118" s="79" t="s">
        <v>398</v>
      </c>
      <c r="D118">
        <f>D116-12</f>
        <v>-10</v>
      </c>
      <c r="E118">
        <f>E116-12</f>
        <v>-9</v>
      </c>
      <c r="F118" s="79">
        <f t="shared" ref="F118:N118" si="17">F116-12</f>
        <v>-8</v>
      </c>
      <c r="G118" s="79">
        <f t="shared" si="17"/>
        <v>-7</v>
      </c>
      <c r="H118" s="79">
        <f t="shared" si="17"/>
        <v>-6</v>
      </c>
      <c r="I118" s="79">
        <f t="shared" si="17"/>
        <v>-5</v>
      </c>
      <c r="J118" s="79">
        <f t="shared" si="17"/>
        <v>-4</v>
      </c>
      <c r="K118" s="79">
        <f t="shared" si="17"/>
        <v>-3</v>
      </c>
      <c r="L118" s="79">
        <f t="shared" si="17"/>
        <v>-2</v>
      </c>
      <c r="M118" s="79">
        <f t="shared" si="17"/>
        <v>-1</v>
      </c>
      <c r="N118" s="79">
        <f t="shared" si="17"/>
        <v>0</v>
      </c>
    </row>
    <row r="119" spans="1:18" ht="20.100000000000001" customHeight="1" x14ac:dyDescent="0.15">
      <c r="C119" s="79" t="s">
        <v>399</v>
      </c>
      <c r="D119">
        <v>10</v>
      </c>
      <c r="E119">
        <v>9</v>
      </c>
      <c r="F119">
        <v>8</v>
      </c>
      <c r="G119">
        <v>7</v>
      </c>
      <c r="H119">
        <v>6</v>
      </c>
      <c r="I119">
        <v>5</v>
      </c>
      <c r="J119">
        <v>4</v>
      </c>
      <c r="K119">
        <v>3</v>
      </c>
      <c r="L119">
        <v>2</v>
      </c>
      <c r="M119">
        <v>1</v>
      </c>
      <c r="N119">
        <v>0</v>
      </c>
    </row>
    <row r="120" spans="1:18" ht="20.100000000000001" customHeight="1" x14ac:dyDescent="0.15">
      <c r="C120" s="79" t="s">
        <v>409</v>
      </c>
      <c r="D120" s="178">
        <f>D119+12</f>
        <v>22</v>
      </c>
      <c r="E120" s="178">
        <f>E119+12</f>
        <v>21</v>
      </c>
      <c r="F120" s="178">
        <f t="shared" ref="F120:N120" si="18">F119+12</f>
        <v>20</v>
      </c>
      <c r="G120" s="178">
        <f t="shared" si="18"/>
        <v>19</v>
      </c>
      <c r="H120" s="178">
        <f t="shared" si="18"/>
        <v>18</v>
      </c>
      <c r="I120" s="178">
        <f t="shared" si="18"/>
        <v>17</v>
      </c>
      <c r="J120" s="178">
        <f t="shared" si="18"/>
        <v>16</v>
      </c>
      <c r="K120" s="178">
        <f t="shared" si="18"/>
        <v>15</v>
      </c>
      <c r="L120" s="178">
        <f t="shared" si="18"/>
        <v>14</v>
      </c>
      <c r="M120" s="178">
        <f t="shared" si="18"/>
        <v>13</v>
      </c>
      <c r="N120" s="178">
        <f t="shared" si="18"/>
        <v>12</v>
      </c>
    </row>
    <row r="121" spans="1:18" ht="20.100000000000001" customHeight="1" x14ac:dyDescent="0.15"/>
    <row r="122" spans="1:18" ht="20.100000000000001" customHeight="1" x14ac:dyDescent="0.15"/>
    <row r="123" spans="1:18" ht="20.100000000000001" customHeight="1" x14ac:dyDescent="0.15"/>
    <row r="124" spans="1:18" ht="20.100000000000001" customHeight="1" x14ac:dyDescent="0.15"/>
    <row r="125" spans="1:18" ht="20.100000000000001" customHeight="1" x14ac:dyDescent="0.15">
      <c r="Q125" s="266" t="s">
        <v>497</v>
      </c>
      <c r="R125" s="267">
        <v>12</v>
      </c>
    </row>
    <row r="126" spans="1:18" ht="20.100000000000001" customHeight="1" thickBot="1" x14ac:dyDescent="0.2">
      <c r="Q126" s="266" t="s">
        <v>498</v>
      </c>
      <c r="R126" s="265" t="s">
        <v>499</v>
      </c>
    </row>
    <row r="127" spans="1:18" ht="20.100000000000001" customHeight="1" thickBot="1" x14ac:dyDescent="0.2">
      <c r="C127" s="252" t="s">
        <v>489</v>
      </c>
      <c r="D127" s="253">
        <v>1</v>
      </c>
      <c r="E127" s="253">
        <v>2</v>
      </c>
      <c r="F127" s="253">
        <v>3</v>
      </c>
      <c r="G127" s="253">
        <v>4</v>
      </c>
      <c r="H127" s="253">
        <v>5</v>
      </c>
      <c r="I127" s="253">
        <v>6</v>
      </c>
      <c r="J127" s="253">
        <v>7</v>
      </c>
      <c r="K127" s="253">
        <v>8</v>
      </c>
      <c r="L127" s="253">
        <v>9</v>
      </c>
      <c r="M127" s="253">
        <v>10</v>
      </c>
      <c r="N127" s="253">
        <v>11</v>
      </c>
      <c r="O127" s="254">
        <v>12</v>
      </c>
      <c r="Q127" s="375" t="s">
        <v>500</v>
      </c>
      <c r="R127" s="377" t="s">
        <v>496</v>
      </c>
    </row>
    <row r="128" spans="1:18" ht="20.100000000000001" customHeight="1" x14ac:dyDescent="0.15">
      <c r="A128" s="363" t="s">
        <v>235</v>
      </c>
      <c r="B128" s="366" t="s">
        <v>490</v>
      </c>
      <c r="C128" s="249">
        <v>1</v>
      </c>
      <c r="D128" s="250">
        <v>12</v>
      </c>
      <c r="E128" s="250">
        <v>1</v>
      </c>
      <c r="F128" s="250">
        <v>2</v>
      </c>
      <c r="G128" s="250">
        <v>3</v>
      </c>
      <c r="H128" s="250">
        <v>4</v>
      </c>
      <c r="I128" s="250">
        <v>5</v>
      </c>
      <c r="J128" s="250">
        <v>6</v>
      </c>
      <c r="K128" s="250">
        <v>7</v>
      </c>
      <c r="L128" s="250">
        <v>8</v>
      </c>
      <c r="M128" s="250">
        <v>9</v>
      </c>
      <c r="N128" s="250">
        <v>10</v>
      </c>
      <c r="O128" s="251">
        <v>11</v>
      </c>
      <c r="Q128" s="375"/>
      <c r="R128" s="377"/>
    </row>
    <row r="129" spans="1:18" ht="20.100000000000001" customHeight="1" x14ac:dyDescent="0.15">
      <c r="A129" s="364"/>
      <c r="B129" s="367"/>
      <c r="C129" s="240">
        <v>2</v>
      </c>
      <c r="D129" s="82">
        <v>11</v>
      </c>
      <c r="E129" s="82">
        <v>12</v>
      </c>
      <c r="F129" s="82">
        <v>1</v>
      </c>
      <c r="G129" s="82">
        <v>2</v>
      </c>
      <c r="H129" s="82">
        <v>3</v>
      </c>
      <c r="I129" s="82">
        <v>4</v>
      </c>
      <c r="J129" s="82">
        <v>5</v>
      </c>
      <c r="K129" s="82">
        <v>6</v>
      </c>
      <c r="L129" s="82">
        <v>7</v>
      </c>
      <c r="M129" s="82">
        <v>8</v>
      </c>
      <c r="N129" s="82">
        <v>9</v>
      </c>
      <c r="O129" s="98">
        <v>10</v>
      </c>
      <c r="Q129" s="82">
        <v>1</v>
      </c>
      <c r="R129" s="82">
        <v>11</v>
      </c>
    </row>
    <row r="130" spans="1:18" ht="20.100000000000001" customHeight="1" x14ac:dyDescent="0.15">
      <c r="A130" s="364"/>
      <c r="B130" s="367"/>
      <c r="C130" s="240">
        <v>3</v>
      </c>
      <c r="D130" s="82">
        <v>10</v>
      </c>
      <c r="E130" s="82">
        <v>11</v>
      </c>
      <c r="F130" s="82">
        <v>12</v>
      </c>
      <c r="G130" s="82">
        <v>1</v>
      </c>
      <c r="H130" s="82">
        <v>2</v>
      </c>
      <c r="I130" s="82">
        <v>3</v>
      </c>
      <c r="J130" s="82">
        <v>4</v>
      </c>
      <c r="K130" s="82">
        <v>5</v>
      </c>
      <c r="L130" s="82">
        <v>6</v>
      </c>
      <c r="M130" s="82">
        <v>7</v>
      </c>
      <c r="N130" s="82">
        <v>8</v>
      </c>
      <c r="O130" s="98">
        <v>9</v>
      </c>
      <c r="Q130" s="82">
        <v>2</v>
      </c>
      <c r="R130" s="82">
        <v>10</v>
      </c>
    </row>
    <row r="131" spans="1:18" ht="20.100000000000001" customHeight="1" x14ac:dyDescent="0.15">
      <c r="A131" s="364"/>
      <c r="B131" s="367"/>
      <c r="C131" s="240">
        <v>4</v>
      </c>
      <c r="D131" s="82">
        <v>9</v>
      </c>
      <c r="E131" s="82">
        <v>10</v>
      </c>
      <c r="F131" s="82">
        <v>11</v>
      </c>
      <c r="G131" s="82">
        <v>12</v>
      </c>
      <c r="H131" s="82">
        <v>1</v>
      </c>
      <c r="I131" s="82">
        <v>2</v>
      </c>
      <c r="J131" s="82">
        <v>3</v>
      </c>
      <c r="K131" s="82">
        <v>4</v>
      </c>
      <c r="L131" s="82">
        <v>5</v>
      </c>
      <c r="M131" s="82">
        <v>6</v>
      </c>
      <c r="N131" s="82">
        <v>7</v>
      </c>
      <c r="O131" s="98">
        <v>8</v>
      </c>
      <c r="Q131" s="82">
        <v>3</v>
      </c>
      <c r="R131" s="82">
        <v>9</v>
      </c>
    </row>
    <row r="132" spans="1:18" ht="20.100000000000001" customHeight="1" x14ac:dyDescent="0.15">
      <c r="A132" s="364"/>
      <c r="B132" s="367"/>
      <c r="C132" s="240">
        <v>5</v>
      </c>
      <c r="D132" s="82">
        <v>8</v>
      </c>
      <c r="E132" s="82">
        <v>9</v>
      </c>
      <c r="F132" s="82">
        <v>10</v>
      </c>
      <c r="G132" s="82">
        <v>11</v>
      </c>
      <c r="H132" s="82">
        <v>12</v>
      </c>
      <c r="I132" s="82">
        <v>1</v>
      </c>
      <c r="J132" s="82">
        <v>2</v>
      </c>
      <c r="K132" s="82">
        <v>3</v>
      </c>
      <c r="L132" s="82">
        <v>4</v>
      </c>
      <c r="M132" s="82">
        <v>5</v>
      </c>
      <c r="N132" s="82">
        <v>6</v>
      </c>
      <c r="O132" s="98">
        <v>7</v>
      </c>
      <c r="Q132" s="82">
        <v>4</v>
      </c>
      <c r="R132" s="82">
        <v>8</v>
      </c>
    </row>
    <row r="133" spans="1:18" ht="20.100000000000001" customHeight="1" x14ac:dyDescent="0.15">
      <c r="A133" s="364"/>
      <c r="B133" s="367"/>
      <c r="C133" s="240">
        <v>6</v>
      </c>
      <c r="D133" s="82">
        <v>7</v>
      </c>
      <c r="E133" s="82">
        <v>8</v>
      </c>
      <c r="F133" s="82">
        <v>9</v>
      </c>
      <c r="G133" s="82">
        <v>10</v>
      </c>
      <c r="H133" s="82">
        <v>11</v>
      </c>
      <c r="I133" s="82">
        <v>12</v>
      </c>
      <c r="J133" s="82">
        <v>1</v>
      </c>
      <c r="K133" s="82">
        <v>2</v>
      </c>
      <c r="L133" s="82">
        <v>3</v>
      </c>
      <c r="M133" s="82">
        <v>4</v>
      </c>
      <c r="N133" s="82">
        <v>5</v>
      </c>
      <c r="O133" s="98">
        <v>6</v>
      </c>
      <c r="Q133" s="82">
        <v>5</v>
      </c>
      <c r="R133" s="82">
        <v>7</v>
      </c>
    </row>
    <row r="134" spans="1:18" ht="20.100000000000001" customHeight="1" x14ac:dyDescent="0.15">
      <c r="A134" s="364"/>
      <c r="B134" s="367"/>
      <c r="C134" s="240">
        <v>7</v>
      </c>
      <c r="D134" s="82">
        <v>6</v>
      </c>
      <c r="E134" s="82">
        <v>7</v>
      </c>
      <c r="F134" s="82">
        <v>8</v>
      </c>
      <c r="G134" s="82">
        <v>9</v>
      </c>
      <c r="H134" s="82">
        <v>10</v>
      </c>
      <c r="I134" s="82">
        <v>11</v>
      </c>
      <c r="J134" s="82">
        <v>12</v>
      </c>
      <c r="K134" s="82">
        <v>1</v>
      </c>
      <c r="L134" s="82">
        <v>2</v>
      </c>
      <c r="M134" s="82">
        <v>3</v>
      </c>
      <c r="N134" s="82">
        <v>4</v>
      </c>
      <c r="O134" s="98">
        <v>5</v>
      </c>
      <c r="Q134" s="82">
        <v>6</v>
      </c>
      <c r="R134" s="82">
        <v>6</v>
      </c>
    </row>
    <row r="135" spans="1:18" ht="20.100000000000001" customHeight="1" x14ac:dyDescent="0.15">
      <c r="A135" s="364"/>
      <c r="B135" s="367"/>
      <c r="C135" s="240">
        <v>8</v>
      </c>
      <c r="D135" s="82">
        <v>5</v>
      </c>
      <c r="E135" s="82">
        <v>6</v>
      </c>
      <c r="F135" s="82">
        <v>7</v>
      </c>
      <c r="G135" s="82">
        <v>8</v>
      </c>
      <c r="H135" s="82">
        <v>9</v>
      </c>
      <c r="I135" s="82">
        <v>10</v>
      </c>
      <c r="J135" s="82">
        <v>11</v>
      </c>
      <c r="K135" s="82">
        <v>12</v>
      </c>
      <c r="L135" s="82">
        <v>1</v>
      </c>
      <c r="M135" s="82">
        <v>2</v>
      </c>
      <c r="N135" s="82">
        <v>3</v>
      </c>
      <c r="O135" s="98">
        <v>4</v>
      </c>
      <c r="Q135" s="82">
        <v>7</v>
      </c>
      <c r="R135" s="82">
        <v>5</v>
      </c>
    </row>
    <row r="136" spans="1:18" ht="20.100000000000001" customHeight="1" x14ac:dyDescent="0.15">
      <c r="A136" s="364"/>
      <c r="B136" s="367"/>
      <c r="C136" s="240">
        <v>9</v>
      </c>
      <c r="D136" s="82">
        <v>4</v>
      </c>
      <c r="E136" s="82">
        <v>5</v>
      </c>
      <c r="F136" s="82">
        <v>6</v>
      </c>
      <c r="G136" s="82">
        <v>7</v>
      </c>
      <c r="H136" s="82">
        <v>8</v>
      </c>
      <c r="I136" s="82">
        <v>9</v>
      </c>
      <c r="J136" s="82">
        <v>10</v>
      </c>
      <c r="K136" s="82">
        <v>11</v>
      </c>
      <c r="L136" s="82">
        <v>12</v>
      </c>
      <c r="M136" s="82">
        <v>1</v>
      </c>
      <c r="N136" s="82">
        <v>2</v>
      </c>
      <c r="O136" s="98">
        <v>3</v>
      </c>
      <c r="Q136" s="82">
        <v>8</v>
      </c>
      <c r="R136" s="82">
        <v>4</v>
      </c>
    </row>
    <row r="137" spans="1:18" ht="20.100000000000001" customHeight="1" x14ac:dyDescent="0.15">
      <c r="A137" s="364"/>
      <c r="B137" s="367"/>
      <c r="C137" s="240">
        <v>10</v>
      </c>
      <c r="D137" s="82">
        <v>3</v>
      </c>
      <c r="E137" s="82">
        <v>4</v>
      </c>
      <c r="F137" s="82">
        <v>5</v>
      </c>
      <c r="G137" s="82">
        <v>6</v>
      </c>
      <c r="H137" s="82">
        <v>7</v>
      </c>
      <c r="I137" s="82">
        <v>8</v>
      </c>
      <c r="J137" s="82">
        <v>9</v>
      </c>
      <c r="K137" s="82">
        <v>10</v>
      </c>
      <c r="L137" s="82">
        <v>11</v>
      </c>
      <c r="M137" s="82">
        <v>12</v>
      </c>
      <c r="N137" s="82">
        <v>1</v>
      </c>
      <c r="O137" s="98">
        <v>2</v>
      </c>
      <c r="Q137" s="82">
        <v>9</v>
      </c>
      <c r="R137" s="82">
        <v>3</v>
      </c>
    </row>
    <row r="138" spans="1:18" ht="20.100000000000001" customHeight="1" x14ac:dyDescent="0.15">
      <c r="A138" s="364"/>
      <c r="B138" s="367"/>
      <c r="C138" s="240">
        <v>11</v>
      </c>
      <c r="D138" s="82">
        <v>2</v>
      </c>
      <c r="E138" s="82">
        <v>3</v>
      </c>
      <c r="F138" s="82">
        <v>4</v>
      </c>
      <c r="G138" s="82">
        <v>5</v>
      </c>
      <c r="H138" s="82">
        <v>6</v>
      </c>
      <c r="I138" s="82">
        <v>7</v>
      </c>
      <c r="J138" s="82">
        <v>8</v>
      </c>
      <c r="K138" s="82">
        <v>9</v>
      </c>
      <c r="L138" s="82">
        <v>10</v>
      </c>
      <c r="M138" s="82">
        <v>11</v>
      </c>
      <c r="N138" s="82">
        <v>12</v>
      </c>
      <c r="O138" s="98">
        <v>1</v>
      </c>
      <c r="Q138" s="82">
        <v>10</v>
      </c>
      <c r="R138" s="82">
        <v>2</v>
      </c>
    </row>
    <row r="139" spans="1:18" ht="20.100000000000001" customHeight="1" thickBot="1" x14ac:dyDescent="0.2">
      <c r="A139" s="378"/>
      <c r="B139" s="379"/>
      <c r="C139" s="259">
        <v>12</v>
      </c>
      <c r="D139" s="257">
        <v>1</v>
      </c>
      <c r="E139" s="257">
        <v>2</v>
      </c>
      <c r="F139" s="257">
        <v>3</v>
      </c>
      <c r="G139" s="257">
        <v>4</v>
      </c>
      <c r="H139" s="257">
        <v>5</v>
      </c>
      <c r="I139" s="257">
        <v>6</v>
      </c>
      <c r="J139" s="257">
        <v>7</v>
      </c>
      <c r="K139" s="257">
        <v>8</v>
      </c>
      <c r="L139" s="257">
        <v>9</v>
      </c>
      <c r="M139" s="257">
        <v>10</v>
      </c>
      <c r="N139" s="257">
        <v>11</v>
      </c>
      <c r="O139" s="258">
        <v>12</v>
      </c>
      <c r="Q139" s="82">
        <v>11</v>
      </c>
      <c r="R139" s="82">
        <v>1</v>
      </c>
    </row>
    <row r="140" spans="1:18" ht="20.100000000000001" customHeight="1" x14ac:dyDescent="0.15">
      <c r="A140" s="380" t="s">
        <v>236</v>
      </c>
      <c r="B140" s="383" t="s">
        <v>491</v>
      </c>
      <c r="C140" s="255">
        <v>1</v>
      </c>
      <c r="D140" s="96">
        <v>1</v>
      </c>
      <c r="E140" s="96">
        <v>12</v>
      </c>
      <c r="F140" s="260">
        <v>11</v>
      </c>
      <c r="G140" s="260">
        <v>10</v>
      </c>
      <c r="H140" s="260">
        <v>9</v>
      </c>
      <c r="I140" s="260">
        <v>8</v>
      </c>
      <c r="J140" s="260">
        <v>7</v>
      </c>
      <c r="K140" s="260">
        <v>6</v>
      </c>
      <c r="L140" s="260">
        <v>5</v>
      </c>
      <c r="M140" s="260">
        <v>4</v>
      </c>
      <c r="N140" s="260">
        <v>3</v>
      </c>
      <c r="O140" s="261">
        <v>2</v>
      </c>
      <c r="Q140" s="266" t="s">
        <v>492</v>
      </c>
      <c r="R140" s="95">
        <v>1</v>
      </c>
    </row>
    <row r="141" spans="1:18" ht="20.100000000000001" customHeight="1" x14ac:dyDescent="0.15">
      <c r="A141" s="381"/>
      <c r="B141" s="373"/>
      <c r="C141" s="243">
        <v>2</v>
      </c>
      <c r="D141" s="82">
        <v>2</v>
      </c>
      <c r="E141" s="82">
        <v>1</v>
      </c>
      <c r="F141" s="107">
        <v>12</v>
      </c>
      <c r="G141" s="107">
        <v>11</v>
      </c>
      <c r="H141" s="107">
        <v>10</v>
      </c>
      <c r="I141" s="107">
        <v>9</v>
      </c>
      <c r="J141" s="107">
        <v>8</v>
      </c>
      <c r="K141" s="107">
        <v>7</v>
      </c>
      <c r="L141" s="107">
        <v>6</v>
      </c>
      <c r="M141" s="107">
        <v>5</v>
      </c>
      <c r="N141" s="107">
        <v>4</v>
      </c>
      <c r="O141" s="262">
        <v>3</v>
      </c>
      <c r="Q141" s="266" t="s">
        <v>493</v>
      </c>
      <c r="R141" s="265" t="s">
        <v>494</v>
      </c>
    </row>
    <row r="142" spans="1:18" ht="20.100000000000001" customHeight="1" x14ac:dyDescent="0.15">
      <c r="A142" s="381"/>
      <c r="B142" s="373"/>
      <c r="C142" s="243">
        <v>3</v>
      </c>
      <c r="D142" s="82">
        <v>3</v>
      </c>
      <c r="E142" s="82">
        <v>2</v>
      </c>
      <c r="F142" s="107">
        <v>1</v>
      </c>
      <c r="G142" s="107">
        <v>12</v>
      </c>
      <c r="H142" s="107">
        <v>11</v>
      </c>
      <c r="I142" s="107">
        <v>10</v>
      </c>
      <c r="J142" s="107">
        <v>9</v>
      </c>
      <c r="K142" s="107">
        <v>8</v>
      </c>
      <c r="L142" s="107">
        <v>7</v>
      </c>
      <c r="M142" s="107">
        <v>6</v>
      </c>
      <c r="N142" s="107">
        <v>5</v>
      </c>
      <c r="O142" s="262">
        <v>4</v>
      </c>
      <c r="Q142" s="375" t="s">
        <v>495</v>
      </c>
      <c r="R142" s="376" t="s">
        <v>496</v>
      </c>
    </row>
    <row r="143" spans="1:18" ht="20.100000000000001" customHeight="1" x14ac:dyDescent="0.15">
      <c r="A143" s="381"/>
      <c r="B143" s="373"/>
      <c r="C143" s="243">
        <v>4</v>
      </c>
      <c r="D143" s="82">
        <v>4</v>
      </c>
      <c r="E143" s="82">
        <v>3</v>
      </c>
      <c r="F143" s="107">
        <v>2</v>
      </c>
      <c r="G143" s="107">
        <v>1</v>
      </c>
      <c r="H143" s="107">
        <v>12</v>
      </c>
      <c r="I143" s="107">
        <v>11</v>
      </c>
      <c r="J143" s="107">
        <v>10</v>
      </c>
      <c r="K143" s="107">
        <v>9</v>
      </c>
      <c r="L143" s="107">
        <v>8</v>
      </c>
      <c r="M143" s="107">
        <v>7</v>
      </c>
      <c r="N143" s="107">
        <v>6</v>
      </c>
      <c r="O143" s="262">
        <v>5</v>
      </c>
      <c r="Q143" s="375"/>
      <c r="R143" s="376"/>
    </row>
    <row r="144" spans="1:18" ht="20.100000000000001" customHeight="1" x14ac:dyDescent="0.15">
      <c r="A144" s="381"/>
      <c r="B144" s="373"/>
      <c r="C144" s="243">
        <v>5</v>
      </c>
      <c r="D144" s="82">
        <v>5</v>
      </c>
      <c r="E144" s="82">
        <v>4</v>
      </c>
      <c r="F144" s="107">
        <v>3</v>
      </c>
      <c r="G144" s="107">
        <v>2</v>
      </c>
      <c r="H144" s="107">
        <v>1</v>
      </c>
      <c r="I144" s="107">
        <v>12</v>
      </c>
      <c r="J144" s="107">
        <v>11</v>
      </c>
      <c r="K144" s="107">
        <v>10</v>
      </c>
      <c r="L144" s="107">
        <v>9</v>
      </c>
      <c r="M144" s="107">
        <v>8</v>
      </c>
      <c r="N144" s="107">
        <v>7</v>
      </c>
      <c r="O144" s="262">
        <v>6</v>
      </c>
      <c r="Q144" s="82">
        <v>1</v>
      </c>
      <c r="R144" s="82">
        <v>12</v>
      </c>
    </row>
    <row r="145" spans="1:18" ht="20.100000000000001" customHeight="1" x14ac:dyDescent="0.15">
      <c r="A145" s="381"/>
      <c r="B145" s="373"/>
      <c r="C145" s="243">
        <v>6</v>
      </c>
      <c r="D145" s="82">
        <v>6</v>
      </c>
      <c r="E145" s="82">
        <v>5</v>
      </c>
      <c r="F145" s="107">
        <v>4</v>
      </c>
      <c r="G145" s="107">
        <v>3</v>
      </c>
      <c r="H145" s="107">
        <v>2</v>
      </c>
      <c r="I145" s="107">
        <v>1</v>
      </c>
      <c r="J145" s="107">
        <v>12</v>
      </c>
      <c r="K145" s="107">
        <v>11</v>
      </c>
      <c r="L145" s="107">
        <v>10</v>
      </c>
      <c r="M145" s="107">
        <v>9</v>
      </c>
      <c r="N145" s="107">
        <v>8</v>
      </c>
      <c r="O145" s="262">
        <v>7</v>
      </c>
      <c r="Q145" s="82">
        <v>2</v>
      </c>
      <c r="R145" s="82">
        <v>11</v>
      </c>
    </row>
    <row r="146" spans="1:18" ht="20.100000000000001" customHeight="1" x14ac:dyDescent="0.15">
      <c r="A146" s="381"/>
      <c r="B146" s="373"/>
      <c r="C146" s="243">
        <v>7</v>
      </c>
      <c r="D146" s="82">
        <v>7</v>
      </c>
      <c r="E146" s="82">
        <v>6</v>
      </c>
      <c r="F146" s="107">
        <v>5</v>
      </c>
      <c r="G146" s="107">
        <v>4</v>
      </c>
      <c r="H146" s="107">
        <v>3</v>
      </c>
      <c r="I146" s="107">
        <v>2</v>
      </c>
      <c r="J146" s="107">
        <v>1</v>
      </c>
      <c r="K146" s="107">
        <v>12</v>
      </c>
      <c r="L146" s="107">
        <v>11</v>
      </c>
      <c r="M146" s="107">
        <v>10</v>
      </c>
      <c r="N146" s="107">
        <v>9</v>
      </c>
      <c r="O146" s="262">
        <v>8</v>
      </c>
      <c r="Q146" s="82">
        <v>3</v>
      </c>
      <c r="R146" s="82">
        <v>10</v>
      </c>
    </row>
    <row r="147" spans="1:18" ht="20.100000000000001" customHeight="1" x14ac:dyDescent="0.15">
      <c r="A147" s="381"/>
      <c r="B147" s="373"/>
      <c r="C147" s="243">
        <v>8</v>
      </c>
      <c r="D147" s="82">
        <v>8</v>
      </c>
      <c r="E147" s="82">
        <v>7</v>
      </c>
      <c r="F147" s="107">
        <v>6</v>
      </c>
      <c r="G147" s="107">
        <v>5</v>
      </c>
      <c r="H147" s="107">
        <v>4</v>
      </c>
      <c r="I147" s="107">
        <v>3</v>
      </c>
      <c r="J147" s="107">
        <v>2</v>
      </c>
      <c r="K147" s="107">
        <v>1</v>
      </c>
      <c r="L147" s="107">
        <v>12</v>
      </c>
      <c r="M147" s="107">
        <v>11</v>
      </c>
      <c r="N147" s="107">
        <v>10</v>
      </c>
      <c r="O147" s="262">
        <v>9</v>
      </c>
      <c r="Q147" s="82">
        <v>4</v>
      </c>
      <c r="R147" s="82">
        <v>9</v>
      </c>
    </row>
    <row r="148" spans="1:18" ht="20.100000000000001" customHeight="1" x14ac:dyDescent="0.15">
      <c r="A148" s="381"/>
      <c r="B148" s="373"/>
      <c r="C148" s="243">
        <v>9</v>
      </c>
      <c r="D148" s="82">
        <v>9</v>
      </c>
      <c r="E148" s="82">
        <v>8</v>
      </c>
      <c r="F148" s="107">
        <v>7</v>
      </c>
      <c r="G148" s="107">
        <v>6</v>
      </c>
      <c r="H148" s="107">
        <v>5</v>
      </c>
      <c r="I148" s="107">
        <v>4</v>
      </c>
      <c r="J148" s="107">
        <v>3</v>
      </c>
      <c r="K148" s="107">
        <v>2</v>
      </c>
      <c r="L148" s="107">
        <v>1</v>
      </c>
      <c r="M148" s="107">
        <v>12</v>
      </c>
      <c r="N148" s="107">
        <v>11</v>
      </c>
      <c r="O148" s="262">
        <v>10</v>
      </c>
      <c r="Q148" s="82">
        <v>5</v>
      </c>
      <c r="R148" s="82">
        <v>8</v>
      </c>
    </row>
    <row r="149" spans="1:18" ht="20.100000000000001" customHeight="1" x14ac:dyDescent="0.15">
      <c r="A149" s="381"/>
      <c r="B149" s="373"/>
      <c r="C149" s="243">
        <v>10</v>
      </c>
      <c r="D149" s="82">
        <v>10</v>
      </c>
      <c r="E149" s="82">
        <v>9</v>
      </c>
      <c r="F149" s="107">
        <v>8</v>
      </c>
      <c r="G149" s="107">
        <v>7</v>
      </c>
      <c r="H149" s="107">
        <v>6</v>
      </c>
      <c r="I149" s="107">
        <v>5</v>
      </c>
      <c r="J149" s="107">
        <v>4</v>
      </c>
      <c r="K149" s="107">
        <v>3</v>
      </c>
      <c r="L149" s="107">
        <v>2</v>
      </c>
      <c r="M149" s="107">
        <v>1</v>
      </c>
      <c r="N149" s="107">
        <v>12</v>
      </c>
      <c r="O149" s="262">
        <v>11</v>
      </c>
      <c r="Q149" s="82">
        <v>6</v>
      </c>
      <c r="R149" s="82">
        <v>7</v>
      </c>
    </row>
    <row r="150" spans="1:18" ht="20.100000000000001" customHeight="1" x14ac:dyDescent="0.15">
      <c r="A150" s="381"/>
      <c r="B150" s="373"/>
      <c r="C150" s="243">
        <v>11</v>
      </c>
      <c r="D150" s="82">
        <v>11</v>
      </c>
      <c r="E150" s="82">
        <v>10</v>
      </c>
      <c r="F150" s="107">
        <v>9</v>
      </c>
      <c r="G150" s="107">
        <v>8</v>
      </c>
      <c r="H150" s="107">
        <v>7</v>
      </c>
      <c r="I150" s="107">
        <v>6</v>
      </c>
      <c r="J150" s="107">
        <v>5</v>
      </c>
      <c r="K150" s="107">
        <v>4</v>
      </c>
      <c r="L150" s="107">
        <v>3</v>
      </c>
      <c r="M150" s="107">
        <v>2</v>
      </c>
      <c r="N150" s="107">
        <v>1</v>
      </c>
      <c r="O150" s="262">
        <v>12</v>
      </c>
      <c r="Q150" s="82">
        <v>7</v>
      </c>
      <c r="R150" s="82">
        <v>6</v>
      </c>
    </row>
    <row r="151" spans="1:18" ht="20.100000000000001" customHeight="1" thickBot="1" x14ac:dyDescent="0.2">
      <c r="A151" s="382"/>
      <c r="B151" s="384"/>
      <c r="C151" s="256">
        <v>12</v>
      </c>
      <c r="D151" s="248">
        <v>12</v>
      </c>
      <c r="E151" s="248">
        <v>11</v>
      </c>
      <c r="F151" s="263">
        <v>10</v>
      </c>
      <c r="G151" s="263">
        <v>9</v>
      </c>
      <c r="H151" s="263">
        <v>8</v>
      </c>
      <c r="I151" s="263">
        <v>7</v>
      </c>
      <c r="J151" s="263">
        <v>6</v>
      </c>
      <c r="K151" s="263">
        <v>5</v>
      </c>
      <c r="L151" s="263">
        <v>4</v>
      </c>
      <c r="M151" s="263">
        <v>3</v>
      </c>
      <c r="N151" s="263">
        <v>2</v>
      </c>
      <c r="O151" s="264">
        <v>1</v>
      </c>
      <c r="Q151" s="82">
        <v>8</v>
      </c>
      <c r="R151" s="82">
        <v>5</v>
      </c>
    </row>
    <row r="152" spans="1:18" ht="20.100000000000001" customHeight="1" x14ac:dyDescent="0.15">
      <c r="Q152" s="82">
        <v>9</v>
      </c>
      <c r="R152" s="82">
        <v>4</v>
      </c>
    </row>
    <row r="153" spans="1:18" ht="20.100000000000001" customHeight="1" x14ac:dyDescent="0.15">
      <c r="Q153" s="82">
        <v>10</v>
      </c>
      <c r="R153" s="82">
        <v>3</v>
      </c>
    </row>
    <row r="154" spans="1:18" ht="20.100000000000001" customHeight="1" x14ac:dyDescent="0.15">
      <c r="Q154" s="82">
        <v>11</v>
      </c>
      <c r="R154" s="82">
        <v>2</v>
      </c>
    </row>
    <row r="155" spans="1:18" ht="20.100000000000001" customHeight="1" x14ac:dyDescent="0.15"/>
    <row r="156" spans="1:18" ht="20.100000000000001" customHeight="1" x14ac:dyDescent="0.15"/>
  </sheetData>
  <sheetProtection selectLockedCells="1" selectUnlockedCells="1"/>
  <mergeCells count="23">
    <mergeCell ref="Q142:Q143"/>
    <mergeCell ref="R142:R143"/>
    <mergeCell ref="Q127:Q128"/>
    <mergeCell ref="R127:R128"/>
    <mergeCell ref="A128:A139"/>
    <mergeCell ref="B128:B139"/>
    <mergeCell ref="A140:A151"/>
    <mergeCell ref="B140:B151"/>
    <mergeCell ref="A30:A31"/>
    <mergeCell ref="T30:T31"/>
    <mergeCell ref="T4:T5"/>
    <mergeCell ref="Q17:Q18"/>
    <mergeCell ref="R17:R18"/>
    <mergeCell ref="S17:S18"/>
    <mergeCell ref="T17:T18"/>
    <mergeCell ref="S30:S31"/>
    <mergeCell ref="S4:S5"/>
    <mergeCell ref="R4:R5"/>
    <mergeCell ref="A6:A17"/>
    <mergeCell ref="B6:B17"/>
    <mergeCell ref="A18:A29"/>
    <mergeCell ref="B18:B29"/>
    <mergeCell ref="Q4:Q5"/>
  </mergeCells>
  <phoneticPr fontId="1"/>
  <pageMargins left="0.7" right="0.7" top="0.75" bottom="0.75" header="0.3" footer="0.3"/>
  <pageSetup paperSize="9" orientation="portrait" verticalDpi="0"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CE0C8"/>
  </sheetPr>
  <dimension ref="A1:EU283"/>
  <sheetViews>
    <sheetView showGridLines="0" showZeros="0" view="pageBreakPreview" zoomScale="80" zoomScaleNormal="70" zoomScaleSheetLayoutView="80" workbookViewId="0">
      <selection activeCell="AM74" sqref="AM74:AV78"/>
    </sheetView>
  </sheetViews>
  <sheetFormatPr defaultRowHeight="13.5" x14ac:dyDescent="0.15"/>
  <cols>
    <col min="1" max="217" width="1.125" style="52" customWidth="1"/>
    <col min="218" max="255" width="9" style="52"/>
    <col min="256" max="473" width="1.125" style="52" customWidth="1"/>
    <col min="474" max="511" width="9" style="52"/>
    <col min="512" max="729" width="1.125" style="52" customWidth="1"/>
    <col min="730" max="767" width="9" style="52"/>
    <col min="768" max="985" width="1.125" style="52" customWidth="1"/>
    <col min="986" max="1023" width="9" style="52"/>
    <col min="1024" max="1241" width="1.125" style="52" customWidth="1"/>
    <col min="1242" max="1279" width="9" style="52"/>
    <col min="1280" max="1497" width="1.125" style="52" customWidth="1"/>
    <col min="1498" max="1535" width="9" style="52"/>
    <col min="1536" max="1753" width="1.125" style="52" customWidth="1"/>
    <col min="1754" max="1791" width="9" style="52"/>
    <col min="1792" max="2009" width="1.125" style="52" customWidth="1"/>
    <col min="2010" max="2047" width="9" style="52"/>
    <col min="2048" max="2265" width="1.125" style="52" customWidth="1"/>
    <col min="2266" max="2303" width="9" style="52"/>
    <col min="2304" max="2521" width="1.125" style="52" customWidth="1"/>
    <col min="2522" max="2559" width="9" style="52"/>
    <col min="2560" max="2777" width="1.125" style="52" customWidth="1"/>
    <col min="2778" max="2815" width="9" style="52"/>
    <col min="2816" max="3033" width="1.125" style="52" customWidth="1"/>
    <col min="3034" max="3071" width="9" style="52"/>
    <col min="3072" max="3289" width="1.125" style="52" customWidth="1"/>
    <col min="3290" max="3327" width="9" style="52"/>
    <col min="3328" max="3545" width="1.125" style="52" customWidth="1"/>
    <col min="3546" max="3583" width="9" style="52"/>
    <col min="3584" max="3801" width="1.125" style="52" customWidth="1"/>
    <col min="3802" max="3839" width="9" style="52"/>
    <col min="3840" max="4057" width="1.125" style="52" customWidth="1"/>
    <col min="4058" max="4095" width="9" style="52"/>
    <col min="4096" max="4313" width="1.125" style="52" customWidth="1"/>
    <col min="4314" max="4351" width="9" style="52"/>
    <col min="4352" max="4569" width="1.125" style="52" customWidth="1"/>
    <col min="4570" max="4607" width="9" style="52"/>
    <col min="4608" max="4825" width="1.125" style="52" customWidth="1"/>
    <col min="4826" max="4863" width="9" style="52"/>
    <col min="4864" max="5081" width="1.125" style="52" customWidth="1"/>
    <col min="5082" max="5119" width="9" style="52"/>
    <col min="5120" max="5337" width="1.125" style="52" customWidth="1"/>
    <col min="5338" max="5375" width="9" style="52"/>
    <col min="5376" max="5593" width="1.125" style="52" customWidth="1"/>
    <col min="5594" max="5631" width="9" style="52"/>
    <col min="5632" max="5849" width="1.125" style="52" customWidth="1"/>
    <col min="5850" max="5887" width="9" style="52"/>
    <col min="5888" max="6105" width="1.125" style="52" customWidth="1"/>
    <col min="6106" max="6143" width="9" style="52"/>
    <col min="6144" max="6361" width="1.125" style="52" customWidth="1"/>
    <col min="6362" max="6399" width="9" style="52"/>
    <col min="6400" max="6617" width="1.125" style="52" customWidth="1"/>
    <col min="6618" max="6655" width="9" style="52"/>
    <col min="6656" max="6873" width="1.125" style="52" customWidth="1"/>
    <col min="6874" max="6911" width="9" style="52"/>
    <col min="6912" max="7129" width="1.125" style="52" customWidth="1"/>
    <col min="7130" max="7167" width="9" style="52"/>
    <col min="7168" max="7385" width="1.125" style="52" customWidth="1"/>
    <col min="7386" max="7423" width="9" style="52"/>
    <col min="7424" max="7641" width="1.125" style="52" customWidth="1"/>
    <col min="7642" max="7679" width="9" style="52"/>
    <col min="7680" max="7897" width="1.125" style="52" customWidth="1"/>
    <col min="7898" max="7935" width="9" style="52"/>
    <col min="7936" max="8153" width="1.125" style="52" customWidth="1"/>
    <col min="8154" max="8191" width="9" style="52"/>
    <col min="8192" max="8409" width="1.125" style="52" customWidth="1"/>
    <col min="8410" max="8447" width="9" style="52"/>
    <col min="8448" max="8665" width="1.125" style="52" customWidth="1"/>
    <col min="8666" max="8703" width="9" style="52"/>
    <col min="8704" max="8921" width="1.125" style="52" customWidth="1"/>
    <col min="8922" max="8959" width="9" style="52"/>
    <col min="8960" max="9177" width="1.125" style="52" customWidth="1"/>
    <col min="9178" max="9215" width="9" style="52"/>
    <col min="9216" max="9433" width="1.125" style="52" customWidth="1"/>
    <col min="9434" max="9471" width="9" style="52"/>
    <col min="9472" max="9689" width="1.125" style="52" customWidth="1"/>
    <col min="9690" max="9727" width="9" style="52"/>
    <col min="9728" max="9945" width="1.125" style="52" customWidth="1"/>
    <col min="9946" max="9983" width="9" style="52"/>
    <col min="9984" max="10201" width="1.125" style="52" customWidth="1"/>
    <col min="10202" max="10239" width="9" style="52"/>
    <col min="10240" max="10457" width="1.125" style="52" customWidth="1"/>
    <col min="10458" max="10495" width="9" style="52"/>
    <col min="10496" max="10713" width="1.125" style="52" customWidth="1"/>
    <col min="10714" max="10751" width="9" style="52"/>
    <col min="10752" max="10969" width="1.125" style="52" customWidth="1"/>
    <col min="10970" max="11007" width="9" style="52"/>
    <col min="11008" max="11225" width="1.125" style="52" customWidth="1"/>
    <col min="11226" max="11263" width="9" style="52"/>
    <col min="11264" max="11481" width="1.125" style="52" customWidth="1"/>
    <col min="11482" max="11519" width="9" style="52"/>
    <col min="11520" max="11737" width="1.125" style="52" customWidth="1"/>
    <col min="11738" max="11775" width="9" style="52"/>
    <col min="11776" max="11993" width="1.125" style="52" customWidth="1"/>
    <col min="11994" max="12031" width="9" style="52"/>
    <col min="12032" max="12249" width="1.125" style="52" customWidth="1"/>
    <col min="12250" max="12287" width="9" style="52"/>
    <col min="12288" max="12505" width="1.125" style="52" customWidth="1"/>
    <col min="12506" max="12543" width="9" style="52"/>
    <col min="12544" max="12761" width="1.125" style="52" customWidth="1"/>
    <col min="12762" max="12799" width="9" style="52"/>
    <col min="12800" max="13017" width="1.125" style="52" customWidth="1"/>
    <col min="13018" max="13055" width="9" style="52"/>
    <col min="13056" max="13273" width="1.125" style="52" customWidth="1"/>
    <col min="13274" max="13311" width="9" style="52"/>
    <col min="13312" max="13529" width="1.125" style="52" customWidth="1"/>
    <col min="13530" max="13567" width="9" style="52"/>
    <col min="13568" max="13785" width="1.125" style="52" customWidth="1"/>
    <col min="13786" max="13823" width="9" style="52"/>
    <col min="13824" max="14041" width="1.125" style="52" customWidth="1"/>
    <col min="14042" max="14079" width="9" style="52"/>
    <col min="14080" max="14297" width="1.125" style="52" customWidth="1"/>
    <col min="14298" max="14335" width="9" style="52"/>
    <col min="14336" max="14553" width="1.125" style="52" customWidth="1"/>
    <col min="14554" max="14591" width="9" style="52"/>
    <col min="14592" max="14809" width="1.125" style="52" customWidth="1"/>
    <col min="14810" max="14847" width="9" style="52"/>
    <col min="14848" max="15065" width="1.125" style="52" customWidth="1"/>
    <col min="15066" max="15103" width="9" style="52"/>
    <col min="15104" max="15321" width="1.125" style="52" customWidth="1"/>
    <col min="15322" max="15359" width="9" style="52"/>
    <col min="15360" max="15577" width="1.125" style="52" customWidth="1"/>
    <col min="15578" max="15615" width="9" style="52"/>
    <col min="15616" max="15833" width="1.125" style="52" customWidth="1"/>
    <col min="15834" max="15871" width="9" style="52"/>
    <col min="15872" max="16089" width="1.125" style="52" customWidth="1"/>
    <col min="16090" max="16127" width="9" style="52"/>
    <col min="16128" max="16345" width="1.125" style="52" customWidth="1"/>
    <col min="16346" max="16384" width="9" style="52"/>
  </cols>
  <sheetData>
    <row r="1" spans="1:151" s="51" customFormat="1" ht="6.95" customHeight="1" x14ac:dyDescent="0.15">
      <c r="A1" s="1554"/>
      <c r="B1" s="1554"/>
      <c r="C1" s="1554"/>
      <c r="D1" s="1554"/>
      <c r="E1" s="1554"/>
      <c r="F1" s="1554"/>
      <c r="G1" s="1554"/>
      <c r="H1" s="1554"/>
      <c r="I1" s="1554"/>
      <c r="J1" s="1554"/>
      <c r="K1" s="1554"/>
      <c r="L1" s="1554"/>
      <c r="M1" s="1554"/>
      <c r="N1" s="1554"/>
      <c r="O1" s="1554"/>
      <c r="P1" s="1554"/>
      <c r="Q1" s="1554"/>
      <c r="R1" s="1554"/>
      <c r="S1" s="1554"/>
      <c r="T1" s="1554"/>
      <c r="U1" s="1554"/>
      <c r="V1" s="1554"/>
      <c r="W1" s="1554"/>
      <c r="X1" s="1554"/>
      <c r="Y1" s="1554"/>
      <c r="Z1" s="1554"/>
      <c r="AA1" s="1554"/>
      <c r="AB1" s="1554"/>
      <c r="AC1" s="1554"/>
      <c r="AD1" s="1554"/>
      <c r="AE1" s="1554"/>
      <c r="AF1" s="1554"/>
      <c r="AG1" s="1554"/>
      <c r="AH1" s="1554"/>
      <c r="AI1" s="1554"/>
      <c r="AJ1" s="1554"/>
      <c r="AK1" s="1554"/>
      <c r="AL1" s="1554"/>
      <c r="AM1" s="1554"/>
      <c r="AN1" s="1554"/>
      <c r="AO1" s="1554"/>
      <c r="AP1" s="1554"/>
      <c r="AQ1" s="1554"/>
      <c r="AR1" s="1554"/>
      <c r="AS1" s="1554"/>
      <c r="AT1" s="1554"/>
      <c r="AU1" s="1554"/>
      <c r="AV1" s="1554"/>
      <c r="AW1" s="1554"/>
      <c r="AX1" s="1554"/>
      <c r="AY1" s="1554"/>
      <c r="AZ1" s="1554"/>
      <c r="BA1" s="1554"/>
      <c r="BB1" s="1554"/>
      <c r="BC1" s="1554"/>
      <c r="BD1" s="1554"/>
      <c r="BE1" s="1554"/>
      <c r="BF1" s="1554"/>
      <c r="BG1" s="1554"/>
      <c r="BH1" s="1554"/>
      <c r="BI1" s="1554"/>
      <c r="BJ1" s="1554"/>
      <c r="BK1" s="1554"/>
      <c r="BL1" s="1554"/>
      <c r="BM1" s="1554"/>
      <c r="BN1" s="1554"/>
      <c r="BO1" s="1554"/>
      <c r="BP1" s="1554"/>
      <c r="BQ1" s="1554"/>
      <c r="BR1" s="1554"/>
      <c r="BS1" s="1554"/>
      <c r="BT1" s="1554"/>
      <c r="BU1" s="1554"/>
      <c r="BV1" s="1554"/>
      <c r="BW1" s="1554"/>
      <c r="BX1" s="1554"/>
      <c r="BY1" s="1554"/>
      <c r="BZ1" s="1554"/>
      <c r="CA1" s="1554"/>
      <c r="CB1" s="1554"/>
      <c r="CC1" s="1554"/>
      <c r="CD1" s="1554"/>
      <c r="CE1" s="1554"/>
      <c r="CF1" s="1554"/>
      <c r="CG1" s="1554"/>
      <c r="CH1" s="1554"/>
      <c r="CI1" s="1554"/>
      <c r="CJ1" s="1554"/>
      <c r="CK1" s="1554"/>
      <c r="CL1" s="1554"/>
      <c r="CM1" s="1554"/>
      <c r="CN1" s="1554"/>
      <c r="CO1" s="1554"/>
      <c r="CP1" s="1554"/>
      <c r="CQ1" s="1554"/>
      <c r="CR1" s="1554"/>
      <c r="CS1" s="1554"/>
      <c r="CT1" s="1554"/>
      <c r="CU1" s="1554"/>
      <c r="CV1" s="1554"/>
      <c r="CW1" s="1554"/>
      <c r="CX1" s="1554"/>
      <c r="CY1" s="1554"/>
      <c r="CZ1" s="1554"/>
      <c r="DA1" s="1554"/>
      <c r="DB1" s="1554"/>
      <c r="DC1" s="1554"/>
      <c r="DD1" s="1554"/>
      <c r="DE1" s="1554"/>
      <c r="DF1" s="1554"/>
      <c r="DG1" s="1554"/>
      <c r="DH1" s="1554"/>
      <c r="DI1" s="1554"/>
      <c r="DJ1" s="1554"/>
      <c r="DK1" s="1554"/>
      <c r="DL1" s="1554"/>
      <c r="DM1" s="1554"/>
      <c r="DN1" s="1554"/>
      <c r="DO1" s="1554"/>
      <c r="DP1" s="1554"/>
      <c r="DQ1" s="1554"/>
      <c r="DR1" s="1554"/>
      <c r="DS1" s="1554"/>
      <c r="DT1" s="1554"/>
      <c r="DU1" s="1554"/>
      <c r="DV1" s="1554"/>
      <c r="DW1" s="1554"/>
      <c r="DX1" s="1554"/>
      <c r="DY1" s="1554"/>
      <c r="DZ1" s="1554"/>
      <c r="EA1" s="1554"/>
      <c r="EB1" s="1554"/>
      <c r="EC1" s="1554"/>
      <c r="ED1" s="1554"/>
      <c r="EE1" s="1554"/>
      <c r="EF1" s="1554"/>
      <c r="EG1" s="1554"/>
      <c r="EH1" s="1554"/>
      <c r="EI1" s="1554"/>
      <c r="EJ1" s="1554"/>
      <c r="EK1" s="1554"/>
      <c r="EL1" s="1554"/>
      <c r="EM1" s="1554"/>
      <c r="EN1" s="1554"/>
      <c r="EO1" s="1554"/>
      <c r="EP1" s="1554"/>
      <c r="EQ1" s="1554"/>
      <c r="ER1" s="1554"/>
      <c r="ES1" s="1554"/>
      <c r="ET1" s="1554"/>
      <c r="EU1" s="1554"/>
    </row>
    <row r="2" spans="1:151" ht="6.95" customHeight="1" x14ac:dyDescent="0.15">
      <c r="A2" s="1554"/>
      <c r="B2" s="1554"/>
      <c r="C2" s="1554"/>
      <c r="D2" s="1554"/>
      <c r="E2" s="1554"/>
      <c r="F2" s="1554"/>
      <c r="G2" s="1554"/>
      <c r="H2" s="1554"/>
      <c r="I2" s="1554"/>
      <c r="J2" s="1554"/>
      <c r="K2" s="1554"/>
      <c r="L2" s="1554"/>
      <c r="M2" s="1554"/>
      <c r="N2" s="1554"/>
      <c r="O2" s="1554"/>
      <c r="P2" s="1554"/>
      <c r="Q2" s="1554"/>
      <c r="R2" s="1554"/>
      <c r="S2" s="1554"/>
      <c r="T2" s="1554"/>
      <c r="U2" s="1554"/>
      <c r="V2" s="1554"/>
      <c r="W2" s="1554"/>
      <c r="X2" s="1554"/>
      <c r="Y2" s="1554"/>
      <c r="Z2" s="1554"/>
      <c r="AA2" s="1554"/>
      <c r="AB2" s="1554"/>
      <c r="AC2" s="1554"/>
      <c r="AD2" s="1554"/>
      <c r="AE2" s="1554"/>
      <c r="AF2" s="1554"/>
      <c r="AG2" s="1554"/>
      <c r="AH2" s="1554"/>
      <c r="AI2" s="1554"/>
      <c r="AJ2" s="1554"/>
      <c r="AK2" s="1554"/>
      <c r="AL2" s="1554"/>
      <c r="AM2" s="1554"/>
      <c r="AN2" s="1554"/>
      <c r="AO2" s="1554"/>
      <c r="AP2" s="1554"/>
      <c r="AQ2" s="1554"/>
      <c r="AR2" s="1554"/>
      <c r="AS2" s="1554"/>
      <c r="AT2" s="1554"/>
      <c r="AU2" s="1554"/>
      <c r="AV2" s="1554"/>
      <c r="AW2" s="1554"/>
      <c r="AX2" s="1554"/>
      <c r="AY2" s="1554"/>
      <c r="AZ2" s="1554"/>
      <c r="BA2" s="1554"/>
      <c r="BB2" s="1554"/>
      <c r="BC2" s="1554"/>
      <c r="BD2" s="1554"/>
      <c r="BE2" s="1554"/>
      <c r="BF2" s="1554"/>
      <c r="BG2" s="1554"/>
      <c r="BH2" s="1554"/>
      <c r="BI2" s="1554"/>
      <c r="BJ2" s="1554"/>
      <c r="BK2" s="1554"/>
      <c r="BL2" s="1554"/>
      <c r="BM2" s="1554"/>
      <c r="BN2" s="1554"/>
      <c r="BO2" s="1554"/>
      <c r="BP2" s="1554"/>
      <c r="BQ2" s="1554"/>
      <c r="BR2" s="1554"/>
      <c r="BS2" s="1554"/>
      <c r="BT2" s="1554"/>
      <c r="BU2" s="1554"/>
      <c r="BV2" s="1554"/>
      <c r="BW2" s="1554"/>
      <c r="BX2" s="1554"/>
      <c r="BY2" s="1554"/>
      <c r="BZ2" s="1554"/>
      <c r="CA2" s="1554"/>
      <c r="CB2" s="1554"/>
      <c r="CC2" s="1554"/>
      <c r="CD2" s="1554"/>
      <c r="CE2" s="1554"/>
      <c r="CF2" s="1554"/>
      <c r="CG2" s="1554"/>
      <c r="CH2" s="1554"/>
      <c r="CI2" s="1554"/>
      <c r="CJ2" s="1554"/>
      <c r="CK2" s="1554"/>
      <c r="CL2" s="1554"/>
      <c r="CM2" s="1554"/>
      <c r="CN2" s="1554"/>
      <c r="CO2" s="1554"/>
      <c r="CP2" s="1554"/>
      <c r="CQ2" s="1554"/>
      <c r="CR2" s="1554"/>
      <c r="CS2" s="1554"/>
      <c r="CT2" s="1554"/>
      <c r="CU2" s="1554"/>
      <c r="CV2" s="1554"/>
      <c r="CW2" s="1554"/>
      <c r="CX2" s="1554"/>
      <c r="CY2" s="1554"/>
      <c r="CZ2" s="1554"/>
      <c r="DA2" s="1554"/>
      <c r="DB2" s="1554"/>
      <c r="DC2" s="1554"/>
      <c r="DD2" s="1554"/>
      <c r="DE2" s="1554"/>
      <c r="DF2" s="1554"/>
      <c r="DG2" s="1554"/>
      <c r="DH2" s="1554"/>
      <c r="DI2" s="1554"/>
      <c r="DJ2" s="1554"/>
      <c r="DK2" s="1554"/>
      <c r="DL2" s="1554"/>
      <c r="DM2" s="1554"/>
      <c r="DN2" s="1554"/>
      <c r="DO2" s="1554"/>
      <c r="DP2" s="1554"/>
      <c r="DQ2" s="1554"/>
      <c r="DR2" s="1554"/>
      <c r="DS2" s="1554"/>
      <c r="DT2" s="1554"/>
      <c r="DU2" s="1554"/>
      <c r="DV2" s="1554"/>
      <c r="DW2" s="1554"/>
      <c r="DX2" s="1554"/>
      <c r="DY2" s="1554"/>
      <c r="DZ2" s="1554"/>
      <c r="EA2" s="1554"/>
      <c r="EB2" s="1554"/>
      <c r="EC2" s="1554"/>
      <c r="ED2" s="1554"/>
      <c r="EE2" s="1554"/>
      <c r="EF2" s="1554"/>
      <c r="EG2" s="1554"/>
      <c r="EH2" s="1554"/>
      <c r="EI2" s="1554"/>
      <c r="EJ2" s="1554"/>
      <c r="EK2" s="1554"/>
      <c r="EL2" s="1554"/>
      <c r="EM2" s="1554"/>
      <c r="EN2" s="1554"/>
      <c r="EO2" s="1554"/>
      <c r="EP2" s="1554"/>
      <c r="EQ2" s="1554"/>
      <c r="ER2" s="1554"/>
      <c r="ES2" s="1554"/>
      <c r="ET2" s="1554"/>
      <c r="EU2" s="1554"/>
    </row>
    <row r="3" spans="1:151" ht="6.95" customHeight="1" x14ac:dyDescent="0.15">
      <c r="A3" s="1777"/>
      <c r="B3" s="1777"/>
      <c r="C3" s="1777"/>
      <c r="D3" s="1777"/>
      <c r="E3" s="1777"/>
      <c r="F3" s="1777"/>
      <c r="G3" s="1777"/>
      <c r="H3" s="1777"/>
      <c r="I3" s="1777"/>
      <c r="J3" s="1777"/>
      <c r="K3" s="1777"/>
      <c r="L3" s="1777"/>
      <c r="M3" s="1777"/>
      <c r="N3" s="1777"/>
      <c r="O3" s="1777"/>
      <c r="P3" s="1777"/>
      <c r="Q3" s="1777"/>
      <c r="R3" s="1777"/>
      <c r="S3" s="1777"/>
      <c r="T3" s="1777"/>
      <c r="U3" s="1777"/>
      <c r="V3" s="1777"/>
      <c r="W3" s="1777"/>
      <c r="X3" s="1777"/>
      <c r="Y3" s="1777"/>
      <c r="Z3" s="1777"/>
      <c r="AA3" s="1777"/>
      <c r="AB3" s="1777"/>
      <c r="AC3" s="1777"/>
      <c r="AD3" s="1777"/>
      <c r="AE3" s="1777"/>
      <c r="AF3" s="1777"/>
      <c r="AG3" s="1777"/>
      <c r="AH3" s="1777"/>
      <c r="AI3" s="1777"/>
      <c r="AJ3" s="1777"/>
      <c r="AK3" s="1777"/>
      <c r="AL3" s="1777"/>
      <c r="AM3" s="1777"/>
      <c r="AN3" s="1777"/>
      <c r="AO3" s="1777"/>
      <c r="AP3" s="1777"/>
      <c r="AQ3" s="1777"/>
      <c r="AR3" s="1777"/>
      <c r="AS3" s="1777"/>
      <c r="AT3" s="1777"/>
      <c r="AU3" s="1777"/>
      <c r="AV3" s="1777"/>
      <c r="AW3" s="1777"/>
      <c r="AX3" s="1777"/>
      <c r="AY3" s="1777"/>
      <c r="AZ3" s="1777"/>
      <c r="BA3" s="1777"/>
      <c r="BB3" s="1777"/>
      <c r="BC3" s="1777"/>
      <c r="BD3" s="1777"/>
      <c r="BE3" s="1777"/>
      <c r="BF3" s="1777"/>
      <c r="BG3" s="1777"/>
      <c r="BH3" s="1777"/>
      <c r="BI3" s="1777"/>
      <c r="BJ3" s="1777"/>
      <c r="BK3" s="1777"/>
      <c r="BL3" s="1777"/>
      <c r="BM3" s="1777"/>
      <c r="BN3" s="1778"/>
      <c r="BO3" s="1779" t="s">
        <v>76</v>
      </c>
      <c r="BP3" s="1780"/>
      <c r="BQ3" s="1781"/>
      <c r="BR3" s="1788"/>
      <c r="BS3" s="1788"/>
      <c r="BT3" s="1788"/>
      <c r="BU3" s="1788"/>
      <c r="BV3" s="1788"/>
      <c r="BW3" s="1788"/>
      <c r="BX3" s="1788"/>
      <c r="BY3" s="1788"/>
      <c r="BZ3" s="1788"/>
      <c r="CA3" s="1788"/>
      <c r="CB3" s="1788"/>
      <c r="CC3" s="1788"/>
      <c r="CD3" s="1788"/>
      <c r="CE3" s="1788"/>
      <c r="CF3" s="1788"/>
      <c r="CG3" s="1788"/>
      <c r="CH3" s="1788"/>
      <c r="CI3" s="1788"/>
      <c r="CJ3" s="1788"/>
      <c r="CK3" s="1788"/>
      <c r="CL3" s="1788"/>
      <c r="CM3" s="1788"/>
      <c r="CN3" s="1788"/>
      <c r="CO3" s="1788"/>
      <c r="CP3" s="1788"/>
      <c r="CQ3" s="1788"/>
      <c r="CR3" s="1788"/>
      <c r="CS3" s="1789"/>
      <c r="CT3" s="1790" t="s">
        <v>112</v>
      </c>
      <c r="CU3" s="1790"/>
      <c r="CV3" s="1790"/>
      <c r="CW3" s="1790"/>
      <c r="CX3" s="1790"/>
      <c r="CY3" s="1791" t="s">
        <v>113</v>
      </c>
      <c r="CZ3" s="1792"/>
      <c r="DA3" s="1792"/>
      <c r="DB3" s="1792"/>
      <c r="DC3" s="1792"/>
      <c r="DD3" s="1792"/>
      <c r="DE3" s="1792"/>
      <c r="DF3" s="1792"/>
      <c r="DG3" s="1792"/>
      <c r="DH3" s="1792"/>
      <c r="DI3" s="1792"/>
      <c r="DJ3" s="1793"/>
      <c r="DK3" s="1797" t="s">
        <v>81</v>
      </c>
      <c r="DL3" s="1798"/>
      <c r="DM3" s="1798"/>
      <c r="DN3" s="1798"/>
      <c r="DO3" s="1798"/>
      <c r="DP3" s="1798"/>
      <c r="DQ3" s="1799"/>
      <c r="DR3" s="1803" t="s">
        <v>7</v>
      </c>
      <c r="DS3" s="1804"/>
      <c r="DT3" s="1804"/>
      <c r="DU3" s="1805"/>
      <c r="DV3" s="1809" t="s">
        <v>514</v>
      </c>
      <c r="DW3" s="1810"/>
      <c r="DX3" s="1810"/>
      <c r="DY3" s="1810"/>
      <c r="DZ3" s="1810"/>
      <c r="EA3" s="1810"/>
      <c r="EB3" s="1810"/>
      <c r="EC3" s="1810"/>
      <c r="ED3" s="1810"/>
      <c r="EE3" s="1810"/>
      <c r="EF3" s="1810"/>
      <c r="EG3" s="1810"/>
      <c r="EH3" s="1810"/>
      <c r="EI3" s="1810"/>
      <c r="EJ3" s="1811"/>
      <c r="EK3" s="1815" t="s">
        <v>8</v>
      </c>
      <c r="EL3" s="1816"/>
      <c r="EM3" s="1816"/>
      <c r="EN3" s="1816"/>
      <c r="EO3" s="1816"/>
      <c r="EP3" s="1816"/>
      <c r="EQ3" s="1817"/>
      <c r="ER3" s="1858" t="s">
        <v>291</v>
      </c>
      <c r="ES3" s="1859"/>
      <c r="ET3" s="1859"/>
      <c r="EU3" s="1860"/>
    </row>
    <row r="4" spans="1:151" ht="6.95" customHeight="1" x14ac:dyDescent="0.15">
      <c r="A4" s="1846" t="s">
        <v>484</v>
      </c>
      <c r="B4" s="1846"/>
      <c r="C4" s="1846"/>
      <c r="D4" s="1846"/>
      <c r="E4" s="1846"/>
      <c r="F4" s="1846"/>
      <c r="G4" s="1846"/>
      <c r="H4" s="1846"/>
      <c r="I4" s="1846"/>
      <c r="J4" s="1846"/>
      <c r="K4" s="1846"/>
      <c r="L4" s="1846"/>
      <c r="M4" s="1846"/>
      <c r="N4" s="1846"/>
      <c r="O4" s="1846"/>
      <c r="P4" s="1846"/>
      <c r="Q4" s="1846"/>
      <c r="R4" s="1846"/>
      <c r="S4" s="1846"/>
      <c r="T4" s="1846"/>
      <c r="U4" s="1846"/>
      <c r="V4" s="1846"/>
      <c r="W4" s="1846"/>
      <c r="X4" s="1846"/>
      <c r="Y4" s="1846"/>
      <c r="Z4" s="1846"/>
      <c r="AA4" s="1846"/>
      <c r="AB4" s="1846"/>
      <c r="AC4" s="1846"/>
      <c r="AD4" s="1846"/>
      <c r="AE4" s="1846"/>
      <c r="AF4" s="1846"/>
      <c r="AG4" s="1846"/>
      <c r="AH4" s="1846"/>
      <c r="AI4" s="1846"/>
      <c r="AJ4" s="1846"/>
      <c r="AK4" s="1846"/>
      <c r="AL4" s="1846"/>
      <c r="AM4" s="1846"/>
      <c r="AN4" s="1846"/>
      <c r="AO4" s="1846"/>
      <c r="AP4" s="1846"/>
      <c r="AQ4" s="1846"/>
      <c r="AR4" s="1846"/>
      <c r="AS4" s="1846"/>
      <c r="AT4" s="1846"/>
      <c r="AU4" s="1846"/>
      <c r="AV4" s="1846"/>
      <c r="AW4" s="1846"/>
      <c r="AX4" s="1846"/>
      <c r="AY4" s="1846"/>
      <c r="AZ4" s="1846"/>
      <c r="BA4" s="1846"/>
      <c r="BB4" s="1846"/>
      <c r="BC4" s="1846"/>
      <c r="BD4" s="1846"/>
      <c r="BE4" s="1846"/>
      <c r="BF4" s="1846"/>
      <c r="BG4" s="1846"/>
      <c r="BH4" s="1846"/>
      <c r="BI4" s="1846"/>
      <c r="BJ4" s="1846"/>
      <c r="BK4" s="1846"/>
      <c r="BL4" s="1846"/>
      <c r="BM4" s="1846"/>
      <c r="BN4" s="1847"/>
      <c r="BO4" s="1782"/>
      <c r="BP4" s="1783"/>
      <c r="BQ4" s="1784"/>
      <c r="BR4" s="2221">
        <f>入力シート!G7</f>
        <v>0</v>
      </c>
      <c r="BS4" s="2222"/>
      <c r="BT4" s="2222"/>
      <c r="BU4" s="2222"/>
      <c r="BV4" s="2223">
        <f>入力シート!H7</f>
        <v>0</v>
      </c>
      <c r="BW4" s="2223"/>
      <c r="BX4" s="2223"/>
      <c r="BY4" s="2223"/>
      <c r="BZ4" s="1841" t="s">
        <v>0</v>
      </c>
      <c r="CA4" s="1841"/>
      <c r="CB4" s="1841"/>
      <c r="CC4" s="2224">
        <f>入力シート!J7</f>
        <v>0</v>
      </c>
      <c r="CD4" s="2224"/>
      <c r="CE4" s="2224"/>
      <c r="CF4" s="2224"/>
      <c r="CG4" s="1841" t="s">
        <v>77</v>
      </c>
      <c r="CH4" s="1841"/>
      <c r="CI4" s="1841"/>
      <c r="CJ4" s="2223">
        <f>入力シート!M7</f>
        <v>0</v>
      </c>
      <c r="CK4" s="2223"/>
      <c r="CL4" s="2223"/>
      <c r="CM4" s="2223"/>
      <c r="CN4" s="1841" t="s">
        <v>114</v>
      </c>
      <c r="CO4" s="1841"/>
      <c r="CP4" s="1841"/>
      <c r="CQ4" s="1841"/>
      <c r="CR4" s="1841"/>
      <c r="CS4" s="1843"/>
      <c r="CT4" s="1790"/>
      <c r="CU4" s="1790"/>
      <c r="CV4" s="1790"/>
      <c r="CW4" s="1790"/>
      <c r="CX4" s="1790"/>
      <c r="CY4" s="1794"/>
      <c r="CZ4" s="1795"/>
      <c r="DA4" s="1795"/>
      <c r="DB4" s="1795"/>
      <c r="DC4" s="1795"/>
      <c r="DD4" s="1795"/>
      <c r="DE4" s="1795"/>
      <c r="DF4" s="1795"/>
      <c r="DG4" s="1795"/>
      <c r="DH4" s="1795"/>
      <c r="DI4" s="1795"/>
      <c r="DJ4" s="1796"/>
      <c r="DK4" s="1800"/>
      <c r="DL4" s="1801"/>
      <c r="DM4" s="1801"/>
      <c r="DN4" s="1801"/>
      <c r="DO4" s="1801"/>
      <c r="DP4" s="1801"/>
      <c r="DQ4" s="1802"/>
      <c r="DR4" s="1806"/>
      <c r="DS4" s="1807"/>
      <c r="DT4" s="1807"/>
      <c r="DU4" s="1808"/>
      <c r="DV4" s="1812"/>
      <c r="DW4" s="1813"/>
      <c r="DX4" s="1813"/>
      <c r="DY4" s="1813"/>
      <c r="DZ4" s="1813"/>
      <c r="EA4" s="1813"/>
      <c r="EB4" s="1813"/>
      <c r="EC4" s="1813"/>
      <c r="ED4" s="1813"/>
      <c r="EE4" s="1813"/>
      <c r="EF4" s="1813"/>
      <c r="EG4" s="1813"/>
      <c r="EH4" s="1813"/>
      <c r="EI4" s="1813"/>
      <c r="EJ4" s="1814"/>
      <c r="EK4" s="1818"/>
      <c r="EL4" s="1819"/>
      <c r="EM4" s="1819"/>
      <c r="EN4" s="1819"/>
      <c r="EO4" s="1819"/>
      <c r="EP4" s="1819"/>
      <c r="EQ4" s="1820"/>
      <c r="ER4" s="1858"/>
      <c r="ES4" s="1859"/>
      <c r="ET4" s="1859"/>
      <c r="EU4" s="1860"/>
    </row>
    <row r="5" spans="1:151" ht="6.95" customHeight="1" x14ac:dyDescent="0.15">
      <c r="A5" s="1846"/>
      <c r="B5" s="1846"/>
      <c r="C5" s="1846"/>
      <c r="D5" s="1846"/>
      <c r="E5" s="1846"/>
      <c r="F5" s="1846"/>
      <c r="G5" s="1846"/>
      <c r="H5" s="1846"/>
      <c r="I5" s="1846"/>
      <c r="J5" s="1846"/>
      <c r="K5" s="1846"/>
      <c r="L5" s="1846"/>
      <c r="M5" s="1846"/>
      <c r="N5" s="1846"/>
      <c r="O5" s="1846"/>
      <c r="P5" s="1846"/>
      <c r="Q5" s="1846"/>
      <c r="R5" s="1846"/>
      <c r="S5" s="1846"/>
      <c r="T5" s="1846"/>
      <c r="U5" s="1846"/>
      <c r="V5" s="1846"/>
      <c r="W5" s="1846"/>
      <c r="X5" s="1846"/>
      <c r="Y5" s="1846"/>
      <c r="Z5" s="1846"/>
      <c r="AA5" s="1846"/>
      <c r="AB5" s="1846"/>
      <c r="AC5" s="1846"/>
      <c r="AD5" s="1846"/>
      <c r="AE5" s="1846"/>
      <c r="AF5" s="1846"/>
      <c r="AG5" s="1846"/>
      <c r="AH5" s="1846"/>
      <c r="AI5" s="1846"/>
      <c r="AJ5" s="1846"/>
      <c r="AK5" s="1846"/>
      <c r="AL5" s="1846"/>
      <c r="AM5" s="1846"/>
      <c r="AN5" s="1846"/>
      <c r="AO5" s="1846"/>
      <c r="AP5" s="1846"/>
      <c r="AQ5" s="1846"/>
      <c r="AR5" s="1846"/>
      <c r="AS5" s="1846"/>
      <c r="AT5" s="1846"/>
      <c r="AU5" s="1846"/>
      <c r="AV5" s="1846"/>
      <c r="AW5" s="1846"/>
      <c r="AX5" s="1846"/>
      <c r="AY5" s="1846"/>
      <c r="AZ5" s="1846"/>
      <c r="BA5" s="1846"/>
      <c r="BB5" s="1846"/>
      <c r="BC5" s="1846"/>
      <c r="BD5" s="1846"/>
      <c r="BE5" s="1846"/>
      <c r="BF5" s="1846"/>
      <c r="BG5" s="1846"/>
      <c r="BH5" s="1846"/>
      <c r="BI5" s="1846"/>
      <c r="BJ5" s="1846"/>
      <c r="BK5" s="1846"/>
      <c r="BL5" s="1846"/>
      <c r="BM5" s="1846"/>
      <c r="BN5" s="1847"/>
      <c r="BO5" s="1782"/>
      <c r="BP5" s="1783"/>
      <c r="BQ5" s="1784"/>
      <c r="BR5" s="2221"/>
      <c r="BS5" s="2222"/>
      <c r="BT5" s="2222"/>
      <c r="BU5" s="2222"/>
      <c r="BV5" s="2223"/>
      <c r="BW5" s="2223"/>
      <c r="BX5" s="2223"/>
      <c r="BY5" s="2223"/>
      <c r="BZ5" s="1841"/>
      <c r="CA5" s="1841"/>
      <c r="CB5" s="1841"/>
      <c r="CC5" s="2224"/>
      <c r="CD5" s="2224"/>
      <c r="CE5" s="2224"/>
      <c r="CF5" s="2224"/>
      <c r="CG5" s="1841"/>
      <c r="CH5" s="1841"/>
      <c r="CI5" s="1841"/>
      <c r="CJ5" s="2223"/>
      <c r="CK5" s="2223"/>
      <c r="CL5" s="2223"/>
      <c r="CM5" s="2223"/>
      <c r="CN5" s="1841"/>
      <c r="CO5" s="1841"/>
      <c r="CP5" s="1841"/>
      <c r="CQ5" s="1841"/>
      <c r="CR5" s="1841"/>
      <c r="CS5" s="1843"/>
      <c r="CT5" s="1790"/>
      <c r="CU5" s="1790"/>
      <c r="CV5" s="1790"/>
      <c r="CW5" s="1790"/>
      <c r="CX5" s="1790"/>
      <c r="CY5" s="2235">
        <f>入力シート!S2</f>
        <v>0</v>
      </c>
      <c r="CZ5" s="2235"/>
      <c r="DA5" s="2235"/>
      <c r="DB5" s="2235"/>
      <c r="DC5" s="2235"/>
      <c r="DD5" s="2235"/>
      <c r="DE5" s="2235"/>
      <c r="DF5" s="2235"/>
      <c r="DG5" s="2235"/>
      <c r="DH5" s="2235"/>
      <c r="DI5" s="2235"/>
      <c r="DJ5" s="2235"/>
      <c r="DK5" s="1864"/>
      <c r="DL5" s="1864"/>
      <c r="DM5" s="1864"/>
      <c r="DN5" s="1864"/>
      <c r="DO5" s="1864"/>
      <c r="DP5" s="1864"/>
      <c r="DQ5" s="1864"/>
      <c r="DR5" s="1821"/>
      <c r="DS5" s="1821"/>
      <c r="DT5" s="1821"/>
      <c r="DU5" s="1821"/>
      <c r="DV5" s="2209">
        <f>入力シート!AD2</f>
        <v>0</v>
      </c>
      <c r="DW5" s="2209"/>
      <c r="DX5" s="2209"/>
      <c r="DY5" s="2209"/>
      <c r="DZ5" s="2209"/>
      <c r="EA5" s="2209"/>
      <c r="EB5" s="2209"/>
      <c r="EC5" s="2209"/>
      <c r="ED5" s="2209"/>
      <c r="EE5" s="2209"/>
      <c r="EF5" s="2209"/>
      <c r="EG5" s="2209"/>
      <c r="EH5" s="2209"/>
      <c r="EI5" s="2209"/>
      <c r="EJ5" s="2209"/>
      <c r="EK5" s="2212">
        <f>入力シート!AS2</f>
        <v>0</v>
      </c>
      <c r="EL5" s="2213"/>
      <c r="EM5" s="2213"/>
      <c r="EN5" s="2213"/>
      <c r="EO5" s="2213"/>
      <c r="EP5" s="2213"/>
      <c r="EQ5" s="2214"/>
      <c r="ER5" s="1858"/>
      <c r="ES5" s="1859"/>
      <c r="ET5" s="1859"/>
      <c r="EU5" s="1860"/>
    </row>
    <row r="6" spans="1:151" ht="6.95" customHeight="1" x14ac:dyDescent="0.15">
      <c r="A6" s="1846"/>
      <c r="B6" s="1846"/>
      <c r="C6" s="1846"/>
      <c r="D6" s="1846"/>
      <c r="E6" s="1846"/>
      <c r="F6" s="1846"/>
      <c r="G6" s="1846"/>
      <c r="H6" s="1846"/>
      <c r="I6" s="1846"/>
      <c r="J6" s="1846"/>
      <c r="K6" s="1846"/>
      <c r="L6" s="1846"/>
      <c r="M6" s="1846"/>
      <c r="N6" s="1846"/>
      <c r="O6" s="1846"/>
      <c r="P6" s="1846"/>
      <c r="Q6" s="1846"/>
      <c r="R6" s="1846"/>
      <c r="S6" s="1846"/>
      <c r="T6" s="1846"/>
      <c r="U6" s="1846"/>
      <c r="V6" s="1846"/>
      <c r="W6" s="1846"/>
      <c r="X6" s="1846"/>
      <c r="Y6" s="1846"/>
      <c r="Z6" s="1846"/>
      <c r="AA6" s="1846"/>
      <c r="AB6" s="1846"/>
      <c r="AC6" s="1846"/>
      <c r="AD6" s="1846"/>
      <c r="AE6" s="1846"/>
      <c r="AF6" s="1846"/>
      <c r="AG6" s="1846"/>
      <c r="AH6" s="1846"/>
      <c r="AI6" s="1846"/>
      <c r="AJ6" s="1846"/>
      <c r="AK6" s="1846"/>
      <c r="AL6" s="1846"/>
      <c r="AM6" s="1846"/>
      <c r="AN6" s="1846"/>
      <c r="AO6" s="1846"/>
      <c r="AP6" s="1846"/>
      <c r="AQ6" s="1846"/>
      <c r="AR6" s="1846"/>
      <c r="AS6" s="1846"/>
      <c r="AT6" s="1846"/>
      <c r="AU6" s="1846"/>
      <c r="AV6" s="1846"/>
      <c r="AW6" s="1846"/>
      <c r="AX6" s="1846"/>
      <c r="AY6" s="1846"/>
      <c r="AZ6" s="1846"/>
      <c r="BA6" s="1846"/>
      <c r="BB6" s="1846"/>
      <c r="BC6" s="1846"/>
      <c r="BD6" s="1846"/>
      <c r="BE6" s="1846"/>
      <c r="BF6" s="1846"/>
      <c r="BG6" s="1846"/>
      <c r="BH6" s="1846"/>
      <c r="BI6" s="1846"/>
      <c r="BJ6" s="1846"/>
      <c r="BK6" s="1846"/>
      <c r="BL6" s="1846"/>
      <c r="BM6" s="1846"/>
      <c r="BN6" s="1847"/>
      <c r="BO6" s="1782"/>
      <c r="BP6" s="1783"/>
      <c r="BQ6" s="1784"/>
      <c r="BR6" s="2221"/>
      <c r="BS6" s="2222"/>
      <c r="BT6" s="2222"/>
      <c r="BU6" s="2222"/>
      <c r="BV6" s="2223"/>
      <c r="BW6" s="2223"/>
      <c r="BX6" s="2223"/>
      <c r="BY6" s="2223"/>
      <c r="BZ6" s="1841"/>
      <c r="CA6" s="1841"/>
      <c r="CB6" s="1841"/>
      <c r="CC6" s="2224"/>
      <c r="CD6" s="2224"/>
      <c r="CE6" s="2224"/>
      <c r="CF6" s="2224"/>
      <c r="CG6" s="1841"/>
      <c r="CH6" s="1841"/>
      <c r="CI6" s="1841"/>
      <c r="CJ6" s="2223"/>
      <c r="CK6" s="2223"/>
      <c r="CL6" s="2223"/>
      <c r="CM6" s="2223"/>
      <c r="CN6" s="1841"/>
      <c r="CO6" s="1841"/>
      <c r="CP6" s="1841"/>
      <c r="CQ6" s="1841"/>
      <c r="CR6" s="1841"/>
      <c r="CS6" s="1843"/>
      <c r="CT6" s="1790"/>
      <c r="CU6" s="1790"/>
      <c r="CV6" s="1790"/>
      <c r="CW6" s="1790"/>
      <c r="CX6" s="1790"/>
      <c r="CY6" s="2236"/>
      <c r="CZ6" s="2236"/>
      <c r="DA6" s="2236"/>
      <c r="DB6" s="2236"/>
      <c r="DC6" s="2236"/>
      <c r="DD6" s="2236"/>
      <c r="DE6" s="2236"/>
      <c r="DF6" s="2236"/>
      <c r="DG6" s="2236"/>
      <c r="DH6" s="2236"/>
      <c r="DI6" s="2236"/>
      <c r="DJ6" s="2236"/>
      <c r="DK6" s="1865"/>
      <c r="DL6" s="1865"/>
      <c r="DM6" s="1865"/>
      <c r="DN6" s="1865"/>
      <c r="DO6" s="1865"/>
      <c r="DP6" s="1865"/>
      <c r="DQ6" s="1865"/>
      <c r="DR6" s="1822"/>
      <c r="DS6" s="1822"/>
      <c r="DT6" s="1822"/>
      <c r="DU6" s="1822"/>
      <c r="DV6" s="2210"/>
      <c r="DW6" s="2210"/>
      <c r="DX6" s="2210"/>
      <c r="DY6" s="2210"/>
      <c r="DZ6" s="2210"/>
      <c r="EA6" s="2210"/>
      <c r="EB6" s="2210"/>
      <c r="EC6" s="2210"/>
      <c r="ED6" s="2210"/>
      <c r="EE6" s="2210"/>
      <c r="EF6" s="2210"/>
      <c r="EG6" s="2210"/>
      <c r="EH6" s="2210"/>
      <c r="EI6" s="2210"/>
      <c r="EJ6" s="2210"/>
      <c r="EK6" s="2215"/>
      <c r="EL6" s="2216"/>
      <c r="EM6" s="2216"/>
      <c r="EN6" s="2216"/>
      <c r="EO6" s="2216"/>
      <c r="EP6" s="2216"/>
      <c r="EQ6" s="2217"/>
      <c r="ER6" s="1858"/>
      <c r="ES6" s="1859"/>
      <c r="ET6" s="1859"/>
      <c r="EU6" s="1860"/>
    </row>
    <row r="7" spans="1:151" ht="6.95" customHeight="1" x14ac:dyDescent="0.15">
      <c r="A7" s="1846"/>
      <c r="B7" s="1846"/>
      <c r="C7" s="1846"/>
      <c r="D7" s="1846"/>
      <c r="E7" s="1846"/>
      <c r="F7" s="1846"/>
      <c r="G7" s="1846"/>
      <c r="H7" s="1846"/>
      <c r="I7" s="1846"/>
      <c r="J7" s="1846"/>
      <c r="K7" s="1846"/>
      <c r="L7" s="1846"/>
      <c r="M7" s="1846"/>
      <c r="N7" s="1846"/>
      <c r="O7" s="1846"/>
      <c r="P7" s="1846"/>
      <c r="Q7" s="1846"/>
      <c r="R7" s="1846"/>
      <c r="S7" s="1846"/>
      <c r="T7" s="1846"/>
      <c r="U7" s="1846"/>
      <c r="V7" s="1846"/>
      <c r="W7" s="1846"/>
      <c r="X7" s="1846"/>
      <c r="Y7" s="1846"/>
      <c r="Z7" s="1846"/>
      <c r="AA7" s="1846"/>
      <c r="AB7" s="1846"/>
      <c r="AC7" s="1846"/>
      <c r="AD7" s="1846"/>
      <c r="AE7" s="1846"/>
      <c r="AF7" s="1846"/>
      <c r="AG7" s="1846"/>
      <c r="AH7" s="1846"/>
      <c r="AI7" s="1846"/>
      <c r="AJ7" s="1846"/>
      <c r="AK7" s="1846"/>
      <c r="AL7" s="1846"/>
      <c r="AM7" s="1846"/>
      <c r="AN7" s="1846"/>
      <c r="AO7" s="1846"/>
      <c r="AP7" s="1846"/>
      <c r="AQ7" s="1846"/>
      <c r="AR7" s="1846"/>
      <c r="AS7" s="1846"/>
      <c r="AT7" s="1846"/>
      <c r="AU7" s="1846"/>
      <c r="AV7" s="1846"/>
      <c r="AW7" s="1846"/>
      <c r="AX7" s="1846"/>
      <c r="AY7" s="1846"/>
      <c r="AZ7" s="1846"/>
      <c r="BA7" s="1846"/>
      <c r="BB7" s="1846"/>
      <c r="BC7" s="1846"/>
      <c r="BD7" s="1846"/>
      <c r="BE7" s="1846"/>
      <c r="BF7" s="1846"/>
      <c r="BG7" s="1846"/>
      <c r="BH7" s="1846"/>
      <c r="BI7" s="1846"/>
      <c r="BJ7" s="1846"/>
      <c r="BK7" s="1846"/>
      <c r="BL7" s="1846"/>
      <c r="BM7" s="1846"/>
      <c r="BN7" s="1847"/>
      <c r="BO7" s="1782"/>
      <c r="BP7" s="1783"/>
      <c r="BQ7" s="1784"/>
      <c r="BR7" s="2221"/>
      <c r="BS7" s="2222"/>
      <c r="BT7" s="2222"/>
      <c r="BU7" s="2222"/>
      <c r="BV7" s="2223"/>
      <c r="BW7" s="2223"/>
      <c r="BX7" s="2223"/>
      <c r="BY7" s="2223"/>
      <c r="BZ7" s="1841"/>
      <c r="CA7" s="1841"/>
      <c r="CB7" s="1841"/>
      <c r="CC7" s="2224"/>
      <c r="CD7" s="2224"/>
      <c r="CE7" s="2224"/>
      <c r="CF7" s="2224"/>
      <c r="CG7" s="1841"/>
      <c r="CH7" s="1841"/>
      <c r="CI7" s="1841"/>
      <c r="CJ7" s="2223"/>
      <c r="CK7" s="2223"/>
      <c r="CL7" s="2223"/>
      <c r="CM7" s="2223"/>
      <c r="CN7" s="1841"/>
      <c r="CO7" s="1841"/>
      <c r="CP7" s="1841"/>
      <c r="CQ7" s="1841"/>
      <c r="CR7" s="1841"/>
      <c r="CS7" s="1843"/>
      <c r="CT7" s="1790"/>
      <c r="CU7" s="1790"/>
      <c r="CV7" s="1790"/>
      <c r="CW7" s="1790"/>
      <c r="CX7" s="1790"/>
      <c r="CY7" s="2236"/>
      <c r="CZ7" s="2236"/>
      <c r="DA7" s="2236"/>
      <c r="DB7" s="2236"/>
      <c r="DC7" s="2236"/>
      <c r="DD7" s="2236"/>
      <c r="DE7" s="2236"/>
      <c r="DF7" s="2236"/>
      <c r="DG7" s="2236"/>
      <c r="DH7" s="2236"/>
      <c r="DI7" s="2236"/>
      <c r="DJ7" s="2236"/>
      <c r="DK7" s="1865"/>
      <c r="DL7" s="1865"/>
      <c r="DM7" s="1865"/>
      <c r="DN7" s="1865"/>
      <c r="DO7" s="1865"/>
      <c r="DP7" s="1865"/>
      <c r="DQ7" s="1865"/>
      <c r="DR7" s="1822"/>
      <c r="DS7" s="1822"/>
      <c r="DT7" s="1822"/>
      <c r="DU7" s="1822"/>
      <c r="DV7" s="2210"/>
      <c r="DW7" s="2210"/>
      <c r="DX7" s="2210"/>
      <c r="DY7" s="2210"/>
      <c r="DZ7" s="2210"/>
      <c r="EA7" s="2210"/>
      <c r="EB7" s="2210"/>
      <c r="EC7" s="2210"/>
      <c r="ED7" s="2210"/>
      <c r="EE7" s="2210"/>
      <c r="EF7" s="2210"/>
      <c r="EG7" s="2210"/>
      <c r="EH7" s="2210"/>
      <c r="EI7" s="2210"/>
      <c r="EJ7" s="2210"/>
      <c r="EK7" s="2215"/>
      <c r="EL7" s="2216"/>
      <c r="EM7" s="2216"/>
      <c r="EN7" s="2216"/>
      <c r="EO7" s="2216"/>
      <c r="EP7" s="2216"/>
      <c r="EQ7" s="2217"/>
      <c r="ER7" s="1858"/>
      <c r="ES7" s="1859"/>
      <c r="ET7" s="1859"/>
      <c r="EU7" s="1860"/>
    </row>
    <row r="8" spans="1:151" ht="6.95" customHeight="1" x14ac:dyDescent="0.15">
      <c r="A8" s="1846"/>
      <c r="B8" s="1846"/>
      <c r="C8" s="1846"/>
      <c r="D8" s="1846"/>
      <c r="E8" s="1846"/>
      <c r="F8" s="1846"/>
      <c r="G8" s="1846"/>
      <c r="H8" s="1846"/>
      <c r="I8" s="1846"/>
      <c r="J8" s="1846"/>
      <c r="K8" s="1846"/>
      <c r="L8" s="1846"/>
      <c r="M8" s="1846"/>
      <c r="N8" s="1846"/>
      <c r="O8" s="1846"/>
      <c r="P8" s="1846"/>
      <c r="Q8" s="1846"/>
      <c r="R8" s="1846"/>
      <c r="S8" s="1846"/>
      <c r="T8" s="1846"/>
      <c r="U8" s="1846"/>
      <c r="V8" s="1846"/>
      <c r="W8" s="1846"/>
      <c r="X8" s="1846"/>
      <c r="Y8" s="1846"/>
      <c r="Z8" s="1846"/>
      <c r="AA8" s="1846"/>
      <c r="AB8" s="1846"/>
      <c r="AC8" s="1846"/>
      <c r="AD8" s="1846"/>
      <c r="AE8" s="1846"/>
      <c r="AF8" s="1846"/>
      <c r="AG8" s="1846"/>
      <c r="AH8" s="1846"/>
      <c r="AI8" s="1846"/>
      <c r="AJ8" s="1846"/>
      <c r="AK8" s="1846"/>
      <c r="AL8" s="1846"/>
      <c r="AM8" s="1846"/>
      <c r="AN8" s="1846"/>
      <c r="AO8" s="1846"/>
      <c r="AP8" s="1846"/>
      <c r="AQ8" s="1846"/>
      <c r="AR8" s="1846"/>
      <c r="AS8" s="1846"/>
      <c r="AT8" s="1846"/>
      <c r="AU8" s="1846"/>
      <c r="AV8" s="1846"/>
      <c r="AW8" s="1846"/>
      <c r="AX8" s="1846"/>
      <c r="AY8" s="1846"/>
      <c r="AZ8" s="1846"/>
      <c r="BA8" s="1846"/>
      <c r="BB8" s="1846"/>
      <c r="BC8" s="1846"/>
      <c r="BD8" s="1846"/>
      <c r="BE8" s="1846"/>
      <c r="BF8" s="1846"/>
      <c r="BG8" s="1846"/>
      <c r="BH8" s="1846"/>
      <c r="BI8" s="1846"/>
      <c r="BJ8" s="1846"/>
      <c r="BK8" s="1846"/>
      <c r="BL8" s="1846"/>
      <c r="BM8" s="1846"/>
      <c r="BN8" s="1847"/>
      <c r="BO8" s="1782"/>
      <c r="BP8" s="1783"/>
      <c r="BQ8" s="1784"/>
      <c r="BR8" s="2221"/>
      <c r="BS8" s="2222"/>
      <c r="BT8" s="2222"/>
      <c r="BU8" s="2222"/>
      <c r="BV8" s="2223"/>
      <c r="BW8" s="2223"/>
      <c r="BX8" s="2223"/>
      <c r="BY8" s="2223"/>
      <c r="BZ8" s="1841"/>
      <c r="CA8" s="1841"/>
      <c r="CB8" s="1841"/>
      <c r="CC8" s="2224"/>
      <c r="CD8" s="2224"/>
      <c r="CE8" s="2224"/>
      <c r="CF8" s="2224"/>
      <c r="CG8" s="1841"/>
      <c r="CH8" s="1841"/>
      <c r="CI8" s="1841"/>
      <c r="CJ8" s="2223"/>
      <c r="CK8" s="2223"/>
      <c r="CL8" s="2223"/>
      <c r="CM8" s="2223"/>
      <c r="CN8" s="1841"/>
      <c r="CO8" s="1841"/>
      <c r="CP8" s="1841"/>
      <c r="CQ8" s="1841"/>
      <c r="CR8" s="1841"/>
      <c r="CS8" s="1843"/>
      <c r="CT8" s="1790"/>
      <c r="CU8" s="1790"/>
      <c r="CV8" s="1790"/>
      <c r="CW8" s="1790"/>
      <c r="CX8" s="1790"/>
      <c r="CY8" s="2237"/>
      <c r="CZ8" s="2237"/>
      <c r="DA8" s="2237"/>
      <c r="DB8" s="2237"/>
      <c r="DC8" s="2237"/>
      <c r="DD8" s="2237"/>
      <c r="DE8" s="2237"/>
      <c r="DF8" s="2237"/>
      <c r="DG8" s="2237"/>
      <c r="DH8" s="2237"/>
      <c r="DI8" s="2237"/>
      <c r="DJ8" s="2237"/>
      <c r="DK8" s="1866"/>
      <c r="DL8" s="1866"/>
      <c r="DM8" s="1866"/>
      <c r="DN8" s="1866"/>
      <c r="DO8" s="1866"/>
      <c r="DP8" s="1866"/>
      <c r="DQ8" s="1866"/>
      <c r="DR8" s="1823"/>
      <c r="DS8" s="1823"/>
      <c r="DT8" s="1823"/>
      <c r="DU8" s="1823"/>
      <c r="DV8" s="2211"/>
      <c r="DW8" s="2211"/>
      <c r="DX8" s="2211"/>
      <c r="DY8" s="2211"/>
      <c r="DZ8" s="2211"/>
      <c r="EA8" s="2211"/>
      <c r="EB8" s="2211"/>
      <c r="EC8" s="2211"/>
      <c r="ED8" s="2211"/>
      <c r="EE8" s="2211"/>
      <c r="EF8" s="2211"/>
      <c r="EG8" s="2211"/>
      <c r="EH8" s="2211"/>
      <c r="EI8" s="2211"/>
      <c r="EJ8" s="2211"/>
      <c r="EK8" s="2218"/>
      <c r="EL8" s="2219"/>
      <c r="EM8" s="2219"/>
      <c r="EN8" s="2219"/>
      <c r="EO8" s="2219"/>
      <c r="EP8" s="2219"/>
      <c r="EQ8" s="2220"/>
      <c r="ER8" s="1858"/>
      <c r="ES8" s="1859"/>
      <c r="ET8" s="1859"/>
      <c r="EU8" s="1860"/>
    </row>
    <row r="9" spans="1:151" ht="6.95" customHeight="1" x14ac:dyDescent="0.15">
      <c r="A9" s="1777"/>
      <c r="B9" s="1777"/>
      <c r="C9" s="1777"/>
      <c r="D9" s="1777"/>
      <c r="E9" s="1777"/>
      <c r="F9" s="1777"/>
      <c r="G9" s="1777"/>
      <c r="H9" s="1777"/>
      <c r="I9" s="1777"/>
      <c r="J9" s="1777"/>
      <c r="K9" s="1777"/>
      <c r="L9" s="1777"/>
      <c r="M9" s="1777"/>
      <c r="N9" s="1777"/>
      <c r="O9" s="1777"/>
      <c r="P9" s="1777"/>
      <c r="Q9" s="1777"/>
      <c r="R9" s="1777"/>
      <c r="S9" s="1777"/>
      <c r="T9" s="1777"/>
      <c r="U9" s="1777"/>
      <c r="V9" s="1777"/>
      <c r="W9" s="1777"/>
      <c r="X9" s="1777"/>
      <c r="Y9" s="1777"/>
      <c r="Z9" s="1777"/>
      <c r="AA9" s="1777"/>
      <c r="AB9" s="1777"/>
      <c r="AC9" s="1777"/>
      <c r="AD9" s="1777"/>
      <c r="AE9" s="1777"/>
      <c r="AF9" s="1777"/>
      <c r="AG9" s="1777"/>
      <c r="AH9" s="1777"/>
      <c r="AI9" s="1777"/>
      <c r="AJ9" s="1777"/>
      <c r="AK9" s="1777"/>
      <c r="AL9" s="1777"/>
      <c r="AM9" s="1777"/>
      <c r="AN9" s="1777"/>
      <c r="AO9" s="1777"/>
      <c r="AP9" s="1777"/>
      <c r="AQ9" s="1777"/>
      <c r="AR9" s="1777"/>
      <c r="AS9" s="1777"/>
      <c r="AT9" s="1777"/>
      <c r="AU9" s="1777"/>
      <c r="AV9" s="1777"/>
      <c r="AW9" s="1777"/>
      <c r="AX9" s="1777"/>
      <c r="AY9" s="1777"/>
      <c r="AZ9" s="1777"/>
      <c r="BA9" s="1777"/>
      <c r="BB9" s="1777"/>
      <c r="BC9" s="1777"/>
      <c r="BD9" s="1777"/>
      <c r="BE9" s="1777"/>
      <c r="BF9" s="1777"/>
      <c r="BG9" s="1777"/>
      <c r="BH9" s="1777"/>
      <c r="BI9" s="1777"/>
      <c r="BJ9" s="1777"/>
      <c r="BK9" s="1777"/>
      <c r="BL9" s="1777"/>
      <c r="BM9" s="1777"/>
      <c r="BN9" s="1778"/>
      <c r="BO9" s="1782"/>
      <c r="BP9" s="1783"/>
      <c r="BQ9" s="1784"/>
      <c r="BR9" s="2221">
        <f>入力シート!G9</f>
        <v>0</v>
      </c>
      <c r="BS9" s="2222"/>
      <c r="BT9" s="2222"/>
      <c r="BU9" s="2222"/>
      <c r="BV9" s="2223">
        <f>入力シート!H9</f>
        <v>0</v>
      </c>
      <c r="BW9" s="2223"/>
      <c r="BX9" s="2223"/>
      <c r="BY9" s="2223"/>
      <c r="BZ9" s="1841" t="s">
        <v>0</v>
      </c>
      <c r="CA9" s="1841"/>
      <c r="CB9" s="1841"/>
      <c r="CC9" s="2224">
        <f>入力シート!J9</f>
        <v>0</v>
      </c>
      <c r="CD9" s="2224"/>
      <c r="CE9" s="2224"/>
      <c r="CF9" s="2224"/>
      <c r="CG9" s="1841" t="s">
        <v>77</v>
      </c>
      <c r="CH9" s="1841"/>
      <c r="CI9" s="1841"/>
      <c r="CJ9" s="2223">
        <f>入力シート!M9</f>
        <v>0</v>
      </c>
      <c r="CK9" s="2223"/>
      <c r="CL9" s="2223"/>
      <c r="CM9" s="2223"/>
      <c r="CN9" s="1841" t="s">
        <v>115</v>
      </c>
      <c r="CO9" s="1841"/>
      <c r="CP9" s="1841"/>
      <c r="CQ9" s="1841"/>
      <c r="CR9" s="1841"/>
      <c r="CS9" s="1843"/>
      <c r="CT9" s="1848" t="s">
        <v>520</v>
      </c>
      <c r="CU9" s="1849"/>
      <c r="CV9" s="1849"/>
      <c r="CW9" s="1849"/>
      <c r="CX9" s="1849"/>
      <c r="CY9" s="1849"/>
      <c r="CZ9" s="1849"/>
      <c r="DA9" s="1849"/>
      <c r="DB9" s="1849"/>
      <c r="DC9" s="1849"/>
      <c r="DD9" s="1850"/>
      <c r="DE9" s="2225">
        <f>入力シート!G4</f>
        <v>0</v>
      </c>
      <c r="DF9" s="2225"/>
      <c r="DG9" s="2225"/>
      <c r="DH9" s="2225"/>
      <c r="DI9" s="2225"/>
      <c r="DJ9" s="2225"/>
      <c r="DK9" s="2225"/>
      <c r="DL9" s="2225"/>
      <c r="DM9" s="2225"/>
      <c r="DN9" s="2225"/>
      <c r="DO9" s="2225"/>
      <c r="DP9" s="2225"/>
      <c r="DQ9" s="2225"/>
      <c r="DR9" s="2225"/>
      <c r="DS9" s="2225"/>
      <c r="DT9" s="2225"/>
      <c r="DU9" s="2225"/>
      <c r="DV9" s="2225"/>
      <c r="DW9" s="2225"/>
      <c r="DX9" s="2225"/>
      <c r="DY9" s="2225"/>
      <c r="DZ9" s="2225"/>
      <c r="EA9" s="2225"/>
      <c r="EB9" s="2225"/>
      <c r="EC9" s="2225"/>
      <c r="ED9" s="2225"/>
      <c r="EE9" s="2225"/>
      <c r="EF9" s="2225"/>
      <c r="EG9" s="2225"/>
      <c r="EH9" s="2225"/>
      <c r="EI9" s="2225"/>
      <c r="EJ9" s="2225"/>
      <c r="EK9" s="2225"/>
      <c r="EL9" s="2225"/>
      <c r="EM9" s="2225"/>
      <c r="EN9" s="2225"/>
      <c r="EO9" s="2225"/>
      <c r="EP9" s="2225"/>
      <c r="EQ9" s="2225"/>
      <c r="ER9" s="1858"/>
      <c r="ES9" s="1859"/>
      <c r="ET9" s="1859"/>
      <c r="EU9" s="1860"/>
    </row>
    <row r="10" spans="1:151" ht="6.95" customHeight="1" x14ac:dyDescent="0.15">
      <c r="A10" s="1777"/>
      <c r="B10" s="1777"/>
      <c r="C10" s="1777"/>
      <c r="D10" s="1777"/>
      <c r="E10" s="1777"/>
      <c r="F10" s="1777"/>
      <c r="G10" s="1777"/>
      <c r="H10" s="1777"/>
      <c r="I10" s="1777"/>
      <c r="J10" s="1777"/>
      <c r="K10" s="1777"/>
      <c r="L10" s="1777"/>
      <c r="M10" s="1777"/>
      <c r="N10" s="1777"/>
      <c r="O10" s="1777"/>
      <c r="P10" s="1777"/>
      <c r="Q10" s="1777"/>
      <c r="R10" s="1777"/>
      <c r="S10" s="1777"/>
      <c r="T10" s="1777"/>
      <c r="U10" s="1777"/>
      <c r="V10" s="1777"/>
      <c r="W10" s="1777"/>
      <c r="X10" s="1777"/>
      <c r="Y10" s="1777"/>
      <c r="Z10" s="1777"/>
      <c r="AA10" s="1777"/>
      <c r="AB10" s="1777"/>
      <c r="AC10" s="1777"/>
      <c r="AD10" s="1777"/>
      <c r="AE10" s="1777"/>
      <c r="AF10" s="1777"/>
      <c r="AG10" s="1777"/>
      <c r="AH10" s="1777"/>
      <c r="AI10" s="1777"/>
      <c r="AJ10" s="1777"/>
      <c r="AK10" s="1777"/>
      <c r="AL10" s="1777"/>
      <c r="AM10" s="1777"/>
      <c r="AN10" s="1777"/>
      <c r="AO10" s="1777"/>
      <c r="AP10" s="1777"/>
      <c r="AQ10" s="1777"/>
      <c r="AR10" s="1777"/>
      <c r="AS10" s="1777"/>
      <c r="AT10" s="1777"/>
      <c r="AU10" s="1777"/>
      <c r="AV10" s="1777"/>
      <c r="AW10" s="1777"/>
      <c r="AX10" s="1777"/>
      <c r="AY10" s="1777"/>
      <c r="AZ10" s="1777"/>
      <c r="BA10" s="1777"/>
      <c r="BB10" s="1777"/>
      <c r="BC10" s="1777"/>
      <c r="BD10" s="1777"/>
      <c r="BE10" s="1777"/>
      <c r="BF10" s="1777"/>
      <c r="BG10" s="1777"/>
      <c r="BH10" s="1777"/>
      <c r="BI10" s="1777"/>
      <c r="BJ10" s="1777"/>
      <c r="BK10" s="1777"/>
      <c r="BL10" s="1777"/>
      <c r="BM10" s="1777"/>
      <c r="BN10" s="1778"/>
      <c r="BO10" s="1782"/>
      <c r="BP10" s="1783"/>
      <c r="BQ10" s="1784"/>
      <c r="BR10" s="2221"/>
      <c r="BS10" s="2222"/>
      <c r="BT10" s="2222"/>
      <c r="BU10" s="2222"/>
      <c r="BV10" s="2223"/>
      <c r="BW10" s="2223"/>
      <c r="BX10" s="2223"/>
      <c r="BY10" s="2223"/>
      <c r="BZ10" s="1841"/>
      <c r="CA10" s="1841"/>
      <c r="CB10" s="1841"/>
      <c r="CC10" s="2224"/>
      <c r="CD10" s="2224"/>
      <c r="CE10" s="2224"/>
      <c r="CF10" s="2224"/>
      <c r="CG10" s="1841"/>
      <c r="CH10" s="1841"/>
      <c r="CI10" s="1841"/>
      <c r="CJ10" s="2223"/>
      <c r="CK10" s="2223"/>
      <c r="CL10" s="2223"/>
      <c r="CM10" s="2223"/>
      <c r="CN10" s="1841"/>
      <c r="CO10" s="1841"/>
      <c r="CP10" s="1841"/>
      <c r="CQ10" s="1841"/>
      <c r="CR10" s="1841"/>
      <c r="CS10" s="1843"/>
      <c r="CT10" s="1851"/>
      <c r="CU10" s="1852"/>
      <c r="CV10" s="1852"/>
      <c r="CW10" s="1852"/>
      <c r="CX10" s="1852"/>
      <c r="CY10" s="1852"/>
      <c r="CZ10" s="1852"/>
      <c r="DA10" s="1852"/>
      <c r="DB10" s="1852"/>
      <c r="DC10" s="1852"/>
      <c r="DD10" s="1853"/>
      <c r="DE10" s="2225"/>
      <c r="DF10" s="2225"/>
      <c r="DG10" s="2225"/>
      <c r="DH10" s="2225"/>
      <c r="DI10" s="2225"/>
      <c r="DJ10" s="2225"/>
      <c r="DK10" s="2225"/>
      <c r="DL10" s="2225"/>
      <c r="DM10" s="2225"/>
      <c r="DN10" s="2225"/>
      <c r="DO10" s="2225"/>
      <c r="DP10" s="2225"/>
      <c r="DQ10" s="2225"/>
      <c r="DR10" s="2225"/>
      <c r="DS10" s="2225"/>
      <c r="DT10" s="2225"/>
      <c r="DU10" s="2225"/>
      <c r="DV10" s="2225"/>
      <c r="DW10" s="2225"/>
      <c r="DX10" s="2225"/>
      <c r="DY10" s="2225"/>
      <c r="DZ10" s="2225"/>
      <c r="EA10" s="2225"/>
      <c r="EB10" s="2225"/>
      <c r="EC10" s="2225"/>
      <c r="ED10" s="2225"/>
      <c r="EE10" s="2225"/>
      <c r="EF10" s="2225"/>
      <c r="EG10" s="2225"/>
      <c r="EH10" s="2225"/>
      <c r="EI10" s="2225"/>
      <c r="EJ10" s="2225"/>
      <c r="EK10" s="2225"/>
      <c r="EL10" s="2225"/>
      <c r="EM10" s="2225"/>
      <c r="EN10" s="2225"/>
      <c r="EO10" s="2225"/>
      <c r="EP10" s="2225"/>
      <c r="EQ10" s="2225"/>
      <c r="ER10" s="1858"/>
      <c r="ES10" s="1859"/>
      <c r="ET10" s="1859"/>
      <c r="EU10" s="1860"/>
    </row>
    <row r="11" spans="1:151" ht="6.95" customHeight="1" x14ac:dyDescent="0.15">
      <c r="A11" s="1777"/>
      <c r="B11" s="1777"/>
      <c r="C11" s="1777"/>
      <c r="D11" s="1777"/>
      <c r="E11" s="1777"/>
      <c r="F11" s="1777"/>
      <c r="G11" s="1777"/>
      <c r="H11" s="1777"/>
      <c r="I11" s="1777"/>
      <c r="J11" s="1777"/>
      <c r="K11" s="1777"/>
      <c r="L11" s="1777"/>
      <c r="M11" s="1777"/>
      <c r="N11" s="1777"/>
      <c r="O11" s="1777"/>
      <c r="P11" s="1777"/>
      <c r="Q11" s="1777"/>
      <c r="R11" s="1777"/>
      <c r="S11" s="1777"/>
      <c r="T11" s="1777"/>
      <c r="U11" s="1777"/>
      <c r="V11" s="1777"/>
      <c r="W11" s="1777"/>
      <c r="X11" s="1777"/>
      <c r="Y11" s="1777"/>
      <c r="Z11" s="1777"/>
      <c r="AA11" s="1777"/>
      <c r="AB11" s="1777"/>
      <c r="AC11" s="1777"/>
      <c r="AD11" s="1777"/>
      <c r="AE11" s="1777"/>
      <c r="AF11" s="1777"/>
      <c r="AG11" s="1777"/>
      <c r="AH11" s="1777"/>
      <c r="AI11" s="1777"/>
      <c r="AJ11" s="1777"/>
      <c r="AK11" s="1777"/>
      <c r="AL11" s="1777"/>
      <c r="AM11" s="1777"/>
      <c r="AN11" s="1777"/>
      <c r="AO11" s="1777"/>
      <c r="AP11" s="1777"/>
      <c r="AQ11" s="1777"/>
      <c r="AR11" s="1777"/>
      <c r="AS11" s="1777"/>
      <c r="AT11" s="1777"/>
      <c r="AU11" s="1777"/>
      <c r="AV11" s="1777"/>
      <c r="AW11" s="1777"/>
      <c r="AX11" s="1777"/>
      <c r="AY11" s="1777"/>
      <c r="AZ11" s="1777"/>
      <c r="BA11" s="1777"/>
      <c r="BB11" s="1777"/>
      <c r="BC11" s="1777"/>
      <c r="BD11" s="1777"/>
      <c r="BE11" s="1777"/>
      <c r="BF11" s="1777"/>
      <c r="BG11" s="1777"/>
      <c r="BH11" s="1777"/>
      <c r="BI11" s="1777"/>
      <c r="BJ11" s="1777"/>
      <c r="BK11" s="1777"/>
      <c r="BL11" s="1777"/>
      <c r="BM11" s="1777"/>
      <c r="BN11" s="1778"/>
      <c r="BO11" s="1782"/>
      <c r="BP11" s="1783"/>
      <c r="BQ11" s="1784"/>
      <c r="BR11" s="2221"/>
      <c r="BS11" s="2222"/>
      <c r="BT11" s="2222"/>
      <c r="BU11" s="2222"/>
      <c r="BV11" s="2223"/>
      <c r="BW11" s="2223"/>
      <c r="BX11" s="2223"/>
      <c r="BY11" s="2223"/>
      <c r="BZ11" s="1841"/>
      <c r="CA11" s="1841"/>
      <c r="CB11" s="1841"/>
      <c r="CC11" s="2224"/>
      <c r="CD11" s="2224"/>
      <c r="CE11" s="2224"/>
      <c r="CF11" s="2224"/>
      <c r="CG11" s="1841"/>
      <c r="CH11" s="1841"/>
      <c r="CI11" s="1841"/>
      <c r="CJ11" s="2223"/>
      <c r="CK11" s="2223"/>
      <c r="CL11" s="2223"/>
      <c r="CM11" s="2223"/>
      <c r="CN11" s="1841"/>
      <c r="CO11" s="1841"/>
      <c r="CP11" s="1841"/>
      <c r="CQ11" s="1841"/>
      <c r="CR11" s="1841"/>
      <c r="CS11" s="1843"/>
      <c r="CT11" s="1854"/>
      <c r="CU11" s="1855"/>
      <c r="CV11" s="1855"/>
      <c r="CW11" s="1855"/>
      <c r="CX11" s="1855"/>
      <c r="CY11" s="1855"/>
      <c r="CZ11" s="1855"/>
      <c r="DA11" s="1855"/>
      <c r="DB11" s="1855"/>
      <c r="DC11" s="1855"/>
      <c r="DD11" s="1856"/>
      <c r="DE11" s="2225"/>
      <c r="DF11" s="2225"/>
      <c r="DG11" s="2225"/>
      <c r="DH11" s="2225"/>
      <c r="DI11" s="2225"/>
      <c r="DJ11" s="2225"/>
      <c r="DK11" s="2225"/>
      <c r="DL11" s="2225"/>
      <c r="DM11" s="2225"/>
      <c r="DN11" s="2225"/>
      <c r="DO11" s="2225"/>
      <c r="DP11" s="2225"/>
      <c r="DQ11" s="2225"/>
      <c r="DR11" s="2225"/>
      <c r="DS11" s="2225"/>
      <c r="DT11" s="2225"/>
      <c r="DU11" s="2225"/>
      <c r="DV11" s="2225"/>
      <c r="DW11" s="2225"/>
      <c r="DX11" s="2225"/>
      <c r="DY11" s="2225"/>
      <c r="DZ11" s="2225"/>
      <c r="EA11" s="2225"/>
      <c r="EB11" s="2225"/>
      <c r="EC11" s="2225"/>
      <c r="ED11" s="2225"/>
      <c r="EE11" s="2225"/>
      <c r="EF11" s="2225"/>
      <c r="EG11" s="2225"/>
      <c r="EH11" s="2225"/>
      <c r="EI11" s="2225"/>
      <c r="EJ11" s="2225"/>
      <c r="EK11" s="2225"/>
      <c r="EL11" s="2225"/>
      <c r="EM11" s="2225"/>
      <c r="EN11" s="2225"/>
      <c r="EO11" s="2225"/>
      <c r="EP11" s="2225"/>
      <c r="EQ11" s="2225"/>
      <c r="ER11" s="1858"/>
      <c r="ES11" s="1859"/>
      <c r="ET11" s="1859"/>
      <c r="EU11" s="1860"/>
    </row>
    <row r="12" spans="1:151" ht="6.95" customHeight="1" x14ac:dyDescent="0.15">
      <c r="A12" s="1777"/>
      <c r="B12" s="1777"/>
      <c r="C12" s="1777"/>
      <c r="D12" s="1777"/>
      <c r="E12" s="1777"/>
      <c r="F12" s="1777"/>
      <c r="G12" s="1777"/>
      <c r="H12" s="1777"/>
      <c r="I12" s="1777"/>
      <c r="J12" s="1777"/>
      <c r="K12" s="1777"/>
      <c r="L12" s="1777"/>
      <c r="M12" s="1777"/>
      <c r="N12" s="1777"/>
      <c r="O12" s="1777"/>
      <c r="P12" s="1777"/>
      <c r="Q12" s="1777"/>
      <c r="R12" s="1777"/>
      <c r="S12" s="1777"/>
      <c r="T12" s="1777"/>
      <c r="U12" s="1777"/>
      <c r="V12" s="1777"/>
      <c r="W12" s="1777"/>
      <c r="X12" s="1777"/>
      <c r="Y12" s="1777"/>
      <c r="Z12" s="1777"/>
      <c r="AA12" s="1777"/>
      <c r="AB12" s="1777"/>
      <c r="AC12" s="1777"/>
      <c r="AD12" s="1777"/>
      <c r="AE12" s="1777"/>
      <c r="AF12" s="1777"/>
      <c r="AG12" s="1777"/>
      <c r="AH12" s="1777"/>
      <c r="AI12" s="1777"/>
      <c r="AJ12" s="1777"/>
      <c r="AK12" s="1777"/>
      <c r="AL12" s="1777"/>
      <c r="AM12" s="1777"/>
      <c r="AN12" s="1777"/>
      <c r="AO12" s="1777"/>
      <c r="AP12" s="1777"/>
      <c r="AQ12" s="1777"/>
      <c r="AR12" s="1777"/>
      <c r="AS12" s="1777"/>
      <c r="AT12" s="1777"/>
      <c r="AU12" s="1777"/>
      <c r="AV12" s="1777"/>
      <c r="AW12" s="1777"/>
      <c r="AX12" s="1777"/>
      <c r="AY12" s="1777"/>
      <c r="AZ12" s="1777"/>
      <c r="BA12" s="1777"/>
      <c r="BB12" s="1777"/>
      <c r="BC12" s="1777"/>
      <c r="BD12" s="1777"/>
      <c r="BE12" s="1777"/>
      <c r="BF12" s="1777"/>
      <c r="BG12" s="1777"/>
      <c r="BH12" s="1777"/>
      <c r="BI12" s="1777"/>
      <c r="BJ12" s="1777"/>
      <c r="BK12" s="1777"/>
      <c r="BL12" s="1777"/>
      <c r="BM12" s="1777"/>
      <c r="BN12" s="1778"/>
      <c r="BO12" s="1782"/>
      <c r="BP12" s="1783"/>
      <c r="BQ12" s="1784"/>
      <c r="BR12" s="2221"/>
      <c r="BS12" s="2222"/>
      <c r="BT12" s="2222"/>
      <c r="BU12" s="2222"/>
      <c r="BV12" s="2223"/>
      <c r="BW12" s="2223"/>
      <c r="BX12" s="2223"/>
      <c r="BY12" s="2223"/>
      <c r="BZ12" s="1841"/>
      <c r="CA12" s="1841"/>
      <c r="CB12" s="1841"/>
      <c r="CC12" s="2224"/>
      <c r="CD12" s="2224"/>
      <c r="CE12" s="2224"/>
      <c r="CF12" s="2224"/>
      <c r="CG12" s="1841"/>
      <c r="CH12" s="1841"/>
      <c r="CI12" s="1841"/>
      <c r="CJ12" s="2223"/>
      <c r="CK12" s="2223"/>
      <c r="CL12" s="2223"/>
      <c r="CM12" s="2223"/>
      <c r="CN12" s="1841"/>
      <c r="CO12" s="1841"/>
      <c r="CP12" s="1841"/>
      <c r="CQ12" s="1841"/>
      <c r="CR12" s="1841"/>
      <c r="CS12" s="1843"/>
      <c r="CT12" s="1848" t="s">
        <v>522</v>
      </c>
      <c r="CU12" s="1891"/>
      <c r="CV12" s="1891"/>
      <c r="CW12" s="1891"/>
      <c r="CX12" s="1891"/>
      <c r="CY12" s="1891"/>
      <c r="CZ12" s="1891"/>
      <c r="DA12" s="1891"/>
      <c r="DB12" s="1891"/>
      <c r="DC12" s="1891"/>
      <c r="DD12" s="1892"/>
      <c r="DE12" s="2226">
        <f>入力シート!$G$2</f>
        <v>0</v>
      </c>
      <c r="DF12" s="2227"/>
      <c r="DG12" s="2227"/>
      <c r="DH12" s="2227"/>
      <c r="DI12" s="2227"/>
      <c r="DJ12" s="2227"/>
      <c r="DK12" s="2227"/>
      <c r="DL12" s="2227"/>
      <c r="DM12" s="2227"/>
      <c r="DN12" s="2227"/>
      <c r="DO12" s="2227"/>
      <c r="DP12" s="2227"/>
      <c r="DQ12" s="2227"/>
      <c r="DR12" s="2227"/>
      <c r="DS12" s="2227"/>
      <c r="DT12" s="2227"/>
      <c r="DU12" s="2227"/>
      <c r="DV12" s="2227"/>
      <c r="DW12" s="2227"/>
      <c r="DX12" s="2227"/>
      <c r="DY12" s="2227"/>
      <c r="DZ12" s="2227"/>
      <c r="EA12" s="2227"/>
      <c r="EB12" s="2227"/>
      <c r="EC12" s="2227"/>
      <c r="ED12" s="2227"/>
      <c r="EE12" s="2227"/>
      <c r="EF12" s="2227"/>
      <c r="EG12" s="2227"/>
      <c r="EH12" s="2227"/>
      <c r="EI12" s="2227"/>
      <c r="EJ12" s="2227"/>
      <c r="EK12" s="2227"/>
      <c r="EL12" s="2227"/>
      <c r="EM12" s="2227"/>
      <c r="EN12" s="2227"/>
      <c r="EO12" s="2227"/>
      <c r="EP12" s="2227"/>
      <c r="EQ12" s="2228"/>
      <c r="ER12" s="1858"/>
      <c r="ES12" s="1859"/>
      <c r="ET12" s="1859"/>
      <c r="EU12" s="1860"/>
    </row>
    <row r="13" spans="1:151" ht="6.95" customHeight="1" x14ac:dyDescent="0.15">
      <c r="A13" s="1777"/>
      <c r="B13" s="1777"/>
      <c r="C13" s="1777"/>
      <c r="D13" s="1777"/>
      <c r="E13" s="1777"/>
      <c r="F13" s="1777"/>
      <c r="G13" s="1777"/>
      <c r="H13" s="1777"/>
      <c r="I13" s="1777"/>
      <c r="J13" s="1777"/>
      <c r="K13" s="1777"/>
      <c r="L13" s="1777"/>
      <c r="M13" s="1777"/>
      <c r="N13" s="1777"/>
      <c r="O13" s="1777"/>
      <c r="P13" s="1777"/>
      <c r="Q13" s="1777"/>
      <c r="R13" s="1777"/>
      <c r="S13" s="1777"/>
      <c r="T13" s="1777"/>
      <c r="U13" s="1777"/>
      <c r="V13" s="1777"/>
      <c r="W13" s="1777"/>
      <c r="X13" s="1777"/>
      <c r="Y13" s="1777"/>
      <c r="Z13" s="1777"/>
      <c r="AA13" s="1777"/>
      <c r="AB13" s="1777"/>
      <c r="AC13" s="1777"/>
      <c r="AD13" s="1777"/>
      <c r="AE13" s="1777"/>
      <c r="AF13" s="1777"/>
      <c r="AG13" s="1777"/>
      <c r="AH13" s="1777"/>
      <c r="AI13" s="1777"/>
      <c r="AJ13" s="1777"/>
      <c r="AK13" s="1777"/>
      <c r="AL13" s="1777"/>
      <c r="AM13" s="1777"/>
      <c r="AN13" s="1777"/>
      <c r="AO13" s="1777"/>
      <c r="AP13" s="1777"/>
      <c r="AQ13" s="1777"/>
      <c r="AR13" s="1777"/>
      <c r="AS13" s="1777"/>
      <c r="AT13" s="1777"/>
      <c r="AU13" s="1777"/>
      <c r="AV13" s="1777"/>
      <c r="AW13" s="1777"/>
      <c r="AX13" s="1777"/>
      <c r="AY13" s="1777"/>
      <c r="AZ13" s="1777"/>
      <c r="BA13" s="1777"/>
      <c r="BB13" s="1777"/>
      <c r="BC13" s="1777"/>
      <c r="BD13" s="1777"/>
      <c r="BE13" s="1777"/>
      <c r="BF13" s="1777"/>
      <c r="BG13" s="1777"/>
      <c r="BH13" s="1777"/>
      <c r="BI13" s="1777"/>
      <c r="BJ13" s="1777"/>
      <c r="BK13" s="1777"/>
      <c r="BL13" s="1777"/>
      <c r="BM13" s="1777"/>
      <c r="BN13" s="1778"/>
      <c r="BO13" s="1782"/>
      <c r="BP13" s="1783"/>
      <c r="BQ13" s="1784"/>
      <c r="BR13" s="2221"/>
      <c r="BS13" s="2222"/>
      <c r="BT13" s="2222"/>
      <c r="BU13" s="2222"/>
      <c r="BV13" s="2223"/>
      <c r="BW13" s="2223"/>
      <c r="BX13" s="2223"/>
      <c r="BY13" s="2223"/>
      <c r="BZ13" s="1841"/>
      <c r="CA13" s="1841"/>
      <c r="CB13" s="1841"/>
      <c r="CC13" s="2224"/>
      <c r="CD13" s="2224"/>
      <c r="CE13" s="2224"/>
      <c r="CF13" s="2224"/>
      <c r="CG13" s="1841"/>
      <c r="CH13" s="1841"/>
      <c r="CI13" s="1841"/>
      <c r="CJ13" s="2223"/>
      <c r="CK13" s="2223"/>
      <c r="CL13" s="2223"/>
      <c r="CM13" s="2223"/>
      <c r="CN13" s="1841"/>
      <c r="CO13" s="1841"/>
      <c r="CP13" s="1841"/>
      <c r="CQ13" s="1841"/>
      <c r="CR13" s="1841"/>
      <c r="CS13" s="1843"/>
      <c r="CT13" s="1893"/>
      <c r="CU13" s="1894"/>
      <c r="CV13" s="1894"/>
      <c r="CW13" s="1894"/>
      <c r="CX13" s="1894"/>
      <c r="CY13" s="1894"/>
      <c r="CZ13" s="1894"/>
      <c r="DA13" s="1894"/>
      <c r="DB13" s="1894"/>
      <c r="DC13" s="1894"/>
      <c r="DD13" s="1895"/>
      <c r="DE13" s="2229"/>
      <c r="DF13" s="2230"/>
      <c r="DG13" s="2230"/>
      <c r="DH13" s="2230"/>
      <c r="DI13" s="2230"/>
      <c r="DJ13" s="2230"/>
      <c r="DK13" s="2230"/>
      <c r="DL13" s="2230"/>
      <c r="DM13" s="2230"/>
      <c r="DN13" s="2230"/>
      <c r="DO13" s="2230"/>
      <c r="DP13" s="2230"/>
      <c r="DQ13" s="2230"/>
      <c r="DR13" s="2230"/>
      <c r="DS13" s="2230"/>
      <c r="DT13" s="2230"/>
      <c r="DU13" s="2230"/>
      <c r="DV13" s="2230"/>
      <c r="DW13" s="2230"/>
      <c r="DX13" s="2230"/>
      <c r="DY13" s="2230"/>
      <c r="DZ13" s="2230"/>
      <c r="EA13" s="2230"/>
      <c r="EB13" s="2230"/>
      <c r="EC13" s="2230"/>
      <c r="ED13" s="2230"/>
      <c r="EE13" s="2230"/>
      <c r="EF13" s="2230"/>
      <c r="EG13" s="2230"/>
      <c r="EH13" s="2230"/>
      <c r="EI13" s="2230"/>
      <c r="EJ13" s="2230"/>
      <c r="EK13" s="2230"/>
      <c r="EL13" s="2230"/>
      <c r="EM13" s="2230"/>
      <c r="EN13" s="2230"/>
      <c r="EO13" s="2230"/>
      <c r="EP13" s="2230"/>
      <c r="EQ13" s="2231"/>
      <c r="ER13" s="1858"/>
      <c r="ES13" s="1859"/>
      <c r="ET13" s="1859"/>
      <c r="EU13" s="1860"/>
    </row>
    <row r="14" spans="1:151" ht="6.95" customHeight="1" x14ac:dyDescent="0.15">
      <c r="A14" s="1836"/>
      <c r="B14" s="1836"/>
      <c r="C14" s="1836"/>
      <c r="D14" s="1836"/>
      <c r="E14" s="1836"/>
      <c r="F14" s="1836"/>
      <c r="G14" s="1836"/>
      <c r="H14" s="1836"/>
      <c r="I14" s="1836"/>
      <c r="J14" s="1836"/>
      <c r="K14" s="1836"/>
      <c r="L14" s="1836"/>
      <c r="M14" s="1836"/>
      <c r="N14" s="1836"/>
      <c r="O14" s="1836"/>
      <c r="P14" s="1836"/>
      <c r="Q14" s="1836"/>
      <c r="R14" s="1836"/>
      <c r="S14" s="1836"/>
      <c r="T14" s="1836"/>
      <c r="U14" s="1836"/>
      <c r="V14" s="1836"/>
      <c r="W14" s="1836"/>
      <c r="X14" s="1836"/>
      <c r="Y14" s="1836"/>
      <c r="Z14" s="1836"/>
      <c r="AA14" s="1836"/>
      <c r="AB14" s="1836"/>
      <c r="AC14" s="1836"/>
      <c r="AD14" s="1836"/>
      <c r="AE14" s="1836"/>
      <c r="AF14" s="1836"/>
      <c r="AG14" s="1836"/>
      <c r="AH14" s="1836"/>
      <c r="AI14" s="1836"/>
      <c r="AJ14" s="1836"/>
      <c r="AK14" s="1836"/>
      <c r="AL14" s="1836"/>
      <c r="AM14" s="1836"/>
      <c r="AN14" s="1836"/>
      <c r="AO14" s="1836"/>
      <c r="AP14" s="1836"/>
      <c r="AQ14" s="1836"/>
      <c r="AR14" s="1836"/>
      <c r="AS14" s="1836"/>
      <c r="AT14" s="1836"/>
      <c r="AU14" s="1836"/>
      <c r="AV14" s="1836"/>
      <c r="AW14" s="1836"/>
      <c r="AX14" s="1836"/>
      <c r="AY14" s="1836"/>
      <c r="AZ14" s="1836"/>
      <c r="BA14" s="1836"/>
      <c r="BB14" s="1836"/>
      <c r="BC14" s="1836"/>
      <c r="BD14" s="1836"/>
      <c r="BE14" s="1836"/>
      <c r="BF14" s="1836"/>
      <c r="BG14" s="1836"/>
      <c r="BH14" s="1836"/>
      <c r="BI14" s="1836"/>
      <c r="BJ14" s="1836"/>
      <c r="BK14" s="1836"/>
      <c r="BL14" s="1836"/>
      <c r="BM14" s="1836"/>
      <c r="BN14" s="1837"/>
      <c r="BO14" s="1785"/>
      <c r="BP14" s="1786"/>
      <c r="BQ14" s="1787"/>
      <c r="BR14" s="1844"/>
      <c r="BS14" s="1844"/>
      <c r="BT14" s="1844"/>
      <c r="BU14" s="1844"/>
      <c r="BV14" s="1844"/>
      <c r="BW14" s="1844"/>
      <c r="BX14" s="1844"/>
      <c r="BY14" s="1844"/>
      <c r="BZ14" s="1844"/>
      <c r="CA14" s="1844"/>
      <c r="CB14" s="1844"/>
      <c r="CC14" s="1844"/>
      <c r="CD14" s="1844"/>
      <c r="CE14" s="1844"/>
      <c r="CF14" s="1844"/>
      <c r="CG14" s="1844"/>
      <c r="CH14" s="1844"/>
      <c r="CI14" s="1844"/>
      <c r="CJ14" s="1844"/>
      <c r="CK14" s="1844"/>
      <c r="CL14" s="1844"/>
      <c r="CM14" s="1844"/>
      <c r="CN14" s="1844"/>
      <c r="CO14" s="1844"/>
      <c r="CP14" s="1844"/>
      <c r="CQ14" s="1844"/>
      <c r="CR14" s="1844"/>
      <c r="CS14" s="1845"/>
      <c r="CT14" s="1896"/>
      <c r="CU14" s="1897"/>
      <c r="CV14" s="1897"/>
      <c r="CW14" s="1897"/>
      <c r="CX14" s="1897"/>
      <c r="CY14" s="1897"/>
      <c r="CZ14" s="1897"/>
      <c r="DA14" s="1897"/>
      <c r="DB14" s="1897"/>
      <c r="DC14" s="1897"/>
      <c r="DD14" s="1898"/>
      <c r="DE14" s="2232"/>
      <c r="DF14" s="2233"/>
      <c r="DG14" s="2233"/>
      <c r="DH14" s="2233"/>
      <c r="DI14" s="2233"/>
      <c r="DJ14" s="2233"/>
      <c r="DK14" s="2233"/>
      <c r="DL14" s="2233"/>
      <c r="DM14" s="2233"/>
      <c r="DN14" s="2233"/>
      <c r="DO14" s="2233"/>
      <c r="DP14" s="2233"/>
      <c r="DQ14" s="2233"/>
      <c r="DR14" s="2233"/>
      <c r="DS14" s="2233"/>
      <c r="DT14" s="2233"/>
      <c r="DU14" s="2233"/>
      <c r="DV14" s="2233"/>
      <c r="DW14" s="2233"/>
      <c r="DX14" s="2233"/>
      <c r="DY14" s="2233"/>
      <c r="DZ14" s="2233"/>
      <c r="EA14" s="2233"/>
      <c r="EB14" s="2233"/>
      <c r="EC14" s="2233"/>
      <c r="ED14" s="2233"/>
      <c r="EE14" s="2233"/>
      <c r="EF14" s="2233"/>
      <c r="EG14" s="2233"/>
      <c r="EH14" s="2233"/>
      <c r="EI14" s="2233"/>
      <c r="EJ14" s="2233"/>
      <c r="EK14" s="2233"/>
      <c r="EL14" s="2233"/>
      <c r="EM14" s="2233"/>
      <c r="EN14" s="2233"/>
      <c r="EO14" s="2233"/>
      <c r="EP14" s="2233"/>
      <c r="EQ14" s="2234"/>
      <c r="ER14" s="1858"/>
      <c r="ES14" s="1859"/>
      <c r="ET14" s="1859"/>
      <c r="EU14" s="1860"/>
    </row>
    <row r="15" spans="1:151" ht="6.95" customHeight="1" x14ac:dyDescent="0.15">
      <c r="A15" s="1768" t="s">
        <v>116</v>
      </c>
      <c r="B15" s="1768"/>
      <c r="C15" s="1768"/>
      <c r="D15" s="1768"/>
      <c r="E15" s="1768"/>
      <c r="F15" s="1768"/>
      <c r="G15" s="1768"/>
      <c r="H15" s="1768"/>
      <c r="I15" s="1768"/>
      <c r="J15" s="1768"/>
      <c r="K15" s="1768"/>
      <c r="L15" s="1768"/>
      <c r="M15" s="1768"/>
      <c r="N15" s="1768"/>
      <c r="O15" s="1768"/>
      <c r="P15" s="1768"/>
      <c r="Q15" s="1768"/>
      <c r="R15" s="1769" t="s">
        <v>117</v>
      </c>
      <c r="S15" s="1769"/>
      <c r="T15" s="1769"/>
      <c r="U15" s="1769"/>
      <c r="V15" s="1769"/>
      <c r="W15" s="1769"/>
      <c r="X15" s="1769"/>
      <c r="Y15" s="1769"/>
      <c r="Z15" s="1769"/>
      <c r="AA15" s="1769"/>
      <c r="AB15" s="1769"/>
      <c r="AC15" s="1769"/>
      <c r="AD15" s="1769"/>
      <c r="AE15" s="2199">
        <f>入力シート!G57</f>
        <v>0</v>
      </c>
      <c r="AF15" s="2200"/>
      <c r="AG15" s="2200"/>
      <c r="AH15" s="2200"/>
      <c r="AI15" s="2200"/>
      <c r="AJ15" s="2200"/>
      <c r="AK15" s="2200"/>
      <c r="AL15" s="2200"/>
      <c r="AM15" s="2200"/>
      <c r="AN15" s="2200"/>
      <c r="AO15" s="2200"/>
      <c r="AP15" s="2200"/>
      <c r="AQ15" s="2200"/>
      <c r="AR15" s="2200"/>
      <c r="AS15" s="2200"/>
      <c r="AT15" s="2200"/>
      <c r="AU15" s="2200"/>
      <c r="AV15" s="2200"/>
      <c r="AW15" s="2200"/>
      <c r="AX15" s="2200"/>
      <c r="AY15" s="2200"/>
      <c r="AZ15" s="2200"/>
      <c r="BA15" s="2200"/>
      <c r="BB15" s="2200"/>
      <c r="BC15" s="2200"/>
      <c r="BD15" s="2200"/>
      <c r="BE15" s="2200"/>
      <c r="BF15" s="2200"/>
      <c r="BG15" s="2200"/>
      <c r="BH15" s="2200"/>
      <c r="BI15" s="2200"/>
      <c r="BJ15" s="2200"/>
      <c r="BK15" s="2200"/>
      <c r="BL15" s="2200"/>
      <c r="BM15" s="2200"/>
      <c r="BN15" s="2200"/>
      <c r="BO15" s="2200"/>
      <c r="BP15" s="2200"/>
      <c r="BQ15" s="2201"/>
      <c r="BR15" s="1773" t="s">
        <v>118</v>
      </c>
      <c r="BS15" s="1773"/>
      <c r="BT15" s="1773"/>
      <c r="BU15" s="1773"/>
      <c r="BV15" s="1773"/>
      <c r="BW15" s="1773"/>
      <c r="BX15" s="1773"/>
      <c r="BY15" s="1773"/>
      <c r="BZ15" s="1773"/>
      <c r="CA15" s="1773"/>
      <c r="CB15" s="1773"/>
      <c r="CC15" s="1773"/>
      <c r="CD15" s="1773"/>
      <c r="CE15" s="1773"/>
      <c r="CF15" s="1773"/>
      <c r="CG15" s="2208">
        <f>入力シート!G58</f>
        <v>0</v>
      </c>
      <c r="CH15" s="2208"/>
      <c r="CI15" s="2208"/>
      <c r="CJ15" s="2208"/>
      <c r="CK15" s="2208"/>
      <c r="CL15" s="2208"/>
      <c r="CM15" s="2208"/>
      <c r="CN15" s="2208"/>
      <c r="CO15" s="2208"/>
      <c r="CP15" s="2208"/>
      <c r="CQ15" s="2208"/>
      <c r="CR15" s="2208"/>
      <c r="CS15" s="2208"/>
      <c r="CT15" s="2208"/>
      <c r="CU15" s="2208"/>
      <c r="CV15" s="2208"/>
      <c r="CW15" s="2208"/>
      <c r="CX15" s="2208"/>
      <c r="CY15" s="2208"/>
      <c r="CZ15" s="2208"/>
      <c r="DA15" s="2208"/>
      <c r="DB15" s="2208"/>
      <c r="DC15" s="2208"/>
      <c r="DD15" s="2208"/>
      <c r="DE15" s="2208"/>
      <c r="DF15" s="2208"/>
      <c r="DG15" s="2208"/>
      <c r="DH15" s="2208"/>
      <c r="DI15" s="2208"/>
      <c r="DJ15" s="2208"/>
      <c r="DK15" s="2208"/>
      <c r="DL15" s="2208"/>
      <c r="DM15" s="2208"/>
      <c r="DN15" s="2208"/>
      <c r="DO15" s="2208"/>
      <c r="DP15" s="2208"/>
      <c r="DQ15" s="2208"/>
      <c r="DR15" s="2208"/>
      <c r="DS15" s="2208"/>
      <c r="DT15" s="2208"/>
      <c r="DU15" s="2208"/>
      <c r="DV15" s="2208"/>
      <c r="DW15" s="2208"/>
      <c r="DX15" s="2208"/>
      <c r="DY15" s="2208"/>
      <c r="DZ15" s="2208"/>
      <c r="EA15" s="2208"/>
      <c r="EB15" s="2208"/>
      <c r="EC15" s="2208"/>
      <c r="ED15" s="2208"/>
      <c r="EE15" s="2208"/>
      <c r="EF15" s="2208"/>
      <c r="EG15" s="2208"/>
      <c r="EH15" s="2208"/>
      <c r="EI15" s="2208"/>
      <c r="EJ15" s="2208"/>
      <c r="EK15" s="2208"/>
      <c r="EL15" s="2208"/>
      <c r="EM15" s="2208"/>
      <c r="EN15" s="2208"/>
      <c r="EO15" s="2208"/>
      <c r="EP15" s="2208"/>
      <c r="EQ15" s="2208"/>
      <c r="ER15" s="1858"/>
      <c r="ES15" s="1859"/>
      <c r="ET15" s="1859"/>
      <c r="EU15" s="1860"/>
    </row>
    <row r="16" spans="1:151" ht="6.95" customHeight="1" x14ac:dyDescent="0.15">
      <c r="A16" s="1768"/>
      <c r="B16" s="1768"/>
      <c r="C16" s="1768"/>
      <c r="D16" s="1768"/>
      <c r="E16" s="1768"/>
      <c r="F16" s="1768"/>
      <c r="G16" s="1768"/>
      <c r="H16" s="1768"/>
      <c r="I16" s="1768"/>
      <c r="J16" s="1768"/>
      <c r="K16" s="1768"/>
      <c r="L16" s="1768"/>
      <c r="M16" s="1768"/>
      <c r="N16" s="1768"/>
      <c r="O16" s="1768"/>
      <c r="P16" s="1768"/>
      <c r="Q16" s="1768"/>
      <c r="R16" s="1769"/>
      <c r="S16" s="1769"/>
      <c r="T16" s="1769"/>
      <c r="U16" s="1769"/>
      <c r="V16" s="1769"/>
      <c r="W16" s="1769"/>
      <c r="X16" s="1769"/>
      <c r="Y16" s="1769"/>
      <c r="Z16" s="1769"/>
      <c r="AA16" s="1769"/>
      <c r="AB16" s="1769"/>
      <c r="AC16" s="1769"/>
      <c r="AD16" s="1769"/>
      <c r="AE16" s="2202"/>
      <c r="AF16" s="2203"/>
      <c r="AG16" s="2203"/>
      <c r="AH16" s="2203"/>
      <c r="AI16" s="2203"/>
      <c r="AJ16" s="2203"/>
      <c r="AK16" s="2203"/>
      <c r="AL16" s="2203"/>
      <c r="AM16" s="2203"/>
      <c r="AN16" s="2203"/>
      <c r="AO16" s="2203"/>
      <c r="AP16" s="2203"/>
      <c r="AQ16" s="2203"/>
      <c r="AR16" s="2203"/>
      <c r="AS16" s="2203"/>
      <c r="AT16" s="2203"/>
      <c r="AU16" s="2203"/>
      <c r="AV16" s="2203"/>
      <c r="AW16" s="2203"/>
      <c r="AX16" s="2203"/>
      <c r="AY16" s="2203"/>
      <c r="AZ16" s="2203"/>
      <c r="BA16" s="2203"/>
      <c r="BB16" s="2203"/>
      <c r="BC16" s="2203"/>
      <c r="BD16" s="2203"/>
      <c r="BE16" s="2203"/>
      <c r="BF16" s="2203"/>
      <c r="BG16" s="2203"/>
      <c r="BH16" s="2203"/>
      <c r="BI16" s="2203"/>
      <c r="BJ16" s="2203"/>
      <c r="BK16" s="2203"/>
      <c r="BL16" s="2203"/>
      <c r="BM16" s="2203"/>
      <c r="BN16" s="2203"/>
      <c r="BO16" s="2203"/>
      <c r="BP16" s="2203"/>
      <c r="BQ16" s="2204"/>
      <c r="BR16" s="1773"/>
      <c r="BS16" s="1773"/>
      <c r="BT16" s="1773"/>
      <c r="BU16" s="1773"/>
      <c r="BV16" s="1773"/>
      <c r="BW16" s="1773"/>
      <c r="BX16" s="1773"/>
      <c r="BY16" s="1773"/>
      <c r="BZ16" s="1773"/>
      <c r="CA16" s="1773"/>
      <c r="CB16" s="1773"/>
      <c r="CC16" s="1773"/>
      <c r="CD16" s="1773"/>
      <c r="CE16" s="1773"/>
      <c r="CF16" s="1773"/>
      <c r="CG16" s="2208"/>
      <c r="CH16" s="2208"/>
      <c r="CI16" s="2208"/>
      <c r="CJ16" s="2208"/>
      <c r="CK16" s="2208"/>
      <c r="CL16" s="2208"/>
      <c r="CM16" s="2208"/>
      <c r="CN16" s="2208"/>
      <c r="CO16" s="2208"/>
      <c r="CP16" s="2208"/>
      <c r="CQ16" s="2208"/>
      <c r="CR16" s="2208"/>
      <c r="CS16" s="2208"/>
      <c r="CT16" s="2208"/>
      <c r="CU16" s="2208"/>
      <c r="CV16" s="2208"/>
      <c r="CW16" s="2208"/>
      <c r="CX16" s="2208"/>
      <c r="CY16" s="2208"/>
      <c r="CZ16" s="2208"/>
      <c r="DA16" s="2208"/>
      <c r="DB16" s="2208"/>
      <c r="DC16" s="2208"/>
      <c r="DD16" s="2208"/>
      <c r="DE16" s="2208"/>
      <c r="DF16" s="2208"/>
      <c r="DG16" s="2208"/>
      <c r="DH16" s="2208"/>
      <c r="DI16" s="2208"/>
      <c r="DJ16" s="2208"/>
      <c r="DK16" s="2208"/>
      <c r="DL16" s="2208"/>
      <c r="DM16" s="2208"/>
      <c r="DN16" s="2208"/>
      <c r="DO16" s="2208"/>
      <c r="DP16" s="2208"/>
      <c r="DQ16" s="2208"/>
      <c r="DR16" s="2208"/>
      <c r="DS16" s="2208"/>
      <c r="DT16" s="2208"/>
      <c r="DU16" s="2208"/>
      <c r="DV16" s="2208"/>
      <c r="DW16" s="2208"/>
      <c r="DX16" s="2208"/>
      <c r="DY16" s="2208"/>
      <c r="DZ16" s="2208"/>
      <c r="EA16" s="2208"/>
      <c r="EB16" s="2208"/>
      <c r="EC16" s="2208"/>
      <c r="ED16" s="2208"/>
      <c r="EE16" s="2208"/>
      <c r="EF16" s="2208"/>
      <c r="EG16" s="2208"/>
      <c r="EH16" s="2208"/>
      <c r="EI16" s="2208"/>
      <c r="EJ16" s="2208"/>
      <c r="EK16" s="2208"/>
      <c r="EL16" s="2208"/>
      <c r="EM16" s="2208"/>
      <c r="EN16" s="2208"/>
      <c r="EO16" s="2208"/>
      <c r="EP16" s="2208"/>
      <c r="EQ16" s="2208"/>
      <c r="ER16" s="1858"/>
      <c r="ES16" s="1859"/>
      <c r="ET16" s="1859"/>
      <c r="EU16" s="1860"/>
    </row>
    <row r="17" spans="1:151" ht="6.95" customHeight="1" x14ac:dyDescent="0.15">
      <c r="A17" s="1768"/>
      <c r="B17" s="1768"/>
      <c r="C17" s="1768"/>
      <c r="D17" s="1768"/>
      <c r="E17" s="1768"/>
      <c r="F17" s="1768"/>
      <c r="G17" s="1768"/>
      <c r="H17" s="1768"/>
      <c r="I17" s="1768"/>
      <c r="J17" s="1768"/>
      <c r="K17" s="1768"/>
      <c r="L17" s="1768"/>
      <c r="M17" s="1768"/>
      <c r="N17" s="1768"/>
      <c r="O17" s="1768"/>
      <c r="P17" s="1768"/>
      <c r="Q17" s="1768"/>
      <c r="R17" s="1769"/>
      <c r="S17" s="1769"/>
      <c r="T17" s="1769"/>
      <c r="U17" s="1769"/>
      <c r="V17" s="1769"/>
      <c r="W17" s="1769"/>
      <c r="X17" s="1769"/>
      <c r="Y17" s="1769"/>
      <c r="Z17" s="1769"/>
      <c r="AA17" s="1769"/>
      <c r="AB17" s="1769"/>
      <c r="AC17" s="1769"/>
      <c r="AD17" s="1769"/>
      <c r="AE17" s="2202"/>
      <c r="AF17" s="2203"/>
      <c r="AG17" s="2203"/>
      <c r="AH17" s="2203"/>
      <c r="AI17" s="2203"/>
      <c r="AJ17" s="2203"/>
      <c r="AK17" s="2203"/>
      <c r="AL17" s="2203"/>
      <c r="AM17" s="2203"/>
      <c r="AN17" s="2203"/>
      <c r="AO17" s="2203"/>
      <c r="AP17" s="2203"/>
      <c r="AQ17" s="2203"/>
      <c r="AR17" s="2203"/>
      <c r="AS17" s="2203"/>
      <c r="AT17" s="2203"/>
      <c r="AU17" s="2203"/>
      <c r="AV17" s="2203"/>
      <c r="AW17" s="2203"/>
      <c r="AX17" s="2203"/>
      <c r="AY17" s="2203"/>
      <c r="AZ17" s="2203"/>
      <c r="BA17" s="2203"/>
      <c r="BB17" s="2203"/>
      <c r="BC17" s="2203"/>
      <c r="BD17" s="2203"/>
      <c r="BE17" s="2203"/>
      <c r="BF17" s="2203"/>
      <c r="BG17" s="2203"/>
      <c r="BH17" s="2203"/>
      <c r="BI17" s="2203"/>
      <c r="BJ17" s="2203"/>
      <c r="BK17" s="2203"/>
      <c r="BL17" s="2203"/>
      <c r="BM17" s="2203"/>
      <c r="BN17" s="2203"/>
      <c r="BO17" s="2203"/>
      <c r="BP17" s="2203"/>
      <c r="BQ17" s="2204"/>
      <c r="BR17" s="1773"/>
      <c r="BS17" s="1773"/>
      <c r="BT17" s="1773"/>
      <c r="BU17" s="1773"/>
      <c r="BV17" s="1773"/>
      <c r="BW17" s="1773"/>
      <c r="BX17" s="1773"/>
      <c r="BY17" s="1773"/>
      <c r="BZ17" s="1773"/>
      <c r="CA17" s="1773"/>
      <c r="CB17" s="1773"/>
      <c r="CC17" s="1773"/>
      <c r="CD17" s="1773"/>
      <c r="CE17" s="1773"/>
      <c r="CF17" s="1773"/>
      <c r="CG17" s="2208"/>
      <c r="CH17" s="2208"/>
      <c r="CI17" s="2208"/>
      <c r="CJ17" s="2208"/>
      <c r="CK17" s="2208"/>
      <c r="CL17" s="2208"/>
      <c r="CM17" s="2208"/>
      <c r="CN17" s="2208"/>
      <c r="CO17" s="2208"/>
      <c r="CP17" s="2208"/>
      <c r="CQ17" s="2208"/>
      <c r="CR17" s="2208"/>
      <c r="CS17" s="2208"/>
      <c r="CT17" s="2208"/>
      <c r="CU17" s="2208"/>
      <c r="CV17" s="2208"/>
      <c r="CW17" s="2208"/>
      <c r="CX17" s="2208"/>
      <c r="CY17" s="2208"/>
      <c r="CZ17" s="2208"/>
      <c r="DA17" s="2208"/>
      <c r="DB17" s="2208"/>
      <c r="DC17" s="2208"/>
      <c r="DD17" s="2208"/>
      <c r="DE17" s="2208"/>
      <c r="DF17" s="2208"/>
      <c r="DG17" s="2208"/>
      <c r="DH17" s="2208"/>
      <c r="DI17" s="2208"/>
      <c r="DJ17" s="2208"/>
      <c r="DK17" s="2208"/>
      <c r="DL17" s="2208"/>
      <c r="DM17" s="2208"/>
      <c r="DN17" s="2208"/>
      <c r="DO17" s="2208"/>
      <c r="DP17" s="2208"/>
      <c r="DQ17" s="2208"/>
      <c r="DR17" s="2208"/>
      <c r="DS17" s="2208"/>
      <c r="DT17" s="2208"/>
      <c r="DU17" s="2208"/>
      <c r="DV17" s="2208"/>
      <c r="DW17" s="2208"/>
      <c r="DX17" s="2208"/>
      <c r="DY17" s="2208"/>
      <c r="DZ17" s="2208"/>
      <c r="EA17" s="2208"/>
      <c r="EB17" s="2208"/>
      <c r="EC17" s="2208"/>
      <c r="ED17" s="2208"/>
      <c r="EE17" s="2208"/>
      <c r="EF17" s="2208"/>
      <c r="EG17" s="2208"/>
      <c r="EH17" s="2208"/>
      <c r="EI17" s="2208"/>
      <c r="EJ17" s="2208"/>
      <c r="EK17" s="2208"/>
      <c r="EL17" s="2208"/>
      <c r="EM17" s="2208"/>
      <c r="EN17" s="2208"/>
      <c r="EO17" s="2208"/>
      <c r="EP17" s="2208"/>
      <c r="EQ17" s="2208"/>
      <c r="ER17" s="1858"/>
      <c r="ES17" s="1859"/>
      <c r="ET17" s="1859"/>
      <c r="EU17" s="1860"/>
    </row>
    <row r="18" spans="1:151" ht="6.95" customHeight="1" x14ac:dyDescent="0.15">
      <c r="A18" s="1768"/>
      <c r="B18" s="1768"/>
      <c r="C18" s="1768"/>
      <c r="D18" s="1768"/>
      <c r="E18" s="1768"/>
      <c r="F18" s="1768"/>
      <c r="G18" s="1768"/>
      <c r="H18" s="1768"/>
      <c r="I18" s="1768"/>
      <c r="J18" s="1768"/>
      <c r="K18" s="1768"/>
      <c r="L18" s="1768"/>
      <c r="M18" s="1768"/>
      <c r="N18" s="1768"/>
      <c r="O18" s="1768"/>
      <c r="P18" s="1768"/>
      <c r="Q18" s="1768"/>
      <c r="R18" s="1769"/>
      <c r="S18" s="1769"/>
      <c r="T18" s="1769"/>
      <c r="U18" s="1769"/>
      <c r="V18" s="1769"/>
      <c r="W18" s="1769"/>
      <c r="X18" s="1769"/>
      <c r="Y18" s="1769"/>
      <c r="Z18" s="1769"/>
      <c r="AA18" s="1769"/>
      <c r="AB18" s="1769"/>
      <c r="AC18" s="1769"/>
      <c r="AD18" s="1769"/>
      <c r="AE18" s="2202"/>
      <c r="AF18" s="2203"/>
      <c r="AG18" s="2203"/>
      <c r="AH18" s="2203"/>
      <c r="AI18" s="2203"/>
      <c r="AJ18" s="2203"/>
      <c r="AK18" s="2203"/>
      <c r="AL18" s="2203"/>
      <c r="AM18" s="2203"/>
      <c r="AN18" s="2203"/>
      <c r="AO18" s="2203"/>
      <c r="AP18" s="2203"/>
      <c r="AQ18" s="2203"/>
      <c r="AR18" s="2203"/>
      <c r="AS18" s="2203"/>
      <c r="AT18" s="2203"/>
      <c r="AU18" s="2203"/>
      <c r="AV18" s="2203"/>
      <c r="AW18" s="2203"/>
      <c r="AX18" s="2203"/>
      <c r="AY18" s="2203"/>
      <c r="AZ18" s="2203"/>
      <c r="BA18" s="2203"/>
      <c r="BB18" s="2203"/>
      <c r="BC18" s="2203"/>
      <c r="BD18" s="2203"/>
      <c r="BE18" s="2203"/>
      <c r="BF18" s="2203"/>
      <c r="BG18" s="2203"/>
      <c r="BH18" s="2203"/>
      <c r="BI18" s="2203"/>
      <c r="BJ18" s="2203"/>
      <c r="BK18" s="2203"/>
      <c r="BL18" s="2203"/>
      <c r="BM18" s="2203"/>
      <c r="BN18" s="2203"/>
      <c r="BO18" s="2203"/>
      <c r="BP18" s="2203"/>
      <c r="BQ18" s="2204"/>
      <c r="BR18" s="1773"/>
      <c r="BS18" s="1773"/>
      <c r="BT18" s="1773"/>
      <c r="BU18" s="1773"/>
      <c r="BV18" s="1773"/>
      <c r="BW18" s="1773"/>
      <c r="BX18" s="1773"/>
      <c r="BY18" s="1773"/>
      <c r="BZ18" s="1773"/>
      <c r="CA18" s="1773"/>
      <c r="CB18" s="1773"/>
      <c r="CC18" s="1773"/>
      <c r="CD18" s="1773"/>
      <c r="CE18" s="1773"/>
      <c r="CF18" s="1773"/>
      <c r="CG18" s="2208"/>
      <c r="CH18" s="2208"/>
      <c r="CI18" s="2208"/>
      <c r="CJ18" s="2208"/>
      <c r="CK18" s="2208"/>
      <c r="CL18" s="2208"/>
      <c r="CM18" s="2208"/>
      <c r="CN18" s="2208"/>
      <c r="CO18" s="2208"/>
      <c r="CP18" s="2208"/>
      <c r="CQ18" s="2208"/>
      <c r="CR18" s="2208"/>
      <c r="CS18" s="2208"/>
      <c r="CT18" s="2208"/>
      <c r="CU18" s="2208"/>
      <c r="CV18" s="2208"/>
      <c r="CW18" s="2208"/>
      <c r="CX18" s="2208"/>
      <c r="CY18" s="2208"/>
      <c r="CZ18" s="2208"/>
      <c r="DA18" s="2208"/>
      <c r="DB18" s="2208"/>
      <c r="DC18" s="2208"/>
      <c r="DD18" s="2208"/>
      <c r="DE18" s="2208"/>
      <c r="DF18" s="2208"/>
      <c r="DG18" s="2208"/>
      <c r="DH18" s="2208"/>
      <c r="DI18" s="2208"/>
      <c r="DJ18" s="2208"/>
      <c r="DK18" s="2208"/>
      <c r="DL18" s="2208"/>
      <c r="DM18" s="2208"/>
      <c r="DN18" s="2208"/>
      <c r="DO18" s="2208"/>
      <c r="DP18" s="2208"/>
      <c r="DQ18" s="2208"/>
      <c r="DR18" s="2208"/>
      <c r="DS18" s="2208"/>
      <c r="DT18" s="2208"/>
      <c r="DU18" s="2208"/>
      <c r="DV18" s="2208"/>
      <c r="DW18" s="2208"/>
      <c r="DX18" s="2208"/>
      <c r="DY18" s="2208"/>
      <c r="DZ18" s="2208"/>
      <c r="EA18" s="2208"/>
      <c r="EB18" s="2208"/>
      <c r="EC18" s="2208"/>
      <c r="ED18" s="2208"/>
      <c r="EE18" s="2208"/>
      <c r="EF18" s="2208"/>
      <c r="EG18" s="2208"/>
      <c r="EH18" s="2208"/>
      <c r="EI18" s="2208"/>
      <c r="EJ18" s="2208"/>
      <c r="EK18" s="2208"/>
      <c r="EL18" s="2208"/>
      <c r="EM18" s="2208"/>
      <c r="EN18" s="2208"/>
      <c r="EO18" s="2208"/>
      <c r="EP18" s="2208"/>
      <c r="EQ18" s="2208"/>
      <c r="ER18" s="1858"/>
      <c r="ES18" s="1859"/>
      <c r="ET18" s="1859"/>
      <c r="EU18" s="1860"/>
    </row>
    <row r="19" spans="1:151" ht="6.75" customHeight="1" x14ac:dyDescent="0.15">
      <c r="A19" s="1768"/>
      <c r="B19" s="1768"/>
      <c r="C19" s="1768"/>
      <c r="D19" s="1768"/>
      <c r="E19" s="1768"/>
      <c r="F19" s="1768"/>
      <c r="G19" s="1768"/>
      <c r="H19" s="1768"/>
      <c r="I19" s="1768"/>
      <c r="J19" s="1768"/>
      <c r="K19" s="1768"/>
      <c r="L19" s="1768"/>
      <c r="M19" s="1768"/>
      <c r="N19" s="1768"/>
      <c r="O19" s="1768"/>
      <c r="P19" s="1768"/>
      <c r="Q19" s="1768"/>
      <c r="R19" s="1769"/>
      <c r="S19" s="1769"/>
      <c r="T19" s="1769"/>
      <c r="U19" s="1769"/>
      <c r="V19" s="1769"/>
      <c r="W19" s="1769"/>
      <c r="X19" s="1769"/>
      <c r="Y19" s="1769"/>
      <c r="Z19" s="1769"/>
      <c r="AA19" s="1769"/>
      <c r="AB19" s="1769"/>
      <c r="AC19" s="1769"/>
      <c r="AD19" s="1769"/>
      <c r="AE19" s="2205"/>
      <c r="AF19" s="2206"/>
      <c r="AG19" s="2206"/>
      <c r="AH19" s="2206"/>
      <c r="AI19" s="2206"/>
      <c r="AJ19" s="2206"/>
      <c r="AK19" s="2206"/>
      <c r="AL19" s="2206"/>
      <c r="AM19" s="2206"/>
      <c r="AN19" s="2206"/>
      <c r="AO19" s="2206"/>
      <c r="AP19" s="2206"/>
      <c r="AQ19" s="2206"/>
      <c r="AR19" s="2206"/>
      <c r="AS19" s="2206"/>
      <c r="AT19" s="2206"/>
      <c r="AU19" s="2206"/>
      <c r="AV19" s="2206"/>
      <c r="AW19" s="2206"/>
      <c r="AX19" s="2206"/>
      <c r="AY19" s="2206"/>
      <c r="AZ19" s="2206"/>
      <c r="BA19" s="2206"/>
      <c r="BB19" s="2206"/>
      <c r="BC19" s="2206"/>
      <c r="BD19" s="2206"/>
      <c r="BE19" s="2206"/>
      <c r="BF19" s="2206"/>
      <c r="BG19" s="2206"/>
      <c r="BH19" s="2206"/>
      <c r="BI19" s="2206"/>
      <c r="BJ19" s="2206"/>
      <c r="BK19" s="2206"/>
      <c r="BL19" s="2206"/>
      <c r="BM19" s="2206"/>
      <c r="BN19" s="2206"/>
      <c r="BO19" s="2206"/>
      <c r="BP19" s="2206"/>
      <c r="BQ19" s="2207"/>
      <c r="BR19" s="1773"/>
      <c r="BS19" s="1773"/>
      <c r="BT19" s="1773"/>
      <c r="BU19" s="1773"/>
      <c r="BV19" s="1773"/>
      <c r="BW19" s="1773"/>
      <c r="BX19" s="1773"/>
      <c r="BY19" s="1773"/>
      <c r="BZ19" s="1773"/>
      <c r="CA19" s="1773"/>
      <c r="CB19" s="1773"/>
      <c r="CC19" s="1773"/>
      <c r="CD19" s="1773"/>
      <c r="CE19" s="1773"/>
      <c r="CF19" s="1773"/>
      <c r="CG19" s="2208"/>
      <c r="CH19" s="2208"/>
      <c r="CI19" s="2208"/>
      <c r="CJ19" s="2208"/>
      <c r="CK19" s="2208"/>
      <c r="CL19" s="2208"/>
      <c r="CM19" s="2208"/>
      <c r="CN19" s="2208"/>
      <c r="CO19" s="2208"/>
      <c r="CP19" s="2208"/>
      <c r="CQ19" s="2208"/>
      <c r="CR19" s="2208"/>
      <c r="CS19" s="2208"/>
      <c r="CT19" s="2208"/>
      <c r="CU19" s="2208"/>
      <c r="CV19" s="2208"/>
      <c r="CW19" s="2208"/>
      <c r="CX19" s="2208"/>
      <c r="CY19" s="2208"/>
      <c r="CZ19" s="2208"/>
      <c r="DA19" s="2208"/>
      <c r="DB19" s="2208"/>
      <c r="DC19" s="2208"/>
      <c r="DD19" s="2208"/>
      <c r="DE19" s="2208"/>
      <c r="DF19" s="2208"/>
      <c r="DG19" s="2208"/>
      <c r="DH19" s="2208"/>
      <c r="DI19" s="2208"/>
      <c r="DJ19" s="2208"/>
      <c r="DK19" s="2208"/>
      <c r="DL19" s="2208"/>
      <c r="DM19" s="2208"/>
      <c r="DN19" s="2208"/>
      <c r="DO19" s="2208"/>
      <c r="DP19" s="2208"/>
      <c r="DQ19" s="2208"/>
      <c r="DR19" s="2208"/>
      <c r="DS19" s="2208"/>
      <c r="DT19" s="2208"/>
      <c r="DU19" s="2208"/>
      <c r="DV19" s="2208"/>
      <c r="DW19" s="2208"/>
      <c r="DX19" s="2208"/>
      <c r="DY19" s="2208"/>
      <c r="DZ19" s="2208"/>
      <c r="EA19" s="2208"/>
      <c r="EB19" s="2208"/>
      <c r="EC19" s="2208"/>
      <c r="ED19" s="2208"/>
      <c r="EE19" s="2208"/>
      <c r="EF19" s="2208"/>
      <c r="EG19" s="2208"/>
      <c r="EH19" s="2208"/>
      <c r="EI19" s="2208"/>
      <c r="EJ19" s="2208"/>
      <c r="EK19" s="2208"/>
      <c r="EL19" s="2208"/>
      <c r="EM19" s="2208"/>
      <c r="EN19" s="2208"/>
      <c r="EO19" s="2208"/>
      <c r="EP19" s="2208"/>
      <c r="EQ19" s="2208"/>
      <c r="ER19" s="1858"/>
      <c r="ES19" s="1859"/>
      <c r="ET19" s="1859"/>
      <c r="EU19" s="1860"/>
    </row>
    <row r="20" spans="1:151" ht="6.95" customHeight="1" x14ac:dyDescent="0.15">
      <c r="A20" s="1696" t="s">
        <v>119</v>
      </c>
      <c r="B20" s="1697"/>
      <c r="C20" s="1697"/>
      <c r="D20" s="1697"/>
      <c r="E20" s="1697"/>
      <c r="F20" s="1697"/>
      <c r="G20" s="1697"/>
      <c r="H20" s="1697"/>
      <c r="I20" s="1697"/>
      <c r="J20" s="1697"/>
      <c r="K20" s="1697"/>
      <c r="L20" s="1697"/>
      <c r="M20" s="1697"/>
      <c r="N20" s="1697"/>
      <c r="O20" s="1697"/>
      <c r="P20" s="1697"/>
      <c r="Q20" s="1697"/>
      <c r="R20" s="1697"/>
      <c r="S20" s="1697"/>
      <c r="T20" s="1697"/>
      <c r="U20" s="1697"/>
      <c r="V20" s="1697"/>
      <c r="W20" s="1697"/>
      <c r="X20" s="1697"/>
      <c r="Y20" s="1697"/>
      <c r="Z20" s="1697"/>
      <c r="AA20" s="1697"/>
      <c r="AB20" s="1697"/>
      <c r="AC20" s="1697"/>
      <c r="AD20" s="1697"/>
      <c r="AE20" s="1697"/>
      <c r="AF20" s="1697"/>
      <c r="AG20" s="1697"/>
      <c r="AH20" s="1697"/>
      <c r="AI20" s="1697"/>
      <c r="AJ20" s="1697"/>
      <c r="AK20" s="1697"/>
      <c r="AL20" s="1697"/>
      <c r="AM20" s="1697"/>
      <c r="AN20" s="1697"/>
      <c r="AO20" s="1697"/>
      <c r="AP20" s="1697"/>
      <c r="AQ20" s="1697"/>
      <c r="AR20" s="1697"/>
      <c r="AS20" s="1697"/>
      <c r="AT20" s="1697"/>
      <c r="AU20" s="1697"/>
      <c r="AV20" s="1697"/>
      <c r="AW20" s="1697"/>
      <c r="AX20" s="1697"/>
      <c r="AY20" s="1697"/>
      <c r="AZ20" s="1697"/>
      <c r="BA20" s="1697"/>
      <c r="BB20" s="1697"/>
      <c r="BC20" s="1697"/>
      <c r="BD20" s="1697"/>
      <c r="BE20" s="1697"/>
      <c r="BF20" s="1697"/>
      <c r="BG20" s="1697"/>
      <c r="BH20" s="1697"/>
      <c r="BI20" s="1697"/>
      <c r="BJ20" s="1697"/>
      <c r="BK20" s="1697"/>
      <c r="BL20" s="1697"/>
      <c r="BM20" s="1697"/>
      <c r="BN20" s="1697"/>
      <c r="BO20" s="1697"/>
      <c r="BP20" s="1697"/>
      <c r="BQ20" s="1697"/>
      <c r="BR20" s="1697"/>
      <c r="BS20" s="1697"/>
      <c r="BT20" s="1697"/>
      <c r="BU20" s="1697"/>
      <c r="BV20" s="1697"/>
      <c r="BW20" s="1697"/>
      <c r="BX20" s="1697"/>
      <c r="BY20" s="1697"/>
      <c r="BZ20" s="1697"/>
      <c r="CA20" s="1697"/>
      <c r="CB20" s="1697"/>
      <c r="CC20" s="1697"/>
      <c r="CD20" s="1697"/>
      <c r="CE20" s="1697"/>
      <c r="CF20" s="1697"/>
      <c r="CG20" s="1697"/>
      <c r="CH20" s="1698"/>
      <c r="CI20" s="1705" t="s">
        <v>120</v>
      </c>
      <c r="CJ20" s="1706"/>
      <c r="CK20" s="1706"/>
      <c r="CL20" s="1706"/>
      <c r="CM20" s="1706"/>
      <c r="CN20" s="1706"/>
      <c r="CO20" s="1706"/>
      <c r="CP20" s="1706"/>
      <c r="CQ20" s="1706"/>
      <c r="CR20" s="1706"/>
      <c r="CS20" s="1706"/>
      <c r="CT20" s="1706"/>
      <c r="CU20" s="1706"/>
      <c r="CV20" s="1706"/>
      <c r="CW20" s="1706"/>
      <c r="CX20" s="1706"/>
      <c r="CY20" s="1706"/>
      <c r="CZ20" s="1706"/>
      <c r="DA20" s="1706"/>
      <c r="DB20" s="1707"/>
      <c r="DC20" s="1711" t="s">
        <v>121</v>
      </c>
      <c r="DD20" s="1712"/>
      <c r="DE20" s="1712"/>
      <c r="DF20" s="1712"/>
      <c r="DG20" s="1712"/>
      <c r="DH20" s="1712"/>
      <c r="DI20" s="1712"/>
      <c r="DJ20" s="1712"/>
      <c r="DK20" s="1712"/>
      <c r="DL20" s="1712"/>
      <c r="DM20" s="1712"/>
      <c r="DN20" s="1712"/>
      <c r="DO20" s="1712"/>
      <c r="DP20" s="1712"/>
      <c r="DQ20" s="1712"/>
      <c r="DR20" s="1712"/>
      <c r="DS20" s="1712"/>
      <c r="DT20" s="1712"/>
      <c r="DU20" s="1712"/>
      <c r="DV20" s="1712"/>
      <c r="DW20" s="1712"/>
      <c r="DX20" s="1712"/>
      <c r="DY20" s="1712"/>
      <c r="DZ20" s="1712"/>
      <c r="EA20" s="1712"/>
      <c r="EB20" s="1712"/>
      <c r="EC20" s="1712"/>
      <c r="ED20" s="1712"/>
      <c r="EE20" s="1712"/>
      <c r="EF20" s="1712"/>
      <c r="EG20" s="1712"/>
      <c r="EH20" s="1712"/>
      <c r="EI20" s="1712"/>
      <c r="EJ20" s="1712"/>
      <c r="EK20" s="1712"/>
      <c r="EL20" s="1712"/>
      <c r="EM20" s="1712"/>
      <c r="EN20" s="1712"/>
      <c r="EO20" s="1712"/>
      <c r="EP20" s="1712"/>
      <c r="EQ20" s="1713"/>
      <c r="ER20" s="1858"/>
      <c r="ES20" s="1859"/>
      <c r="ET20" s="1859"/>
      <c r="EU20" s="1860"/>
    </row>
    <row r="21" spans="1:151" ht="6.95" customHeight="1" x14ac:dyDescent="0.15">
      <c r="A21" s="1699"/>
      <c r="B21" s="1700"/>
      <c r="C21" s="1700"/>
      <c r="D21" s="1700"/>
      <c r="E21" s="1700"/>
      <c r="F21" s="1700"/>
      <c r="G21" s="1700"/>
      <c r="H21" s="1700"/>
      <c r="I21" s="1700"/>
      <c r="J21" s="1700"/>
      <c r="K21" s="1700"/>
      <c r="L21" s="1700"/>
      <c r="M21" s="1700"/>
      <c r="N21" s="1700"/>
      <c r="O21" s="1700"/>
      <c r="P21" s="1700"/>
      <c r="Q21" s="1700"/>
      <c r="R21" s="1700"/>
      <c r="S21" s="1700"/>
      <c r="T21" s="1700"/>
      <c r="U21" s="1700"/>
      <c r="V21" s="1700"/>
      <c r="W21" s="1700"/>
      <c r="X21" s="1700"/>
      <c r="Y21" s="1700"/>
      <c r="Z21" s="1700"/>
      <c r="AA21" s="1700"/>
      <c r="AB21" s="1700"/>
      <c r="AC21" s="1700"/>
      <c r="AD21" s="1700"/>
      <c r="AE21" s="1700"/>
      <c r="AF21" s="1700"/>
      <c r="AG21" s="1700"/>
      <c r="AH21" s="1700"/>
      <c r="AI21" s="1700"/>
      <c r="AJ21" s="1700"/>
      <c r="AK21" s="1700"/>
      <c r="AL21" s="1700"/>
      <c r="AM21" s="1700"/>
      <c r="AN21" s="1700"/>
      <c r="AO21" s="1700"/>
      <c r="AP21" s="1700"/>
      <c r="AQ21" s="1700"/>
      <c r="AR21" s="1700"/>
      <c r="AS21" s="1700"/>
      <c r="AT21" s="1700"/>
      <c r="AU21" s="1700"/>
      <c r="AV21" s="1700"/>
      <c r="AW21" s="1700"/>
      <c r="AX21" s="1700"/>
      <c r="AY21" s="1700"/>
      <c r="AZ21" s="1700"/>
      <c r="BA21" s="1700"/>
      <c r="BB21" s="1700"/>
      <c r="BC21" s="1700"/>
      <c r="BD21" s="1700"/>
      <c r="BE21" s="1700"/>
      <c r="BF21" s="1700"/>
      <c r="BG21" s="1700"/>
      <c r="BH21" s="1700"/>
      <c r="BI21" s="1700"/>
      <c r="BJ21" s="1700"/>
      <c r="BK21" s="1700"/>
      <c r="BL21" s="1700"/>
      <c r="BM21" s="1700"/>
      <c r="BN21" s="1700"/>
      <c r="BO21" s="1700"/>
      <c r="BP21" s="1700"/>
      <c r="BQ21" s="1700"/>
      <c r="BR21" s="1700"/>
      <c r="BS21" s="1700"/>
      <c r="BT21" s="1700"/>
      <c r="BU21" s="1700"/>
      <c r="BV21" s="1700"/>
      <c r="BW21" s="1700"/>
      <c r="BX21" s="1700"/>
      <c r="BY21" s="1700"/>
      <c r="BZ21" s="1700"/>
      <c r="CA21" s="1700"/>
      <c r="CB21" s="1700"/>
      <c r="CC21" s="1700"/>
      <c r="CD21" s="1700"/>
      <c r="CE21" s="1700"/>
      <c r="CF21" s="1700"/>
      <c r="CG21" s="1700"/>
      <c r="CH21" s="1701"/>
      <c r="CI21" s="1708"/>
      <c r="CJ21" s="1709"/>
      <c r="CK21" s="1709"/>
      <c r="CL21" s="1709"/>
      <c r="CM21" s="1709"/>
      <c r="CN21" s="1709"/>
      <c r="CO21" s="1709"/>
      <c r="CP21" s="1709"/>
      <c r="CQ21" s="1709"/>
      <c r="CR21" s="1709"/>
      <c r="CS21" s="1709"/>
      <c r="CT21" s="1709"/>
      <c r="CU21" s="1709"/>
      <c r="CV21" s="1709"/>
      <c r="CW21" s="1709"/>
      <c r="CX21" s="1709"/>
      <c r="CY21" s="1709"/>
      <c r="CZ21" s="1709"/>
      <c r="DA21" s="1709"/>
      <c r="DB21" s="1710"/>
      <c r="DC21" s="1714"/>
      <c r="DD21" s="1715"/>
      <c r="DE21" s="1715"/>
      <c r="DF21" s="1715"/>
      <c r="DG21" s="1715"/>
      <c r="DH21" s="1715"/>
      <c r="DI21" s="1715"/>
      <c r="DJ21" s="1715"/>
      <c r="DK21" s="1715"/>
      <c r="DL21" s="1715"/>
      <c r="DM21" s="1715"/>
      <c r="DN21" s="1715"/>
      <c r="DO21" s="1715"/>
      <c r="DP21" s="1715"/>
      <c r="DQ21" s="1715"/>
      <c r="DR21" s="1715"/>
      <c r="DS21" s="1715"/>
      <c r="DT21" s="1715"/>
      <c r="DU21" s="1715"/>
      <c r="DV21" s="1715"/>
      <c r="DW21" s="1715"/>
      <c r="DX21" s="1715"/>
      <c r="DY21" s="1715"/>
      <c r="DZ21" s="1715"/>
      <c r="EA21" s="1715"/>
      <c r="EB21" s="1715"/>
      <c r="EC21" s="1715"/>
      <c r="ED21" s="1715"/>
      <c r="EE21" s="1715"/>
      <c r="EF21" s="1715"/>
      <c r="EG21" s="1715"/>
      <c r="EH21" s="1715"/>
      <c r="EI21" s="1715"/>
      <c r="EJ21" s="1715"/>
      <c r="EK21" s="1715"/>
      <c r="EL21" s="1715"/>
      <c r="EM21" s="1715"/>
      <c r="EN21" s="1715"/>
      <c r="EO21" s="1715"/>
      <c r="EP21" s="1715"/>
      <c r="EQ21" s="1716"/>
      <c r="ER21" s="1858"/>
      <c r="ES21" s="1859"/>
      <c r="ET21" s="1859"/>
      <c r="EU21" s="1860"/>
    </row>
    <row r="22" spans="1:151" ht="6.95" customHeight="1" x14ac:dyDescent="0.15">
      <c r="A22" s="1699"/>
      <c r="B22" s="1700"/>
      <c r="C22" s="1700"/>
      <c r="D22" s="1700"/>
      <c r="E22" s="1700"/>
      <c r="F22" s="1700"/>
      <c r="G22" s="1700"/>
      <c r="H22" s="1700"/>
      <c r="I22" s="1700"/>
      <c r="J22" s="1700"/>
      <c r="K22" s="1700"/>
      <c r="L22" s="1700"/>
      <c r="M22" s="1700"/>
      <c r="N22" s="1700"/>
      <c r="O22" s="1700"/>
      <c r="P22" s="1700"/>
      <c r="Q22" s="1700"/>
      <c r="R22" s="1700"/>
      <c r="S22" s="1700"/>
      <c r="T22" s="1700"/>
      <c r="U22" s="1700"/>
      <c r="V22" s="1700"/>
      <c r="W22" s="1700"/>
      <c r="X22" s="1700"/>
      <c r="Y22" s="1700"/>
      <c r="Z22" s="1700"/>
      <c r="AA22" s="1700"/>
      <c r="AB22" s="1700"/>
      <c r="AC22" s="1700"/>
      <c r="AD22" s="1700"/>
      <c r="AE22" s="1700"/>
      <c r="AF22" s="1700"/>
      <c r="AG22" s="1700"/>
      <c r="AH22" s="1700"/>
      <c r="AI22" s="1700"/>
      <c r="AJ22" s="1700"/>
      <c r="AK22" s="1700"/>
      <c r="AL22" s="1700"/>
      <c r="AM22" s="1700"/>
      <c r="AN22" s="1700"/>
      <c r="AO22" s="1700"/>
      <c r="AP22" s="1700"/>
      <c r="AQ22" s="1700"/>
      <c r="AR22" s="1700"/>
      <c r="AS22" s="1700"/>
      <c r="AT22" s="1700"/>
      <c r="AU22" s="1700"/>
      <c r="AV22" s="1700"/>
      <c r="AW22" s="1700"/>
      <c r="AX22" s="1700"/>
      <c r="AY22" s="1700"/>
      <c r="AZ22" s="1700"/>
      <c r="BA22" s="1700"/>
      <c r="BB22" s="1700"/>
      <c r="BC22" s="1700"/>
      <c r="BD22" s="1700"/>
      <c r="BE22" s="1700"/>
      <c r="BF22" s="1700"/>
      <c r="BG22" s="1700"/>
      <c r="BH22" s="1700"/>
      <c r="BI22" s="1700"/>
      <c r="BJ22" s="1700"/>
      <c r="BK22" s="1700"/>
      <c r="BL22" s="1700"/>
      <c r="BM22" s="1700"/>
      <c r="BN22" s="1700"/>
      <c r="BO22" s="1700"/>
      <c r="BP22" s="1700"/>
      <c r="BQ22" s="1700"/>
      <c r="BR22" s="1700"/>
      <c r="BS22" s="1700"/>
      <c r="BT22" s="1700"/>
      <c r="BU22" s="1700"/>
      <c r="BV22" s="1700"/>
      <c r="BW22" s="1700"/>
      <c r="BX22" s="1700"/>
      <c r="BY22" s="1700"/>
      <c r="BZ22" s="1700"/>
      <c r="CA22" s="1700"/>
      <c r="CB22" s="1700"/>
      <c r="CC22" s="1700"/>
      <c r="CD22" s="1700"/>
      <c r="CE22" s="1700"/>
      <c r="CF22" s="1700"/>
      <c r="CG22" s="1700"/>
      <c r="CH22" s="1701"/>
      <c r="CI22" s="1717" t="s">
        <v>122</v>
      </c>
      <c r="CJ22" s="1718"/>
      <c r="CK22" s="1718"/>
      <c r="CL22" s="1718"/>
      <c r="CM22" s="1718"/>
      <c r="CN22" s="1718"/>
      <c r="CO22" s="1718"/>
      <c r="CP22" s="1718"/>
      <c r="CQ22" s="1718"/>
      <c r="CR22" s="1718"/>
      <c r="CS22" s="1718"/>
      <c r="CT22" s="1718"/>
      <c r="CU22" s="1718"/>
      <c r="CV22" s="1718"/>
      <c r="CW22" s="1718"/>
      <c r="CX22" s="1718"/>
      <c r="CY22" s="1718" t="s">
        <v>123</v>
      </c>
      <c r="CZ22" s="1718"/>
      <c r="DA22" s="1718"/>
      <c r="DB22" s="1721"/>
      <c r="DC22" s="1723" t="s">
        <v>124</v>
      </c>
      <c r="DD22" s="1724"/>
      <c r="DE22" s="1724"/>
      <c r="DF22" s="1724"/>
      <c r="DG22" s="1724"/>
      <c r="DH22" s="1724"/>
      <c r="DI22" s="1724"/>
      <c r="DJ22" s="1724"/>
      <c r="DK22" s="1724"/>
      <c r="DL22" s="1724"/>
      <c r="DM22" s="1724"/>
      <c r="DN22" s="1724" t="s">
        <v>125</v>
      </c>
      <c r="DO22" s="1724"/>
      <c r="DP22" s="1724"/>
      <c r="DQ22" s="1727"/>
      <c r="DR22" s="1729" t="s">
        <v>126</v>
      </c>
      <c r="DS22" s="1730"/>
      <c r="DT22" s="1730"/>
      <c r="DU22" s="1730"/>
      <c r="DV22" s="1730"/>
      <c r="DW22" s="1730"/>
      <c r="DX22" s="1730"/>
      <c r="DY22" s="1730"/>
      <c r="DZ22" s="1730"/>
      <c r="EA22" s="1730"/>
      <c r="EB22" s="1730"/>
      <c r="EC22" s="1730"/>
      <c r="ED22" s="1730"/>
      <c r="EE22" s="1730"/>
      <c r="EF22" s="1730"/>
      <c r="EG22" s="1730"/>
      <c r="EH22" s="1730"/>
      <c r="EI22" s="1730"/>
      <c r="EJ22" s="1730"/>
      <c r="EK22" s="1730"/>
      <c r="EL22" s="1730"/>
      <c r="EM22" s="1730"/>
      <c r="EN22" s="1730"/>
      <c r="EO22" s="1731" t="s">
        <v>127</v>
      </c>
      <c r="EP22" s="1731"/>
      <c r="EQ22" s="1732"/>
      <c r="ER22" s="1858"/>
      <c r="ES22" s="1859"/>
      <c r="ET22" s="1859"/>
      <c r="EU22" s="1860"/>
    </row>
    <row r="23" spans="1:151" ht="6.95" customHeight="1" x14ac:dyDescent="0.15">
      <c r="A23" s="1702"/>
      <c r="B23" s="1703"/>
      <c r="C23" s="1703"/>
      <c r="D23" s="1703"/>
      <c r="E23" s="1703"/>
      <c r="F23" s="1703"/>
      <c r="G23" s="1703"/>
      <c r="H23" s="1703"/>
      <c r="I23" s="1703"/>
      <c r="J23" s="1703"/>
      <c r="K23" s="1703"/>
      <c r="L23" s="1703"/>
      <c r="M23" s="1703"/>
      <c r="N23" s="1703"/>
      <c r="O23" s="1703"/>
      <c r="P23" s="1703"/>
      <c r="Q23" s="1703"/>
      <c r="R23" s="1703"/>
      <c r="S23" s="1703"/>
      <c r="T23" s="1703"/>
      <c r="U23" s="1703"/>
      <c r="V23" s="1703"/>
      <c r="W23" s="1703"/>
      <c r="X23" s="1703"/>
      <c r="Y23" s="1703"/>
      <c r="Z23" s="1703"/>
      <c r="AA23" s="1703"/>
      <c r="AB23" s="1703"/>
      <c r="AC23" s="1703"/>
      <c r="AD23" s="1703"/>
      <c r="AE23" s="1703"/>
      <c r="AF23" s="1703"/>
      <c r="AG23" s="1703"/>
      <c r="AH23" s="1703"/>
      <c r="AI23" s="1703"/>
      <c r="AJ23" s="1703"/>
      <c r="AK23" s="1703"/>
      <c r="AL23" s="1703"/>
      <c r="AM23" s="1703"/>
      <c r="AN23" s="1703"/>
      <c r="AO23" s="1703"/>
      <c r="AP23" s="1703"/>
      <c r="AQ23" s="1703"/>
      <c r="AR23" s="1703"/>
      <c r="AS23" s="1703"/>
      <c r="AT23" s="1703"/>
      <c r="AU23" s="1703"/>
      <c r="AV23" s="1703"/>
      <c r="AW23" s="1703"/>
      <c r="AX23" s="1703"/>
      <c r="AY23" s="1703"/>
      <c r="AZ23" s="1703"/>
      <c r="BA23" s="1703"/>
      <c r="BB23" s="1703"/>
      <c r="BC23" s="1703"/>
      <c r="BD23" s="1703"/>
      <c r="BE23" s="1703"/>
      <c r="BF23" s="1703"/>
      <c r="BG23" s="1703"/>
      <c r="BH23" s="1703"/>
      <c r="BI23" s="1703"/>
      <c r="BJ23" s="1703"/>
      <c r="BK23" s="1703"/>
      <c r="BL23" s="1703"/>
      <c r="BM23" s="1703"/>
      <c r="BN23" s="1703"/>
      <c r="BO23" s="1703"/>
      <c r="BP23" s="1703"/>
      <c r="BQ23" s="1703"/>
      <c r="BR23" s="1703"/>
      <c r="BS23" s="1703"/>
      <c r="BT23" s="1703"/>
      <c r="BU23" s="1703"/>
      <c r="BV23" s="1703"/>
      <c r="BW23" s="1703"/>
      <c r="BX23" s="1703"/>
      <c r="BY23" s="1703"/>
      <c r="BZ23" s="1703"/>
      <c r="CA23" s="1703"/>
      <c r="CB23" s="1703"/>
      <c r="CC23" s="1703"/>
      <c r="CD23" s="1703"/>
      <c r="CE23" s="1703"/>
      <c r="CF23" s="1703"/>
      <c r="CG23" s="1703"/>
      <c r="CH23" s="1704"/>
      <c r="CI23" s="1719"/>
      <c r="CJ23" s="1720"/>
      <c r="CK23" s="1720"/>
      <c r="CL23" s="1720"/>
      <c r="CM23" s="1720"/>
      <c r="CN23" s="1720"/>
      <c r="CO23" s="1720"/>
      <c r="CP23" s="1720"/>
      <c r="CQ23" s="1720"/>
      <c r="CR23" s="1720"/>
      <c r="CS23" s="1720"/>
      <c r="CT23" s="1720"/>
      <c r="CU23" s="1720"/>
      <c r="CV23" s="1720"/>
      <c r="CW23" s="1720"/>
      <c r="CX23" s="1720"/>
      <c r="CY23" s="1720"/>
      <c r="CZ23" s="1720"/>
      <c r="DA23" s="1720"/>
      <c r="DB23" s="1722"/>
      <c r="DC23" s="1725"/>
      <c r="DD23" s="1726"/>
      <c r="DE23" s="1726"/>
      <c r="DF23" s="1726"/>
      <c r="DG23" s="1726"/>
      <c r="DH23" s="1726"/>
      <c r="DI23" s="1726"/>
      <c r="DJ23" s="1726"/>
      <c r="DK23" s="1726"/>
      <c r="DL23" s="1726"/>
      <c r="DM23" s="1726"/>
      <c r="DN23" s="1726"/>
      <c r="DO23" s="1726"/>
      <c r="DP23" s="1726"/>
      <c r="DQ23" s="1728"/>
      <c r="DR23" s="1719"/>
      <c r="DS23" s="1720"/>
      <c r="DT23" s="1720"/>
      <c r="DU23" s="1720"/>
      <c r="DV23" s="1720"/>
      <c r="DW23" s="1720"/>
      <c r="DX23" s="1720"/>
      <c r="DY23" s="1720"/>
      <c r="DZ23" s="1720"/>
      <c r="EA23" s="1720"/>
      <c r="EB23" s="1720"/>
      <c r="EC23" s="1720"/>
      <c r="ED23" s="1720"/>
      <c r="EE23" s="1720"/>
      <c r="EF23" s="1720"/>
      <c r="EG23" s="1720"/>
      <c r="EH23" s="1720"/>
      <c r="EI23" s="1720"/>
      <c r="EJ23" s="1720"/>
      <c r="EK23" s="1720"/>
      <c r="EL23" s="1720"/>
      <c r="EM23" s="1720"/>
      <c r="EN23" s="1720"/>
      <c r="EO23" s="1733"/>
      <c r="EP23" s="1733"/>
      <c r="EQ23" s="1734"/>
      <c r="ER23" s="1858"/>
      <c r="ES23" s="1859"/>
      <c r="ET23" s="1859"/>
      <c r="EU23" s="1860"/>
    </row>
    <row r="24" spans="1:151" ht="10.5" customHeight="1" x14ac:dyDescent="0.15">
      <c r="A24" s="1607" t="s">
        <v>253</v>
      </c>
      <c r="B24" s="1573"/>
      <c r="C24" s="1573"/>
      <c r="D24" s="1573"/>
      <c r="E24" s="1573"/>
      <c r="F24" s="1573"/>
      <c r="G24" s="1573"/>
      <c r="H24" s="1573"/>
      <c r="I24" s="1573"/>
      <c r="J24" s="1573"/>
      <c r="K24" s="1573"/>
      <c r="L24" s="1573"/>
      <c r="M24" s="1573"/>
      <c r="N24" s="1573"/>
      <c r="O24" s="1573"/>
      <c r="P24" s="1573"/>
      <c r="Q24" s="1573"/>
      <c r="R24" s="1573"/>
      <c r="S24" s="1573"/>
      <c r="T24" s="2241">
        <f>入力シート!K71</f>
        <v>0</v>
      </c>
      <c r="U24" s="2241"/>
      <c r="V24" s="2241"/>
      <c r="W24" s="2241"/>
      <c r="X24" s="2241"/>
      <c r="Y24" s="2241"/>
      <c r="Z24" s="2241"/>
      <c r="AA24" s="2241"/>
      <c r="AB24" s="2241"/>
      <c r="AC24" s="2241"/>
      <c r="AD24" s="2241"/>
      <c r="AE24" s="2241"/>
      <c r="AF24" s="2241"/>
      <c r="AG24" s="2241"/>
      <c r="AH24" s="2241"/>
      <c r="AI24" s="2241"/>
      <c r="AJ24" s="2241"/>
      <c r="AK24" s="2241"/>
      <c r="AL24" s="2241"/>
      <c r="AM24" s="2241"/>
      <c r="AN24" s="2241"/>
      <c r="AO24" s="2241"/>
      <c r="AP24" s="2241"/>
      <c r="AQ24" s="2241"/>
      <c r="AR24" s="2241"/>
      <c r="AS24" s="2241"/>
      <c r="AT24" s="2241"/>
      <c r="AU24" s="2241"/>
      <c r="AV24" s="2241"/>
      <c r="AW24" s="2241"/>
      <c r="AX24" s="2241"/>
      <c r="AY24" s="2241"/>
      <c r="AZ24" s="2241"/>
      <c r="BA24" s="2241"/>
      <c r="BB24" s="2241"/>
      <c r="BC24" s="2241"/>
      <c r="BD24" s="1666" t="s">
        <v>294</v>
      </c>
      <c r="BE24" s="1666"/>
      <c r="BF24" s="1666"/>
      <c r="BG24" s="1666"/>
      <c r="BH24" s="1666"/>
      <c r="BI24" s="1666"/>
      <c r="BJ24" s="1666"/>
      <c r="BK24" s="1666"/>
      <c r="BL24" s="1666"/>
      <c r="BM24" s="1613" t="s">
        <v>254</v>
      </c>
      <c r="BN24" s="1613"/>
      <c r="BO24" s="2238">
        <f>入力シート!J72</f>
        <v>0</v>
      </c>
      <c r="BP24" s="2238"/>
      <c r="BQ24" s="2238"/>
      <c r="BR24" s="2238"/>
      <c r="BS24" s="2238"/>
      <c r="BT24" s="2238"/>
      <c r="BU24" s="2238"/>
      <c r="BV24" s="2238"/>
      <c r="BW24" s="2238"/>
      <c r="BX24" s="2238"/>
      <c r="BY24" s="2238"/>
      <c r="BZ24" s="2238"/>
      <c r="CA24" s="2238"/>
      <c r="CB24" s="2238"/>
      <c r="CC24" s="2238"/>
      <c r="CD24" s="2238"/>
      <c r="CE24" s="2238"/>
      <c r="CF24" s="2238"/>
      <c r="CG24" s="1613" t="s">
        <v>255</v>
      </c>
      <c r="CH24" s="1642"/>
      <c r="CI24" s="1576" t="s">
        <v>39</v>
      </c>
      <c r="CJ24" s="1577"/>
      <c r="CK24" s="1577"/>
      <c r="CL24" s="1577"/>
      <c r="CM24" s="1577"/>
      <c r="CN24" s="1577"/>
      <c r="CO24" s="1577"/>
      <c r="CP24" s="1577"/>
      <c r="CQ24" s="1577"/>
      <c r="CR24" s="1577"/>
      <c r="CS24" s="1577"/>
      <c r="CT24" s="1577"/>
      <c r="CU24" s="1577"/>
      <c r="CV24" s="1577"/>
      <c r="CW24" s="1577"/>
      <c r="CX24" s="1577"/>
      <c r="CY24" s="1577"/>
      <c r="CZ24" s="1577"/>
      <c r="DA24" s="1577"/>
      <c r="DB24" s="1577"/>
      <c r="DC24" s="1576" t="s">
        <v>108</v>
      </c>
      <c r="DD24" s="1577"/>
      <c r="DE24" s="1577"/>
      <c r="DF24" s="1577"/>
      <c r="DG24" s="1577"/>
      <c r="DH24" s="1577"/>
      <c r="DI24" s="1577"/>
      <c r="DJ24" s="1577"/>
      <c r="DK24" s="1577"/>
      <c r="DL24" s="1577"/>
      <c r="DM24" s="1577"/>
      <c r="DN24" s="1577"/>
      <c r="DO24" s="1577"/>
      <c r="DP24" s="1577"/>
      <c r="DQ24" s="1578"/>
      <c r="DR24" s="1577" t="s">
        <v>43</v>
      </c>
      <c r="DS24" s="1577"/>
      <c r="DT24" s="1577"/>
      <c r="DU24" s="1577"/>
      <c r="DV24" s="1577"/>
      <c r="DW24" s="1577"/>
      <c r="DX24" s="1577"/>
      <c r="DY24" s="1577"/>
      <c r="DZ24" s="1577"/>
      <c r="EA24" s="1577"/>
      <c r="EB24" s="1577"/>
      <c r="EC24" s="1577"/>
      <c r="ED24" s="1577"/>
      <c r="EE24" s="1577"/>
      <c r="EF24" s="1577"/>
      <c r="EG24" s="1577"/>
      <c r="EH24" s="1577"/>
      <c r="EI24" s="1577"/>
      <c r="EJ24" s="1577"/>
      <c r="EK24" s="1577"/>
      <c r="EL24" s="1577"/>
      <c r="EM24" s="1577"/>
      <c r="EN24" s="1577"/>
      <c r="EO24" s="1577"/>
      <c r="EP24" s="1577"/>
      <c r="EQ24" s="1578"/>
      <c r="ER24" s="1858"/>
      <c r="ES24" s="1859"/>
      <c r="ET24" s="1859"/>
      <c r="EU24" s="1860"/>
    </row>
    <row r="25" spans="1:151" ht="6.95" customHeight="1" x14ac:dyDescent="0.15">
      <c r="A25" s="1608"/>
      <c r="B25" s="1574"/>
      <c r="C25" s="1574"/>
      <c r="D25" s="1574"/>
      <c r="E25" s="1574"/>
      <c r="F25" s="1574"/>
      <c r="G25" s="1574"/>
      <c r="H25" s="1574"/>
      <c r="I25" s="1574"/>
      <c r="J25" s="1574"/>
      <c r="K25" s="1574"/>
      <c r="L25" s="1574"/>
      <c r="M25" s="1574"/>
      <c r="N25" s="1574"/>
      <c r="O25" s="1574"/>
      <c r="P25" s="1574"/>
      <c r="Q25" s="1574"/>
      <c r="R25" s="1574"/>
      <c r="S25" s="1574"/>
      <c r="T25" s="2242"/>
      <c r="U25" s="2242"/>
      <c r="V25" s="2242"/>
      <c r="W25" s="2242"/>
      <c r="X25" s="2242"/>
      <c r="Y25" s="2242"/>
      <c r="Z25" s="2242"/>
      <c r="AA25" s="2242"/>
      <c r="AB25" s="2242"/>
      <c r="AC25" s="2242"/>
      <c r="AD25" s="2242"/>
      <c r="AE25" s="2242"/>
      <c r="AF25" s="2242"/>
      <c r="AG25" s="2242"/>
      <c r="AH25" s="2242"/>
      <c r="AI25" s="2242"/>
      <c r="AJ25" s="2242"/>
      <c r="AK25" s="2242"/>
      <c r="AL25" s="2242"/>
      <c r="AM25" s="2242"/>
      <c r="AN25" s="2242"/>
      <c r="AO25" s="2242"/>
      <c r="AP25" s="2242"/>
      <c r="AQ25" s="2242"/>
      <c r="AR25" s="2242"/>
      <c r="AS25" s="2242"/>
      <c r="AT25" s="2242"/>
      <c r="AU25" s="2242"/>
      <c r="AV25" s="2242"/>
      <c r="AW25" s="2242"/>
      <c r="AX25" s="2242"/>
      <c r="AY25" s="2242"/>
      <c r="AZ25" s="2242"/>
      <c r="BA25" s="2242"/>
      <c r="BB25" s="2242"/>
      <c r="BC25" s="2242"/>
      <c r="BD25" s="1667"/>
      <c r="BE25" s="1667"/>
      <c r="BF25" s="1667"/>
      <c r="BG25" s="1667"/>
      <c r="BH25" s="1667"/>
      <c r="BI25" s="1667"/>
      <c r="BJ25" s="1667"/>
      <c r="BK25" s="1667"/>
      <c r="BL25" s="1667"/>
      <c r="BM25" s="1614"/>
      <c r="BN25" s="1614"/>
      <c r="BO25" s="2239"/>
      <c r="BP25" s="2239"/>
      <c r="BQ25" s="2239"/>
      <c r="BR25" s="2239"/>
      <c r="BS25" s="2239"/>
      <c r="BT25" s="2239"/>
      <c r="BU25" s="2239"/>
      <c r="BV25" s="2239"/>
      <c r="BW25" s="2239"/>
      <c r="BX25" s="2239"/>
      <c r="BY25" s="2239"/>
      <c r="BZ25" s="2239"/>
      <c r="CA25" s="2239"/>
      <c r="CB25" s="2239"/>
      <c r="CC25" s="2239"/>
      <c r="CD25" s="2239"/>
      <c r="CE25" s="2239"/>
      <c r="CF25" s="2239"/>
      <c r="CG25" s="1614"/>
      <c r="CH25" s="1643"/>
      <c r="CI25" s="2177">
        <f>ROUNDDOWN(入力シート!G72,2)</f>
        <v>0</v>
      </c>
      <c r="CJ25" s="2178"/>
      <c r="CK25" s="2178"/>
      <c r="CL25" s="2178"/>
      <c r="CM25" s="2178"/>
      <c r="CN25" s="2178"/>
      <c r="CO25" s="2178"/>
      <c r="CP25" s="2178"/>
      <c r="CQ25" s="2178"/>
      <c r="CR25" s="2178"/>
      <c r="CS25" s="2178"/>
      <c r="CT25" s="2178"/>
      <c r="CU25" s="2178"/>
      <c r="CV25" s="2178"/>
      <c r="CW25" s="2178"/>
      <c r="CX25" s="2178"/>
      <c r="CY25" s="2178"/>
      <c r="CZ25" s="2178"/>
      <c r="DA25" s="2178"/>
      <c r="DB25" s="2197"/>
      <c r="DC25" s="2175">
        <f>入力シート!G73</f>
        <v>0</v>
      </c>
      <c r="DD25" s="2171"/>
      <c r="DE25" s="2171"/>
      <c r="DF25" s="2171"/>
      <c r="DG25" s="2171"/>
      <c r="DH25" s="2171"/>
      <c r="DI25" s="2171"/>
      <c r="DJ25" s="2171"/>
      <c r="DK25" s="2171"/>
      <c r="DL25" s="2171"/>
      <c r="DM25" s="2171"/>
      <c r="DN25" s="2171"/>
      <c r="DO25" s="2171"/>
      <c r="DP25" s="2171"/>
      <c r="DQ25" s="2172"/>
      <c r="DR25" s="2171">
        <f>入力シート!J73</f>
        <v>0</v>
      </c>
      <c r="DS25" s="2171"/>
      <c r="DT25" s="2171"/>
      <c r="DU25" s="2171"/>
      <c r="DV25" s="2171"/>
      <c r="DW25" s="2171"/>
      <c r="DX25" s="2171"/>
      <c r="DY25" s="2171"/>
      <c r="DZ25" s="2171"/>
      <c r="EA25" s="2171"/>
      <c r="EB25" s="2171"/>
      <c r="EC25" s="2171"/>
      <c r="ED25" s="2171"/>
      <c r="EE25" s="2171"/>
      <c r="EF25" s="2171"/>
      <c r="EG25" s="2171"/>
      <c r="EH25" s="2171"/>
      <c r="EI25" s="2171"/>
      <c r="EJ25" s="2171"/>
      <c r="EK25" s="2171"/>
      <c r="EL25" s="2171"/>
      <c r="EM25" s="2171"/>
      <c r="EN25" s="2171"/>
      <c r="EO25" s="2171"/>
      <c r="EP25" s="2171"/>
      <c r="EQ25" s="2172"/>
      <c r="ER25" s="2167">
        <f>入力シート!$AS$1</f>
        <v>0</v>
      </c>
      <c r="ES25" s="2168"/>
      <c r="ET25" s="2168"/>
      <c r="EU25" s="1860"/>
    </row>
    <row r="26" spans="1:151" ht="6.95" customHeight="1" x14ac:dyDescent="0.15">
      <c r="A26" s="1608"/>
      <c r="B26" s="1574"/>
      <c r="C26" s="1574"/>
      <c r="D26" s="1574"/>
      <c r="E26" s="1574"/>
      <c r="F26" s="1574"/>
      <c r="G26" s="1574"/>
      <c r="H26" s="1574"/>
      <c r="I26" s="1574"/>
      <c r="J26" s="1574"/>
      <c r="K26" s="1574"/>
      <c r="L26" s="1574"/>
      <c r="M26" s="1574"/>
      <c r="N26" s="1574"/>
      <c r="O26" s="1574"/>
      <c r="P26" s="1574"/>
      <c r="Q26" s="1574"/>
      <c r="R26" s="1574"/>
      <c r="S26" s="1574"/>
      <c r="T26" s="2242"/>
      <c r="U26" s="2242"/>
      <c r="V26" s="2242"/>
      <c r="W26" s="2242"/>
      <c r="X26" s="2242"/>
      <c r="Y26" s="2242"/>
      <c r="Z26" s="2242"/>
      <c r="AA26" s="2242"/>
      <c r="AB26" s="2242"/>
      <c r="AC26" s="2242"/>
      <c r="AD26" s="2242"/>
      <c r="AE26" s="2242"/>
      <c r="AF26" s="2242"/>
      <c r="AG26" s="2242"/>
      <c r="AH26" s="2242"/>
      <c r="AI26" s="2242"/>
      <c r="AJ26" s="2242"/>
      <c r="AK26" s="2242"/>
      <c r="AL26" s="2242"/>
      <c r="AM26" s="2242"/>
      <c r="AN26" s="2242"/>
      <c r="AO26" s="2242"/>
      <c r="AP26" s="2242"/>
      <c r="AQ26" s="2242"/>
      <c r="AR26" s="2242"/>
      <c r="AS26" s="2242"/>
      <c r="AT26" s="2242"/>
      <c r="AU26" s="2242"/>
      <c r="AV26" s="2242"/>
      <c r="AW26" s="2242"/>
      <c r="AX26" s="2242"/>
      <c r="AY26" s="2242"/>
      <c r="AZ26" s="2242"/>
      <c r="BA26" s="2242"/>
      <c r="BB26" s="2242"/>
      <c r="BC26" s="2242"/>
      <c r="BD26" s="1667"/>
      <c r="BE26" s="1667"/>
      <c r="BF26" s="1667"/>
      <c r="BG26" s="1667"/>
      <c r="BH26" s="1667"/>
      <c r="BI26" s="1667"/>
      <c r="BJ26" s="1667"/>
      <c r="BK26" s="1667"/>
      <c r="BL26" s="1667"/>
      <c r="BM26" s="1614"/>
      <c r="BN26" s="1614"/>
      <c r="BO26" s="2239"/>
      <c r="BP26" s="2239"/>
      <c r="BQ26" s="2239"/>
      <c r="BR26" s="2239"/>
      <c r="BS26" s="2239"/>
      <c r="BT26" s="2239"/>
      <c r="BU26" s="2239"/>
      <c r="BV26" s="2239"/>
      <c r="BW26" s="2239"/>
      <c r="BX26" s="2239"/>
      <c r="BY26" s="2239"/>
      <c r="BZ26" s="2239"/>
      <c r="CA26" s="2239"/>
      <c r="CB26" s="2239"/>
      <c r="CC26" s="2239"/>
      <c r="CD26" s="2239"/>
      <c r="CE26" s="2239"/>
      <c r="CF26" s="2239"/>
      <c r="CG26" s="1614"/>
      <c r="CH26" s="1643"/>
      <c r="CI26" s="2177"/>
      <c r="CJ26" s="2178"/>
      <c r="CK26" s="2178"/>
      <c r="CL26" s="2178"/>
      <c r="CM26" s="2178"/>
      <c r="CN26" s="2178"/>
      <c r="CO26" s="2178"/>
      <c r="CP26" s="2178"/>
      <c r="CQ26" s="2178"/>
      <c r="CR26" s="2178"/>
      <c r="CS26" s="2178"/>
      <c r="CT26" s="2178"/>
      <c r="CU26" s="2178"/>
      <c r="CV26" s="2178"/>
      <c r="CW26" s="2178"/>
      <c r="CX26" s="2178"/>
      <c r="CY26" s="2178"/>
      <c r="CZ26" s="2178"/>
      <c r="DA26" s="2178"/>
      <c r="DB26" s="2197"/>
      <c r="DC26" s="2175"/>
      <c r="DD26" s="2171"/>
      <c r="DE26" s="2171"/>
      <c r="DF26" s="2171"/>
      <c r="DG26" s="2171"/>
      <c r="DH26" s="2171"/>
      <c r="DI26" s="2171"/>
      <c r="DJ26" s="2171"/>
      <c r="DK26" s="2171"/>
      <c r="DL26" s="2171"/>
      <c r="DM26" s="2171"/>
      <c r="DN26" s="2171"/>
      <c r="DO26" s="2171"/>
      <c r="DP26" s="2171"/>
      <c r="DQ26" s="2172"/>
      <c r="DR26" s="2171"/>
      <c r="DS26" s="2171"/>
      <c r="DT26" s="2171"/>
      <c r="DU26" s="2171"/>
      <c r="DV26" s="2171"/>
      <c r="DW26" s="2171"/>
      <c r="DX26" s="2171"/>
      <c r="DY26" s="2171"/>
      <c r="DZ26" s="2171"/>
      <c r="EA26" s="2171"/>
      <c r="EB26" s="2171"/>
      <c r="EC26" s="2171"/>
      <c r="ED26" s="2171"/>
      <c r="EE26" s="2171"/>
      <c r="EF26" s="2171"/>
      <c r="EG26" s="2171"/>
      <c r="EH26" s="2171"/>
      <c r="EI26" s="2171"/>
      <c r="EJ26" s="2171"/>
      <c r="EK26" s="2171"/>
      <c r="EL26" s="2171"/>
      <c r="EM26" s="2171"/>
      <c r="EN26" s="2171"/>
      <c r="EO26" s="2171"/>
      <c r="EP26" s="2171"/>
      <c r="EQ26" s="2172"/>
      <c r="ER26" s="2167"/>
      <c r="ES26" s="2168"/>
      <c r="ET26" s="2168"/>
      <c r="EU26" s="1860"/>
    </row>
    <row r="27" spans="1:151" ht="6.95" customHeight="1" x14ac:dyDescent="0.15">
      <c r="A27" s="1608"/>
      <c r="B27" s="1574"/>
      <c r="C27" s="1574"/>
      <c r="D27" s="1574"/>
      <c r="E27" s="1574"/>
      <c r="F27" s="1574"/>
      <c r="G27" s="1574"/>
      <c r="H27" s="1574"/>
      <c r="I27" s="1574"/>
      <c r="J27" s="1574"/>
      <c r="K27" s="1574"/>
      <c r="L27" s="1574"/>
      <c r="M27" s="1574"/>
      <c r="N27" s="1574"/>
      <c r="O27" s="1574"/>
      <c r="P27" s="1574"/>
      <c r="Q27" s="1574"/>
      <c r="R27" s="1574"/>
      <c r="S27" s="1574"/>
      <c r="T27" s="2242"/>
      <c r="U27" s="2242"/>
      <c r="V27" s="2242"/>
      <c r="W27" s="2242"/>
      <c r="X27" s="2242"/>
      <c r="Y27" s="2242"/>
      <c r="Z27" s="2242"/>
      <c r="AA27" s="2242"/>
      <c r="AB27" s="2242"/>
      <c r="AC27" s="2242"/>
      <c r="AD27" s="2242"/>
      <c r="AE27" s="2242"/>
      <c r="AF27" s="2242"/>
      <c r="AG27" s="2242"/>
      <c r="AH27" s="2242"/>
      <c r="AI27" s="2242"/>
      <c r="AJ27" s="2242"/>
      <c r="AK27" s="2242"/>
      <c r="AL27" s="2242"/>
      <c r="AM27" s="2242"/>
      <c r="AN27" s="2242"/>
      <c r="AO27" s="2242"/>
      <c r="AP27" s="2242"/>
      <c r="AQ27" s="2242"/>
      <c r="AR27" s="2242"/>
      <c r="AS27" s="2242"/>
      <c r="AT27" s="2242"/>
      <c r="AU27" s="2242"/>
      <c r="AV27" s="2242"/>
      <c r="AW27" s="2242"/>
      <c r="AX27" s="2242"/>
      <c r="AY27" s="2242"/>
      <c r="AZ27" s="2242"/>
      <c r="BA27" s="2242"/>
      <c r="BB27" s="2242"/>
      <c r="BC27" s="2242"/>
      <c r="BD27" s="1667"/>
      <c r="BE27" s="1667"/>
      <c r="BF27" s="1667"/>
      <c r="BG27" s="1667"/>
      <c r="BH27" s="1667"/>
      <c r="BI27" s="1667"/>
      <c r="BJ27" s="1667"/>
      <c r="BK27" s="1667"/>
      <c r="BL27" s="1667"/>
      <c r="BM27" s="1614"/>
      <c r="BN27" s="1614"/>
      <c r="BO27" s="2239"/>
      <c r="BP27" s="2239"/>
      <c r="BQ27" s="2239"/>
      <c r="BR27" s="2239"/>
      <c r="BS27" s="2239"/>
      <c r="BT27" s="2239"/>
      <c r="BU27" s="2239"/>
      <c r="BV27" s="2239"/>
      <c r="BW27" s="2239"/>
      <c r="BX27" s="2239"/>
      <c r="BY27" s="2239"/>
      <c r="BZ27" s="2239"/>
      <c r="CA27" s="2239"/>
      <c r="CB27" s="2239"/>
      <c r="CC27" s="2239"/>
      <c r="CD27" s="2239"/>
      <c r="CE27" s="2239"/>
      <c r="CF27" s="2239"/>
      <c r="CG27" s="1614"/>
      <c r="CH27" s="1643"/>
      <c r="CI27" s="2177"/>
      <c r="CJ27" s="2178"/>
      <c r="CK27" s="2178"/>
      <c r="CL27" s="2178"/>
      <c r="CM27" s="2178"/>
      <c r="CN27" s="2178"/>
      <c r="CO27" s="2178"/>
      <c r="CP27" s="2178"/>
      <c r="CQ27" s="2178"/>
      <c r="CR27" s="2178"/>
      <c r="CS27" s="2178"/>
      <c r="CT27" s="2178"/>
      <c r="CU27" s="2178"/>
      <c r="CV27" s="2178"/>
      <c r="CW27" s="2178"/>
      <c r="CX27" s="2178"/>
      <c r="CY27" s="2178"/>
      <c r="CZ27" s="2178"/>
      <c r="DA27" s="2178"/>
      <c r="DB27" s="2197"/>
      <c r="DC27" s="2175"/>
      <c r="DD27" s="2171"/>
      <c r="DE27" s="2171"/>
      <c r="DF27" s="2171"/>
      <c r="DG27" s="2171"/>
      <c r="DH27" s="2171"/>
      <c r="DI27" s="2171"/>
      <c r="DJ27" s="2171"/>
      <c r="DK27" s="2171"/>
      <c r="DL27" s="2171"/>
      <c r="DM27" s="2171"/>
      <c r="DN27" s="2171"/>
      <c r="DO27" s="2171"/>
      <c r="DP27" s="2171"/>
      <c r="DQ27" s="2172"/>
      <c r="DR27" s="2171"/>
      <c r="DS27" s="2171"/>
      <c r="DT27" s="2171"/>
      <c r="DU27" s="2171"/>
      <c r="DV27" s="2171"/>
      <c r="DW27" s="2171"/>
      <c r="DX27" s="2171"/>
      <c r="DY27" s="2171"/>
      <c r="DZ27" s="2171"/>
      <c r="EA27" s="2171"/>
      <c r="EB27" s="2171"/>
      <c r="EC27" s="2171"/>
      <c r="ED27" s="2171"/>
      <c r="EE27" s="2171"/>
      <c r="EF27" s="2171"/>
      <c r="EG27" s="2171"/>
      <c r="EH27" s="2171"/>
      <c r="EI27" s="2171"/>
      <c r="EJ27" s="2171"/>
      <c r="EK27" s="2171"/>
      <c r="EL27" s="2171"/>
      <c r="EM27" s="2171"/>
      <c r="EN27" s="2171"/>
      <c r="EO27" s="2171"/>
      <c r="EP27" s="2171"/>
      <c r="EQ27" s="2172"/>
      <c r="ER27" s="2167"/>
      <c r="ES27" s="2168"/>
      <c r="ET27" s="2168"/>
      <c r="EU27" s="1860"/>
    </row>
    <row r="28" spans="1:151" ht="6.95" customHeight="1" x14ac:dyDescent="0.15">
      <c r="A28" s="1609"/>
      <c r="B28" s="1575"/>
      <c r="C28" s="1575"/>
      <c r="D28" s="1575"/>
      <c r="E28" s="1575"/>
      <c r="F28" s="1575"/>
      <c r="G28" s="1575"/>
      <c r="H28" s="1575"/>
      <c r="I28" s="1575"/>
      <c r="J28" s="1575"/>
      <c r="K28" s="1575"/>
      <c r="L28" s="1575"/>
      <c r="M28" s="1575"/>
      <c r="N28" s="1575"/>
      <c r="O28" s="1575"/>
      <c r="P28" s="1575"/>
      <c r="Q28" s="1575"/>
      <c r="R28" s="1575"/>
      <c r="S28" s="1575"/>
      <c r="T28" s="2243"/>
      <c r="U28" s="2243"/>
      <c r="V28" s="2243"/>
      <c r="W28" s="2243"/>
      <c r="X28" s="2243"/>
      <c r="Y28" s="2243"/>
      <c r="Z28" s="2243"/>
      <c r="AA28" s="2243"/>
      <c r="AB28" s="2243"/>
      <c r="AC28" s="2243"/>
      <c r="AD28" s="2243"/>
      <c r="AE28" s="2243"/>
      <c r="AF28" s="2243"/>
      <c r="AG28" s="2243"/>
      <c r="AH28" s="2243"/>
      <c r="AI28" s="2243"/>
      <c r="AJ28" s="2243"/>
      <c r="AK28" s="2243"/>
      <c r="AL28" s="2243"/>
      <c r="AM28" s="2243"/>
      <c r="AN28" s="2243"/>
      <c r="AO28" s="2243"/>
      <c r="AP28" s="2243"/>
      <c r="AQ28" s="2243"/>
      <c r="AR28" s="2243"/>
      <c r="AS28" s="2243"/>
      <c r="AT28" s="2243"/>
      <c r="AU28" s="2243"/>
      <c r="AV28" s="2243"/>
      <c r="AW28" s="2243"/>
      <c r="AX28" s="2243"/>
      <c r="AY28" s="2243"/>
      <c r="AZ28" s="2243"/>
      <c r="BA28" s="2243"/>
      <c r="BB28" s="2243"/>
      <c r="BC28" s="2243"/>
      <c r="BD28" s="1668"/>
      <c r="BE28" s="1668"/>
      <c r="BF28" s="1668"/>
      <c r="BG28" s="1668"/>
      <c r="BH28" s="1668"/>
      <c r="BI28" s="1668"/>
      <c r="BJ28" s="1668"/>
      <c r="BK28" s="1668"/>
      <c r="BL28" s="1668"/>
      <c r="BM28" s="1615"/>
      <c r="BN28" s="1615"/>
      <c r="BO28" s="2240"/>
      <c r="BP28" s="2240"/>
      <c r="BQ28" s="2240"/>
      <c r="BR28" s="2240"/>
      <c r="BS28" s="2240"/>
      <c r="BT28" s="2240"/>
      <c r="BU28" s="2240"/>
      <c r="BV28" s="2240"/>
      <c r="BW28" s="2240"/>
      <c r="BX28" s="2240"/>
      <c r="BY28" s="2240"/>
      <c r="BZ28" s="2240"/>
      <c r="CA28" s="2240"/>
      <c r="CB28" s="2240"/>
      <c r="CC28" s="2240"/>
      <c r="CD28" s="2240"/>
      <c r="CE28" s="2240"/>
      <c r="CF28" s="2240"/>
      <c r="CG28" s="1615"/>
      <c r="CH28" s="1644"/>
      <c r="CI28" s="2179"/>
      <c r="CJ28" s="2180"/>
      <c r="CK28" s="2180"/>
      <c r="CL28" s="2180"/>
      <c r="CM28" s="2180"/>
      <c r="CN28" s="2180"/>
      <c r="CO28" s="2180"/>
      <c r="CP28" s="2180"/>
      <c r="CQ28" s="2180"/>
      <c r="CR28" s="2180"/>
      <c r="CS28" s="2180"/>
      <c r="CT28" s="2180"/>
      <c r="CU28" s="2180"/>
      <c r="CV28" s="2180"/>
      <c r="CW28" s="2180"/>
      <c r="CX28" s="2180"/>
      <c r="CY28" s="2180"/>
      <c r="CZ28" s="2180"/>
      <c r="DA28" s="2180"/>
      <c r="DB28" s="2198"/>
      <c r="DC28" s="2176"/>
      <c r="DD28" s="2173"/>
      <c r="DE28" s="2173"/>
      <c r="DF28" s="2173"/>
      <c r="DG28" s="2173"/>
      <c r="DH28" s="2173"/>
      <c r="DI28" s="2173"/>
      <c r="DJ28" s="2173"/>
      <c r="DK28" s="2173"/>
      <c r="DL28" s="2173"/>
      <c r="DM28" s="2173"/>
      <c r="DN28" s="2173"/>
      <c r="DO28" s="2173"/>
      <c r="DP28" s="2173"/>
      <c r="DQ28" s="2174"/>
      <c r="DR28" s="2173"/>
      <c r="DS28" s="2173"/>
      <c r="DT28" s="2173"/>
      <c r="DU28" s="2173"/>
      <c r="DV28" s="2173"/>
      <c r="DW28" s="2173"/>
      <c r="DX28" s="2173"/>
      <c r="DY28" s="2173"/>
      <c r="DZ28" s="2173"/>
      <c r="EA28" s="2173"/>
      <c r="EB28" s="2173"/>
      <c r="EC28" s="2173"/>
      <c r="ED28" s="2173"/>
      <c r="EE28" s="2173"/>
      <c r="EF28" s="2173"/>
      <c r="EG28" s="2173"/>
      <c r="EH28" s="2173"/>
      <c r="EI28" s="2173"/>
      <c r="EJ28" s="2173"/>
      <c r="EK28" s="2173"/>
      <c r="EL28" s="2173"/>
      <c r="EM28" s="2173"/>
      <c r="EN28" s="2173"/>
      <c r="EO28" s="2173"/>
      <c r="EP28" s="2173"/>
      <c r="EQ28" s="2174"/>
      <c r="ER28" s="2167"/>
      <c r="ES28" s="2168"/>
      <c r="ET28" s="2168"/>
      <c r="EU28" s="1860"/>
    </row>
    <row r="29" spans="1:151" ht="6.95" customHeight="1" x14ac:dyDescent="0.15">
      <c r="A29" s="1607" t="s">
        <v>253</v>
      </c>
      <c r="B29" s="1573"/>
      <c r="C29" s="1573"/>
      <c r="D29" s="1573"/>
      <c r="E29" s="1573"/>
      <c r="F29" s="1573"/>
      <c r="G29" s="1573"/>
      <c r="H29" s="1573"/>
      <c r="I29" s="1573"/>
      <c r="J29" s="1573"/>
      <c r="K29" s="1573"/>
      <c r="L29" s="1573"/>
      <c r="M29" s="1573"/>
      <c r="N29" s="1573"/>
      <c r="O29" s="1573"/>
      <c r="P29" s="1573"/>
      <c r="Q29" s="1573"/>
      <c r="R29" s="1573"/>
      <c r="S29" s="1573"/>
      <c r="T29" s="2241">
        <f>入力シート!K74</f>
        <v>0</v>
      </c>
      <c r="U29" s="2241"/>
      <c r="V29" s="2241"/>
      <c r="W29" s="2241"/>
      <c r="X29" s="2241"/>
      <c r="Y29" s="2241"/>
      <c r="Z29" s="2241"/>
      <c r="AA29" s="2241"/>
      <c r="AB29" s="2241"/>
      <c r="AC29" s="2241"/>
      <c r="AD29" s="2241"/>
      <c r="AE29" s="2241"/>
      <c r="AF29" s="2241"/>
      <c r="AG29" s="2241"/>
      <c r="AH29" s="2241"/>
      <c r="AI29" s="2241"/>
      <c r="AJ29" s="2241"/>
      <c r="AK29" s="2241"/>
      <c r="AL29" s="2241"/>
      <c r="AM29" s="2241"/>
      <c r="AN29" s="2241"/>
      <c r="AO29" s="2241"/>
      <c r="AP29" s="2241"/>
      <c r="AQ29" s="2241"/>
      <c r="AR29" s="2241"/>
      <c r="AS29" s="2241"/>
      <c r="AT29" s="2241"/>
      <c r="AU29" s="2241"/>
      <c r="AV29" s="2241"/>
      <c r="AW29" s="2241"/>
      <c r="AX29" s="2241"/>
      <c r="AY29" s="2241"/>
      <c r="AZ29" s="2241"/>
      <c r="BA29" s="2241"/>
      <c r="BB29" s="2241"/>
      <c r="BC29" s="2241"/>
      <c r="BD29" s="1666" t="s">
        <v>294</v>
      </c>
      <c r="BE29" s="1666"/>
      <c r="BF29" s="1666"/>
      <c r="BG29" s="1666"/>
      <c r="BH29" s="1666"/>
      <c r="BI29" s="1666"/>
      <c r="BJ29" s="1666"/>
      <c r="BK29" s="1666"/>
      <c r="BL29" s="1666"/>
      <c r="BM29" s="1613" t="s">
        <v>254</v>
      </c>
      <c r="BN29" s="1613"/>
      <c r="BO29" s="2238">
        <f>入力シート!J75</f>
        <v>0</v>
      </c>
      <c r="BP29" s="2238"/>
      <c r="BQ29" s="2238"/>
      <c r="BR29" s="2238"/>
      <c r="BS29" s="2238"/>
      <c r="BT29" s="2238"/>
      <c r="BU29" s="2238"/>
      <c r="BV29" s="2238"/>
      <c r="BW29" s="2238"/>
      <c r="BX29" s="2238"/>
      <c r="BY29" s="2238"/>
      <c r="BZ29" s="2238"/>
      <c r="CA29" s="2238"/>
      <c r="CB29" s="2238"/>
      <c r="CC29" s="2238"/>
      <c r="CD29" s="2238"/>
      <c r="CE29" s="2238"/>
      <c r="CF29" s="2238"/>
      <c r="CG29" s="1613" t="s">
        <v>255</v>
      </c>
      <c r="CH29" s="1642"/>
      <c r="CI29" s="1576"/>
      <c r="CJ29" s="1577"/>
      <c r="CK29" s="1577"/>
      <c r="CL29" s="1577"/>
      <c r="CM29" s="1577"/>
      <c r="CN29" s="1577"/>
      <c r="CO29" s="1577"/>
      <c r="CP29" s="1577"/>
      <c r="CQ29" s="1577"/>
      <c r="CR29" s="1577"/>
      <c r="CS29" s="1577"/>
      <c r="CT29" s="1577"/>
      <c r="CU29" s="1577"/>
      <c r="CV29" s="1577"/>
      <c r="CW29" s="1577"/>
      <c r="CX29" s="1577"/>
      <c r="CY29" s="1577"/>
      <c r="CZ29" s="1577"/>
      <c r="DA29" s="1577"/>
      <c r="DB29" s="1577"/>
      <c r="DC29" s="1576"/>
      <c r="DD29" s="1577"/>
      <c r="DE29" s="1577"/>
      <c r="DF29" s="1577"/>
      <c r="DG29" s="1577"/>
      <c r="DH29" s="1577"/>
      <c r="DI29" s="1577"/>
      <c r="DJ29" s="1577"/>
      <c r="DK29" s="1577"/>
      <c r="DL29" s="1577"/>
      <c r="DM29" s="1577"/>
      <c r="DN29" s="1577"/>
      <c r="DO29" s="1577"/>
      <c r="DP29" s="1577"/>
      <c r="DQ29" s="1578"/>
      <c r="DR29" s="1577"/>
      <c r="DS29" s="1577"/>
      <c r="DT29" s="1577"/>
      <c r="DU29" s="1577"/>
      <c r="DV29" s="1577"/>
      <c r="DW29" s="1577"/>
      <c r="DX29" s="1577"/>
      <c r="DY29" s="1577"/>
      <c r="DZ29" s="1577"/>
      <c r="EA29" s="1577"/>
      <c r="EB29" s="1577"/>
      <c r="EC29" s="1577"/>
      <c r="ED29" s="1577"/>
      <c r="EE29" s="1577"/>
      <c r="EF29" s="1577"/>
      <c r="EG29" s="1577"/>
      <c r="EH29" s="1577"/>
      <c r="EI29" s="1577"/>
      <c r="EJ29" s="1577"/>
      <c r="EK29" s="1577"/>
      <c r="EL29" s="1577"/>
      <c r="EM29" s="1577"/>
      <c r="EN29" s="1577"/>
      <c r="EO29" s="1577"/>
      <c r="EP29" s="1577"/>
      <c r="EQ29" s="1578"/>
      <c r="ER29" s="2167"/>
      <c r="ES29" s="2168"/>
      <c r="ET29" s="2168"/>
      <c r="EU29" s="1860"/>
    </row>
    <row r="30" spans="1:151" ht="6.95" customHeight="1" x14ac:dyDescent="0.15">
      <c r="A30" s="1608"/>
      <c r="B30" s="1574"/>
      <c r="C30" s="1574"/>
      <c r="D30" s="1574"/>
      <c r="E30" s="1574"/>
      <c r="F30" s="1574"/>
      <c r="G30" s="1574"/>
      <c r="H30" s="1574"/>
      <c r="I30" s="1574"/>
      <c r="J30" s="1574"/>
      <c r="K30" s="1574"/>
      <c r="L30" s="1574"/>
      <c r="M30" s="1574"/>
      <c r="N30" s="1574"/>
      <c r="O30" s="1574"/>
      <c r="P30" s="1574"/>
      <c r="Q30" s="1574"/>
      <c r="R30" s="1574"/>
      <c r="S30" s="1574"/>
      <c r="T30" s="2242"/>
      <c r="U30" s="2242"/>
      <c r="V30" s="2242"/>
      <c r="W30" s="2242"/>
      <c r="X30" s="2242"/>
      <c r="Y30" s="2242"/>
      <c r="Z30" s="2242"/>
      <c r="AA30" s="2242"/>
      <c r="AB30" s="2242"/>
      <c r="AC30" s="2242"/>
      <c r="AD30" s="2242"/>
      <c r="AE30" s="2242"/>
      <c r="AF30" s="2242"/>
      <c r="AG30" s="2242"/>
      <c r="AH30" s="2242"/>
      <c r="AI30" s="2242"/>
      <c r="AJ30" s="2242"/>
      <c r="AK30" s="2242"/>
      <c r="AL30" s="2242"/>
      <c r="AM30" s="2242"/>
      <c r="AN30" s="2242"/>
      <c r="AO30" s="2242"/>
      <c r="AP30" s="2242"/>
      <c r="AQ30" s="2242"/>
      <c r="AR30" s="2242"/>
      <c r="AS30" s="2242"/>
      <c r="AT30" s="2242"/>
      <c r="AU30" s="2242"/>
      <c r="AV30" s="2242"/>
      <c r="AW30" s="2242"/>
      <c r="AX30" s="2242"/>
      <c r="AY30" s="2242"/>
      <c r="AZ30" s="2242"/>
      <c r="BA30" s="2242"/>
      <c r="BB30" s="2242"/>
      <c r="BC30" s="2242"/>
      <c r="BD30" s="1667"/>
      <c r="BE30" s="1667"/>
      <c r="BF30" s="1667"/>
      <c r="BG30" s="1667"/>
      <c r="BH30" s="1667"/>
      <c r="BI30" s="1667"/>
      <c r="BJ30" s="1667"/>
      <c r="BK30" s="1667"/>
      <c r="BL30" s="1667"/>
      <c r="BM30" s="1614"/>
      <c r="BN30" s="1614"/>
      <c r="BO30" s="2239"/>
      <c r="BP30" s="2239"/>
      <c r="BQ30" s="2239"/>
      <c r="BR30" s="2239"/>
      <c r="BS30" s="2239"/>
      <c r="BT30" s="2239"/>
      <c r="BU30" s="2239"/>
      <c r="BV30" s="2239"/>
      <c r="BW30" s="2239"/>
      <c r="BX30" s="2239"/>
      <c r="BY30" s="2239"/>
      <c r="BZ30" s="2239"/>
      <c r="CA30" s="2239"/>
      <c r="CB30" s="2239"/>
      <c r="CC30" s="2239"/>
      <c r="CD30" s="2239"/>
      <c r="CE30" s="2239"/>
      <c r="CF30" s="2239"/>
      <c r="CG30" s="1614"/>
      <c r="CH30" s="1643"/>
      <c r="CI30" s="2177">
        <f>ROUNDDOWN(入力シート!G75,2)</f>
        <v>0</v>
      </c>
      <c r="CJ30" s="2178"/>
      <c r="CK30" s="2178"/>
      <c r="CL30" s="2178"/>
      <c r="CM30" s="2178"/>
      <c r="CN30" s="2178"/>
      <c r="CO30" s="2178"/>
      <c r="CP30" s="2178"/>
      <c r="CQ30" s="2178"/>
      <c r="CR30" s="2178"/>
      <c r="CS30" s="2178"/>
      <c r="CT30" s="2178"/>
      <c r="CU30" s="2178"/>
      <c r="CV30" s="2178"/>
      <c r="CW30" s="2178"/>
      <c r="CX30" s="2178"/>
      <c r="CY30" s="2178"/>
      <c r="CZ30" s="2178"/>
      <c r="DA30" s="2178"/>
      <c r="DB30" s="2197"/>
      <c r="DC30" s="2175">
        <f>入力シート!G76</f>
        <v>0</v>
      </c>
      <c r="DD30" s="2171"/>
      <c r="DE30" s="2171"/>
      <c r="DF30" s="2171"/>
      <c r="DG30" s="2171"/>
      <c r="DH30" s="2171"/>
      <c r="DI30" s="2171"/>
      <c r="DJ30" s="2171"/>
      <c r="DK30" s="2171"/>
      <c r="DL30" s="2171"/>
      <c r="DM30" s="2171"/>
      <c r="DN30" s="2171"/>
      <c r="DO30" s="2171"/>
      <c r="DP30" s="2171"/>
      <c r="DQ30" s="2172"/>
      <c r="DR30" s="2171">
        <f>入力シート!J76</f>
        <v>0</v>
      </c>
      <c r="DS30" s="2171"/>
      <c r="DT30" s="2171"/>
      <c r="DU30" s="2171"/>
      <c r="DV30" s="2171"/>
      <c r="DW30" s="2171"/>
      <c r="DX30" s="2171"/>
      <c r="DY30" s="2171"/>
      <c r="DZ30" s="2171"/>
      <c r="EA30" s="2171"/>
      <c r="EB30" s="2171"/>
      <c r="EC30" s="2171"/>
      <c r="ED30" s="2171"/>
      <c r="EE30" s="2171"/>
      <c r="EF30" s="2171"/>
      <c r="EG30" s="2171"/>
      <c r="EH30" s="2171"/>
      <c r="EI30" s="2171"/>
      <c r="EJ30" s="2171"/>
      <c r="EK30" s="2171"/>
      <c r="EL30" s="2171"/>
      <c r="EM30" s="2171"/>
      <c r="EN30" s="2171"/>
      <c r="EO30" s="2171"/>
      <c r="EP30" s="2171"/>
      <c r="EQ30" s="2172"/>
      <c r="ER30" s="2167"/>
      <c r="ES30" s="2168"/>
      <c r="ET30" s="2168"/>
      <c r="EU30" s="1860"/>
    </row>
    <row r="31" spans="1:151" ht="6.95" customHeight="1" x14ac:dyDescent="0.15">
      <c r="A31" s="1608"/>
      <c r="B31" s="1574"/>
      <c r="C31" s="1574"/>
      <c r="D31" s="1574"/>
      <c r="E31" s="1574"/>
      <c r="F31" s="1574"/>
      <c r="G31" s="1574"/>
      <c r="H31" s="1574"/>
      <c r="I31" s="1574"/>
      <c r="J31" s="1574"/>
      <c r="K31" s="1574"/>
      <c r="L31" s="1574"/>
      <c r="M31" s="1574"/>
      <c r="N31" s="1574"/>
      <c r="O31" s="1574"/>
      <c r="P31" s="1574"/>
      <c r="Q31" s="1574"/>
      <c r="R31" s="1574"/>
      <c r="S31" s="1574"/>
      <c r="T31" s="2242"/>
      <c r="U31" s="2242"/>
      <c r="V31" s="2242"/>
      <c r="W31" s="2242"/>
      <c r="X31" s="2242"/>
      <c r="Y31" s="2242"/>
      <c r="Z31" s="2242"/>
      <c r="AA31" s="2242"/>
      <c r="AB31" s="2242"/>
      <c r="AC31" s="2242"/>
      <c r="AD31" s="2242"/>
      <c r="AE31" s="2242"/>
      <c r="AF31" s="2242"/>
      <c r="AG31" s="2242"/>
      <c r="AH31" s="2242"/>
      <c r="AI31" s="2242"/>
      <c r="AJ31" s="2242"/>
      <c r="AK31" s="2242"/>
      <c r="AL31" s="2242"/>
      <c r="AM31" s="2242"/>
      <c r="AN31" s="2242"/>
      <c r="AO31" s="2242"/>
      <c r="AP31" s="2242"/>
      <c r="AQ31" s="2242"/>
      <c r="AR31" s="2242"/>
      <c r="AS31" s="2242"/>
      <c r="AT31" s="2242"/>
      <c r="AU31" s="2242"/>
      <c r="AV31" s="2242"/>
      <c r="AW31" s="2242"/>
      <c r="AX31" s="2242"/>
      <c r="AY31" s="2242"/>
      <c r="AZ31" s="2242"/>
      <c r="BA31" s="2242"/>
      <c r="BB31" s="2242"/>
      <c r="BC31" s="2242"/>
      <c r="BD31" s="1667"/>
      <c r="BE31" s="1667"/>
      <c r="BF31" s="1667"/>
      <c r="BG31" s="1667"/>
      <c r="BH31" s="1667"/>
      <c r="BI31" s="1667"/>
      <c r="BJ31" s="1667"/>
      <c r="BK31" s="1667"/>
      <c r="BL31" s="1667"/>
      <c r="BM31" s="1614"/>
      <c r="BN31" s="1614"/>
      <c r="BO31" s="2239"/>
      <c r="BP31" s="2239"/>
      <c r="BQ31" s="2239"/>
      <c r="BR31" s="2239"/>
      <c r="BS31" s="2239"/>
      <c r="BT31" s="2239"/>
      <c r="BU31" s="2239"/>
      <c r="BV31" s="2239"/>
      <c r="BW31" s="2239"/>
      <c r="BX31" s="2239"/>
      <c r="BY31" s="2239"/>
      <c r="BZ31" s="2239"/>
      <c r="CA31" s="2239"/>
      <c r="CB31" s="2239"/>
      <c r="CC31" s="2239"/>
      <c r="CD31" s="2239"/>
      <c r="CE31" s="2239"/>
      <c r="CF31" s="2239"/>
      <c r="CG31" s="1614"/>
      <c r="CH31" s="1643"/>
      <c r="CI31" s="2177"/>
      <c r="CJ31" s="2178"/>
      <c r="CK31" s="2178"/>
      <c r="CL31" s="2178"/>
      <c r="CM31" s="2178"/>
      <c r="CN31" s="2178"/>
      <c r="CO31" s="2178"/>
      <c r="CP31" s="2178"/>
      <c r="CQ31" s="2178"/>
      <c r="CR31" s="2178"/>
      <c r="CS31" s="2178"/>
      <c r="CT31" s="2178"/>
      <c r="CU31" s="2178"/>
      <c r="CV31" s="2178"/>
      <c r="CW31" s="2178"/>
      <c r="CX31" s="2178"/>
      <c r="CY31" s="2178"/>
      <c r="CZ31" s="2178"/>
      <c r="DA31" s="2178"/>
      <c r="DB31" s="2197"/>
      <c r="DC31" s="2175"/>
      <c r="DD31" s="2171"/>
      <c r="DE31" s="2171"/>
      <c r="DF31" s="2171"/>
      <c r="DG31" s="2171"/>
      <c r="DH31" s="2171"/>
      <c r="DI31" s="2171"/>
      <c r="DJ31" s="2171"/>
      <c r="DK31" s="2171"/>
      <c r="DL31" s="2171"/>
      <c r="DM31" s="2171"/>
      <c r="DN31" s="2171"/>
      <c r="DO31" s="2171"/>
      <c r="DP31" s="2171"/>
      <c r="DQ31" s="2172"/>
      <c r="DR31" s="2171"/>
      <c r="DS31" s="2171"/>
      <c r="DT31" s="2171"/>
      <c r="DU31" s="2171"/>
      <c r="DV31" s="2171"/>
      <c r="DW31" s="2171"/>
      <c r="DX31" s="2171"/>
      <c r="DY31" s="2171"/>
      <c r="DZ31" s="2171"/>
      <c r="EA31" s="2171"/>
      <c r="EB31" s="2171"/>
      <c r="EC31" s="2171"/>
      <c r="ED31" s="2171"/>
      <c r="EE31" s="2171"/>
      <c r="EF31" s="2171"/>
      <c r="EG31" s="2171"/>
      <c r="EH31" s="2171"/>
      <c r="EI31" s="2171"/>
      <c r="EJ31" s="2171"/>
      <c r="EK31" s="2171"/>
      <c r="EL31" s="2171"/>
      <c r="EM31" s="2171"/>
      <c r="EN31" s="2171"/>
      <c r="EO31" s="2171"/>
      <c r="EP31" s="2171"/>
      <c r="EQ31" s="2172"/>
      <c r="ER31" s="1858" t="s">
        <v>290</v>
      </c>
      <c r="ES31" s="1859"/>
      <c r="ET31" s="1859"/>
      <c r="EU31" s="1860"/>
    </row>
    <row r="32" spans="1:151" ht="6.95" customHeight="1" x14ac:dyDescent="0.15">
      <c r="A32" s="1608"/>
      <c r="B32" s="1574"/>
      <c r="C32" s="1574"/>
      <c r="D32" s="1574"/>
      <c r="E32" s="1574"/>
      <c r="F32" s="1574"/>
      <c r="G32" s="1574"/>
      <c r="H32" s="1574"/>
      <c r="I32" s="1574"/>
      <c r="J32" s="1574"/>
      <c r="K32" s="1574"/>
      <c r="L32" s="1574"/>
      <c r="M32" s="1574"/>
      <c r="N32" s="1574"/>
      <c r="O32" s="1574"/>
      <c r="P32" s="1574"/>
      <c r="Q32" s="1574"/>
      <c r="R32" s="1574"/>
      <c r="S32" s="1574"/>
      <c r="T32" s="2242"/>
      <c r="U32" s="2242"/>
      <c r="V32" s="2242"/>
      <c r="W32" s="2242"/>
      <c r="X32" s="2242"/>
      <c r="Y32" s="2242"/>
      <c r="Z32" s="2242"/>
      <c r="AA32" s="2242"/>
      <c r="AB32" s="2242"/>
      <c r="AC32" s="2242"/>
      <c r="AD32" s="2242"/>
      <c r="AE32" s="2242"/>
      <c r="AF32" s="2242"/>
      <c r="AG32" s="2242"/>
      <c r="AH32" s="2242"/>
      <c r="AI32" s="2242"/>
      <c r="AJ32" s="2242"/>
      <c r="AK32" s="2242"/>
      <c r="AL32" s="2242"/>
      <c r="AM32" s="2242"/>
      <c r="AN32" s="2242"/>
      <c r="AO32" s="2242"/>
      <c r="AP32" s="2242"/>
      <c r="AQ32" s="2242"/>
      <c r="AR32" s="2242"/>
      <c r="AS32" s="2242"/>
      <c r="AT32" s="2242"/>
      <c r="AU32" s="2242"/>
      <c r="AV32" s="2242"/>
      <c r="AW32" s="2242"/>
      <c r="AX32" s="2242"/>
      <c r="AY32" s="2242"/>
      <c r="AZ32" s="2242"/>
      <c r="BA32" s="2242"/>
      <c r="BB32" s="2242"/>
      <c r="BC32" s="2242"/>
      <c r="BD32" s="1667"/>
      <c r="BE32" s="1667"/>
      <c r="BF32" s="1667"/>
      <c r="BG32" s="1667"/>
      <c r="BH32" s="1667"/>
      <c r="BI32" s="1667"/>
      <c r="BJ32" s="1667"/>
      <c r="BK32" s="1667"/>
      <c r="BL32" s="1667"/>
      <c r="BM32" s="1614"/>
      <c r="BN32" s="1614"/>
      <c r="BO32" s="2239"/>
      <c r="BP32" s="2239"/>
      <c r="BQ32" s="2239"/>
      <c r="BR32" s="2239"/>
      <c r="BS32" s="2239"/>
      <c r="BT32" s="2239"/>
      <c r="BU32" s="2239"/>
      <c r="BV32" s="2239"/>
      <c r="BW32" s="2239"/>
      <c r="BX32" s="2239"/>
      <c r="BY32" s="2239"/>
      <c r="BZ32" s="2239"/>
      <c r="CA32" s="2239"/>
      <c r="CB32" s="2239"/>
      <c r="CC32" s="2239"/>
      <c r="CD32" s="2239"/>
      <c r="CE32" s="2239"/>
      <c r="CF32" s="2239"/>
      <c r="CG32" s="1614"/>
      <c r="CH32" s="1643"/>
      <c r="CI32" s="2177"/>
      <c r="CJ32" s="2178"/>
      <c r="CK32" s="2178"/>
      <c r="CL32" s="2178"/>
      <c r="CM32" s="2178"/>
      <c r="CN32" s="2178"/>
      <c r="CO32" s="2178"/>
      <c r="CP32" s="2178"/>
      <c r="CQ32" s="2178"/>
      <c r="CR32" s="2178"/>
      <c r="CS32" s="2178"/>
      <c r="CT32" s="2178"/>
      <c r="CU32" s="2178"/>
      <c r="CV32" s="2178"/>
      <c r="CW32" s="2178"/>
      <c r="CX32" s="2178"/>
      <c r="CY32" s="2178"/>
      <c r="CZ32" s="2178"/>
      <c r="DA32" s="2178"/>
      <c r="DB32" s="2197"/>
      <c r="DC32" s="2175"/>
      <c r="DD32" s="2171"/>
      <c r="DE32" s="2171"/>
      <c r="DF32" s="2171"/>
      <c r="DG32" s="2171"/>
      <c r="DH32" s="2171"/>
      <c r="DI32" s="2171"/>
      <c r="DJ32" s="2171"/>
      <c r="DK32" s="2171"/>
      <c r="DL32" s="2171"/>
      <c r="DM32" s="2171"/>
      <c r="DN32" s="2171"/>
      <c r="DO32" s="2171"/>
      <c r="DP32" s="2171"/>
      <c r="DQ32" s="2172"/>
      <c r="DR32" s="2171"/>
      <c r="DS32" s="2171"/>
      <c r="DT32" s="2171"/>
      <c r="DU32" s="2171"/>
      <c r="DV32" s="2171"/>
      <c r="DW32" s="2171"/>
      <c r="DX32" s="2171"/>
      <c r="DY32" s="2171"/>
      <c r="DZ32" s="2171"/>
      <c r="EA32" s="2171"/>
      <c r="EB32" s="2171"/>
      <c r="EC32" s="2171"/>
      <c r="ED32" s="2171"/>
      <c r="EE32" s="2171"/>
      <c r="EF32" s="2171"/>
      <c r="EG32" s="2171"/>
      <c r="EH32" s="2171"/>
      <c r="EI32" s="2171"/>
      <c r="EJ32" s="2171"/>
      <c r="EK32" s="2171"/>
      <c r="EL32" s="2171"/>
      <c r="EM32" s="2171"/>
      <c r="EN32" s="2171"/>
      <c r="EO32" s="2171"/>
      <c r="EP32" s="2171"/>
      <c r="EQ32" s="2172"/>
      <c r="ER32" s="1858"/>
      <c r="ES32" s="1859"/>
      <c r="ET32" s="1859"/>
      <c r="EU32" s="1860"/>
    </row>
    <row r="33" spans="1:151" ht="6.95" customHeight="1" x14ac:dyDescent="0.15">
      <c r="A33" s="1609"/>
      <c r="B33" s="1575"/>
      <c r="C33" s="1575"/>
      <c r="D33" s="1575"/>
      <c r="E33" s="1575"/>
      <c r="F33" s="1575"/>
      <c r="G33" s="1575"/>
      <c r="H33" s="1575"/>
      <c r="I33" s="1575"/>
      <c r="J33" s="1575"/>
      <c r="K33" s="1575"/>
      <c r="L33" s="1575"/>
      <c r="M33" s="1575"/>
      <c r="N33" s="1575"/>
      <c r="O33" s="1575"/>
      <c r="P33" s="1575"/>
      <c r="Q33" s="1575"/>
      <c r="R33" s="1575"/>
      <c r="S33" s="1575"/>
      <c r="T33" s="2243"/>
      <c r="U33" s="2243"/>
      <c r="V33" s="2243"/>
      <c r="W33" s="2243"/>
      <c r="X33" s="2243"/>
      <c r="Y33" s="2243"/>
      <c r="Z33" s="2243"/>
      <c r="AA33" s="2243"/>
      <c r="AB33" s="2243"/>
      <c r="AC33" s="2243"/>
      <c r="AD33" s="2243"/>
      <c r="AE33" s="2243"/>
      <c r="AF33" s="2243"/>
      <c r="AG33" s="2243"/>
      <c r="AH33" s="2243"/>
      <c r="AI33" s="2243"/>
      <c r="AJ33" s="2243"/>
      <c r="AK33" s="2243"/>
      <c r="AL33" s="2243"/>
      <c r="AM33" s="2243"/>
      <c r="AN33" s="2243"/>
      <c r="AO33" s="2243"/>
      <c r="AP33" s="2243"/>
      <c r="AQ33" s="2243"/>
      <c r="AR33" s="2243"/>
      <c r="AS33" s="2243"/>
      <c r="AT33" s="2243"/>
      <c r="AU33" s="2243"/>
      <c r="AV33" s="2243"/>
      <c r="AW33" s="2243"/>
      <c r="AX33" s="2243"/>
      <c r="AY33" s="2243"/>
      <c r="AZ33" s="2243"/>
      <c r="BA33" s="2243"/>
      <c r="BB33" s="2243"/>
      <c r="BC33" s="2243"/>
      <c r="BD33" s="1668"/>
      <c r="BE33" s="1668"/>
      <c r="BF33" s="1668"/>
      <c r="BG33" s="1668"/>
      <c r="BH33" s="1668"/>
      <c r="BI33" s="1668"/>
      <c r="BJ33" s="1668"/>
      <c r="BK33" s="1668"/>
      <c r="BL33" s="1668"/>
      <c r="BM33" s="1615"/>
      <c r="BN33" s="1615"/>
      <c r="BO33" s="2240"/>
      <c r="BP33" s="2240"/>
      <c r="BQ33" s="2240"/>
      <c r="BR33" s="2240"/>
      <c r="BS33" s="2240"/>
      <c r="BT33" s="2240"/>
      <c r="BU33" s="2240"/>
      <c r="BV33" s="2240"/>
      <c r="BW33" s="2240"/>
      <c r="BX33" s="2240"/>
      <c r="BY33" s="2240"/>
      <c r="BZ33" s="2240"/>
      <c r="CA33" s="2240"/>
      <c r="CB33" s="2240"/>
      <c r="CC33" s="2240"/>
      <c r="CD33" s="2240"/>
      <c r="CE33" s="2240"/>
      <c r="CF33" s="2240"/>
      <c r="CG33" s="1615"/>
      <c r="CH33" s="1644"/>
      <c r="CI33" s="2179"/>
      <c r="CJ33" s="2180"/>
      <c r="CK33" s="2180"/>
      <c r="CL33" s="2180"/>
      <c r="CM33" s="2180"/>
      <c r="CN33" s="2180"/>
      <c r="CO33" s="2180"/>
      <c r="CP33" s="2180"/>
      <c r="CQ33" s="2180"/>
      <c r="CR33" s="2180"/>
      <c r="CS33" s="2180"/>
      <c r="CT33" s="2180"/>
      <c r="CU33" s="2180"/>
      <c r="CV33" s="2180"/>
      <c r="CW33" s="2180"/>
      <c r="CX33" s="2180"/>
      <c r="CY33" s="2180"/>
      <c r="CZ33" s="2180"/>
      <c r="DA33" s="2180"/>
      <c r="DB33" s="2198"/>
      <c r="DC33" s="2176"/>
      <c r="DD33" s="2173"/>
      <c r="DE33" s="2173"/>
      <c r="DF33" s="2173"/>
      <c r="DG33" s="2173"/>
      <c r="DH33" s="2173"/>
      <c r="DI33" s="2173"/>
      <c r="DJ33" s="2173"/>
      <c r="DK33" s="2173"/>
      <c r="DL33" s="2173"/>
      <c r="DM33" s="2173"/>
      <c r="DN33" s="2173"/>
      <c r="DO33" s="2173"/>
      <c r="DP33" s="2173"/>
      <c r="DQ33" s="2174"/>
      <c r="DR33" s="2173"/>
      <c r="DS33" s="2173"/>
      <c r="DT33" s="2173"/>
      <c r="DU33" s="2173"/>
      <c r="DV33" s="2173"/>
      <c r="DW33" s="2173"/>
      <c r="DX33" s="2173"/>
      <c r="DY33" s="2173"/>
      <c r="DZ33" s="2173"/>
      <c r="EA33" s="2173"/>
      <c r="EB33" s="2173"/>
      <c r="EC33" s="2173"/>
      <c r="ED33" s="2173"/>
      <c r="EE33" s="2173"/>
      <c r="EF33" s="2173"/>
      <c r="EG33" s="2173"/>
      <c r="EH33" s="2173"/>
      <c r="EI33" s="2173"/>
      <c r="EJ33" s="2173"/>
      <c r="EK33" s="2173"/>
      <c r="EL33" s="2173"/>
      <c r="EM33" s="2173"/>
      <c r="EN33" s="2173"/>
      <c r="EO33" s="2173"/>
      <c r="EP33" s="2173"/>
      <c r="EQ33" s="2174"/>
      <c r="ER33" s="1858"/>
      <c r="ES33" s="1859"/>
      <c r="ET33" s="1859"/>
      <c r="EU33" s="1860"/>
    </row>
    <row r="34" spans="1:151" ht="6.95" customHeight="1" x14ac:dyDescent="0.15">
      <c r="A34" s="1607" t="s">
        <v>253</v>
      </c>
      <c r="B34" s="1573"/>
      <c r="C34" s="1573"/>
      <c r="D34" s="1573"/>
      <c r="E34" s="1573"/>
      <c r="F34" s="1573"/>
      <c r="G34" s="1573"/>
      <c r="H34" s="1573"/>
      <c r="I34" s="1573"/>
      <c r="J34" s="1573"/>
      <c r="K34" s="1573"/>
      <c r="L34" s="1573"/>
      <c r="M34" s="1573"/>
      <c r="N34" s="1573"/>
      <c r="O34" s="1573"/>
      <c r="P34" s="1573"/>
      <c r="Q34" s="1573"/>
      <c r="R34" s="1573"/>
      <c r="S34" s="1573"/>
      <c r="T34" s="1613" t="s">
        <v>256</v>
      </c>
      <c r="U34" s="1613"/>
      <c r="V34" s="1613"/>
      <c r="W34" s="1645"/>
      <c r="X34" s="1645"/>
      <c r="Y34" s="1645"/>
      <c r="Z34" s="1645"/>
      <c r="AA34" s="1645"/>
      <c r="AB34" s="1645"/>
      <c r="AC34" s="1645"/>
      <c r="AD34" s="1645"/>
      <c r="AE34" s="1645"/>
      <c r="AF34" s="1645"/>
      <c r="AG34" s="1613" t="s">
        <v>128</v>
      </c>
      <c r="AH34" s="1613"/>
      <c r="AI34" s="1613"/>
      <c r="AJ34" s="1613"/>
      <c r="AK34" s="1613"/>
      <c r="AL34" s="1613"/>
      <c r="AM34" s="1645"/>
      <c r="AN34" s="1645"/>
      <c r="AO34" s="1645"/>
      <c r="AP34" s="1645"/>
      <c r="AQ34" s="1645"/>
      <c r="AR34" s="1645"/>
      <c r="AS34" s="1645"/>
      <c r="AT34" s="1645"/>
      <c r="AU34" s="1645"/>
      <c r="AV34" s="1645"/>
      <c r="AW34" s="1765" t="s">
        <v>129</v>
      </c>
      <c r="AX34" s="1765"/>
      <c r="AY34" s="1765"/>
      <c r="AZ34" s="1765"/>
      <c r="BA34" s="1765"/>
      <c r="BB34" s="1765"/>
      <c r="BC34" s="1765"/>
      <c r="BD34" s="1765"/>
      <c r="BE34" s="1765"/>
      <c r="BF34" s="1765"/>
      <c r="BG34" s="1765"/>
      <c r="BH34" s="1765"/>
      <c r="BI34" s="1765"/>
      <c r="BJ34" s="1765"/>
      <c r="BK34" s="1765"/>
      <c r="BL34" s="1765"/>
      <c r="BM34" s="1613" t="s">
        <v>254</v>
      </c>
      <c r="BN34" s="1613"/>
      <c r="BO34" s="1654"/>
      <c r="BP34" s="1654"/>
      <c r="BQ34" s="1654"/>
      <c r="BR34" s="1654"/>
      <c r="BS34" s="1654"/>
      <c r="BT34" s="1654"/>
      <c r="BU34" s="1654"/>
      <c r="BV34" s="1654"/>
      <c r="BW34" s="1654"/>
      <c r="BX34" s="1654"/>
      <c r="BY34" s="1654"/>
      <c r="BZ34" s="1654"/>
      <c r="CA34" s="1654"/>
      <c r="CB34" s="1654"/>
      <c r="CC34" s="1654"/>
      <c r="CD34" s="1654"/>
      <c r="CE34" s="1654"/>
      <c r="CF34" s="1654"/>
      <c r="CG34" s="1657" t="s">
        <v>255</v>
      </c>
      <c r="CH34" s="1658"/>
      <c r="CI34" s="1592"/>
      <c r="CJ34" s="1593"/>
      <c r="CK34" s="1593"/>
      <c r="CL34" s="1593"/>
      <c r="CM34" s="1593"/>
      <c r="CN34" s="1593"/>
      <c r="CO34" s="1593"/>
      <c r="CP34" s="1593"/>
      <c r="CQ34" s="1593"/>
      <c r="CR34" s="1593"/>
      <c r="CS34" s="1593"/>
      <c r="CT34" s="1593"/>
      <c r="CU34" s="1593"/>
      <c r="CV34" s="1593"/>
      <c r="CW34" s="1593"/>
      <c r="CX34" s="1593"/>
      <c r="CY34" s="1593"/>
      <c r="CZ34" s="1593"/>
      <c r="DA34" s="1593"/>
      <c r="DB34" s="1593"/>
      <c r="DC34" s="1592"/>
      <c r="DD34" s="1593"/>
      <c r="DE34" s="1593"/>
      <c r="DF34" s="1593"/>
      <c r="DG34" s="1593"/>
      <c r="DH34" s="1593"/>
      <c r="DI34" s="1593"/>
      <c r="DJ34" s="1593"/>
      <c r="DK34" s="1593"/>
      <c r="DL34" s="1593"/>
      <c r="DM34" s="1593"/>
      <c r="DN34" s="1593"/>
      <c r="DO34" s="1593"/>
      <c r="DP34" s="1593"/>
      <c r="DQ34" s="1594"/>
      <c r="DR34" s="1593"/>
      <c r="DS34" s="1593"/>
      <c r="DT34" s="1593"/>
      <c r="DU34" s="1593"/>
      <c r="DV34" s="1593"/>
      <c r="DW34" s="1593"/>
      <c r="DX34" s="1593"/>
      <c r="DY34" s="1593"/>
      <c r="DZ34" s="1593"/>
      <c r="EA34" s="1593"/>
      <c r="EB34" s="1593"/>
      <c r="EC34" s="1593"/>
      <c r="ED34" s="1593"/>
      <c r="EE34" s="1593"/>
      <c r="EF34" s="1593"/>
      <c r="EG34" s="1593"/>
      <c r="EH34" s="1593"/>
      <c r="EI34" s="1593"/>
      <c r="EJ34" s="1593"/>
      <c r="EK34" s="1593"/>
      <c r="EL34" s="1593"/>
      <c r="EM34" s="1593"/>
      <c r="EN34" s="1593"/>
      <c r="EO34" s="1593"/>
      <c r="EP34" s="1593"/>
      <c r="EQ34" s="1594"/>
      <c r="ER34" s="1858"/>
      <c r="ES34" s="1859"/>
      <c r="ET34" s="1859"/>
      <c r="EU34" s="1860"/>
    </row>
    <row r="35" spans="1:151" ht="6.95" customHeight="1" x14ac:dyDescent="0.15">
      <c r="A35" s="1608"/>
      <c r="B35" s="1574"/>
      <c r="C35" s="1574"/>
      <c r="D35" s="1574"/>
      <c r="E35" s="1574"/>
      <c r="F35" s="1574"/>
      <c r="G35" s="1574"/>
      <c r="H35" s="1574"/>
      <c r="I35" s="1574"/>
      <c r="J35" s="1574"/>
      <c r="K35" s="1574"/>
      <c r="L35" s="1574"/>
      <c r="M35" s="1574"/>
      <c r="N35" s="1574"/>
      <c r="O35" s="1574"/>
      <c r="P35" s="1574"/>
      <c r="Q35" s="1574"/>
      <c r="R35" s="1574"/>
      <c r="S35" s="1574"/>
      <c r="T35" s="1614"/>
      <c r="U35" s="1614"/>
      <c r="V35" s="1614"/>
      <c r="W35" s="1646"/>
      <c r="X35" s="1646"/>
      <c r="Y35" s="1646"/>
      <c r="Z35" s="1646"/>
      <c r="AA35" s="1646"/>
      <c r="AB35" s="1646"/>
      <c r="AC35" s="1646"/>
      <c r="AD35" s="1646"/>
      <c r="AE35" s="1646"/>
      <c r="AF35" s="1646"/>
      <c r="AG35" s="1614"/>
      <c r="AH35" s="1614"/>
      <c r="AI35" s="1614"/>
      <c r="AJ35" s="1614"/>
      <c r="AK35" s="1614"/>
      <c r="AL35" s="1614"/>
      <c r="AM35" s="1646"/>
      <c r="AN35" s="1646"/>
      <c r="AO35" s="1646"/>
      <c r="AP35" s="1646"/>
      <c r="AQ35" s="1646"/>
      <c r="AR35" s="1646"/>
      <c r="AS35" s="1646"/>
      <c r="AT35" s="1646"/>
      <c r="AU35" s="1646"/>
      <c r="AV35" s="1646"/>
      <c r="AW35" s="1766"/>
      <c r="AX35" s="1766"/>
      <c r="AY35" s="1766"/>
      <c r="AZ35" s="1766"/>
      <c r="BA35" s="1766"/>
      <c r="BB35" s="1766"/>
      <c r="BC35" s="1766"/>
      <c r="BD35" s="1766"/>
      <c r="BE35" s="1766"/>
      <c r="BF35" s="1766"/>
      <c r="BG35" s="1766"/>
      <c r="BH35" s="1766"/>
      <c r="BI35" s="1766"/>
      <c r="BJ35" s="1766"/>
      <c r="BK35" s="1766"/>
      <c r="BL35" s="1766"/>
      <c r="BM35" s="1614"/>
      <c r="BN35" s="1614"/>
      <c r="BO35" s="1655"/>
      <c r="BP35" s="1655"/>
      <c r="BQ35" s="1655"/>
      <c r="BR35" s="1655"/>
      <c r="BS35" s="1655"/>
      <c r="BT35" s="1655"/>
      <c r="BU35" s="1655"/>
      <c r="BV35" s="1655"/>
      <c r="BW35" s="1655"/>
      <c r="BX35" s="1655"/>
      <c r="BY35" s="1655"/>
      <c r="BZ35" s="1655"/>
      <c r="CA35" s="1655"/>
      <c r="CB35" s="1655"/>
      <c r="CC35" s="1655"/>
      <c r="CD35" s="1655"/>
      <c r="CE35" s="1655"/>
      <c r="CF35" s="1655"/>
      <c r="CG35" s="1659"/>
      <c r="CH35" s="1660"/>
      <c r="CI35" s="1869"/>
      <c r="CJ35" s="1870"/>
      <c r="CK35" s="1870"/>
      <c r="CL35" s="1870"/>
      <c r="CM35" s="1870"/>
      <c r="CN35" s="1870"/>
      <c r="CO35" s="1870"/>
      <c r="CP35" s="1870"/>
      <c r="CQ35" s="1870"/>
      <c r="CR35" s="1870"/>
      <c r="CS35" s="1870"/>
      <c r="CT35" s="1870"/>
      <c r="CU35" s="1870"/>
      <c r="CV35" s="1870"/>
      <c r="CW35" s="1870"/>
      <c r="CX35" s="1870"/>
      <c r="CY35" s="1870"/>
      <c r="CZ35" s="1870"/>
      <c r="DA35" s="1870"/>
      <c r="DB35" s="1871"/>
      <c r="DC35" s="1601"/>
      <c r="DD35" s="1602"/>
      <c r="DE35" s="1602"/>
      <c r="DF35" s="1602"/>
      <c r="DG35" s="1602"/>
      <c r="DH35" s="1602"/>
      <c r="DI35" s="1602"/>
      <c r="DJ35" s="1602"/>
      <c r="DK35" s="1602"/>
      <c r="DL35" s="1602"/>
      <c r="DM35" s="1602"/>
      <c r="DN35" s="1602"/>
      <c r="DO35" s="1602"/>
      <c r="DP35" s="1602"/>
      <c r="DQ35" s="1603"/>
      <c r="DR35" s="1602"/>
      <c r="DS35" s="1602"/>
      <c r="DT35" s="1602"/>
      <c r="DU35" s="1602"/>
      <c r="DV35" s="1602"/>
      <c r="DW35" s="1602"/>
      <c r="DX35" s="1602"/>
      <c r="DY35" s="1602"/>
      <c r="DZ35" s="1602"/>
      <c r="EA35" s="1602"/>
      <c r="EB35" s="1602"/>
      <c r="EC35" s="1602"/>
      <c r="ED35" s="1602"/>
      <c r="EE35" s="1602"/>
      <c r="EF35" s="1602"/>
      <c r="EG35" s="1602"/>
      <c r="EH35" s="1602"/>
      <c r="EI35" s="1602"/>
      <c r="EJ35" s="1602"/>
      <c r="EK35" s="1602"/>
      <c r="EL35" s="1602"/>
      <c r="EM35" s="1602"/>
      <c r="EN35" s="1602"/>
      <c r="EO35" s="1602"/>
      <c r="EP35" s="1602"/>
      <c r="EQ35" s="1603"/>
      <c r="ER35" s="1858"/>
      <c r="ES35" s="1859"/>
      <c r="ET35" s="1859"/>
      <c r="EU35" s="1860"/>
    </row>
    <row r="36" spans="1:151" ht="6.95" customHeight="1" x14ac:dyDescent="0.15">
      <c r="A36" s="1608"/>
      <c r="B36" s="1574"/>
      <c r="C36" s="1574"/>
      <c r="D36" s="1574"/>
      <c r="E36" s="1574"/>
      <c r="F36" s="1574"/>
      <c r="G36" s="1574"/>
      <c r="H36" s="1574"/>
      <c r="I36" s="1574"/>
      <c r="J36" s="1574"/>
      <c r="K36" s="1574"/>
      <c r="L36" s="1574"/>
      <c r="M36" s="1574"/>
      <c r="N36" s="1574"/>
      <c r="O36" s="1574"/>
      <c r="P36" s="1574"/>
      <c r="Q36" s="1574"/>
      <c r="R36" s="1574"/>
      <c r="S36" s="1574"/>
      <c r="T36" s="1614"/>
      <c r="U36" s="1614"/>
      <c r="V36" s="1614"/>
      <c r="W36" s="1646"/>
      <c r="X36" s="1646"/>
      <c r="Y36" s="1646"/>
      <c r="Z36" s="1646"/>
      <c r="AA36" s="1646"/>
      <c r="AB36" s="1646"/>
      <c r="AC36" s="1646"/>
      <c r="AD36" s="1646"/>
      <c r="AE36" s="1646"/>
      <c r="AF36" s="1646"/>
      <c r="AG36" s="1614"/>
      <c r="AH36" s="1614"/>
      <c r="AI36" s="1614"/>
      <c r="AJ36" s="1614"/>
      <c r="AK36" s="1614"/>
      <c r="AL36" s="1614"/>
      <c r="AM36" s="1646"/>
      <c r="AN36" s="1646"/>
      <c r="AO36" s="1646"/>
      <c r="AP36" s="1646"/>
      <c r="AQ36" s="1646"/>
      <c r="AR36" s="1646"/>
      <c r="AS36" s="1646"/>
      <c r="AT36" s="1646"/>
      <c r="AU36" s="1646"/>
      <c r="AV36" s="1646"/>
      <c r="AW36" s="1766"/>
      <c r="AX36" s="1766"/>
      <c r="AY36" s="1766"/>
      <c r="AZ36" s="1766"/>
      <c r="BA36" s="1766"/>
      <c r="BB36" s="1766"/>
      <c r="BC36" s="1766"/>
      <c r="BD36" s="1766"/>
      <c r="BE36" s="1766"/>
      <c r="BF36" s="1766"/>
      <c r="BG36" s="1766"/>
      <c r="BH36" s="1766"/>
      <c r="BI36" s="1766"/>
      <c r="BJ36" s="1766"/>
      <c r="BK36" s="1766"/>
      <c r="BL36" s="1766"/>
      <c r="BM36" s="1614"/>
      <c r="BN36" s="1614"/>
      <c r="BO36" s="1655"/>
      <c r="BP36" s="1655"/>
      <c r="BQ36" s="1655"/>
      <c r="BR36" s="1655"/>
      <c r="BS36" s="1655"/>
      <c r="BT36" s="1655"/>
      <c r="BU36" s="1655"/>
      <c r="BV36" s="1655"/>
      <c r="BW36" s="1655"/>
      <c r="BX36" s="1655"/>
      <c r="BY36" s="1655"/>
      <c r="BZ36" s="1655"/>
      <c r="CA36" s="1655"/>
      <c r="CB36" s="1655"/>
      <c r="CC36" s="1655"/>
      <c r="CD36" s="1655"/>
      <c r="CE36" s="1655"/>
      <c r="CF36" s="1655"/>
      <c r="CG36" s="1659"/>
      <c r="CH36" s="1660"/>
      <c r="CI36" s="1869"/>
      <c r="CJ36" s="1870"/>
      <c r="CK36" s="1870"/>
      <c r="CL36" s="1870"/>
      <c r="CM36" s="1870"/>
      <c r="CN36" s="1870"/>
      <c r="CO36" s="1870"/>
      <c r="CP36" s="1870"/>
      <c r="CQ36" s="1870"/>
      <c r="CR36" s="1870"/>
      <c r="CS36" s="1870"/>
      <c r="CT36" s="1870"/>
      <c r="CU36" s="1870"/>
      <c r="CV36" s="1870"/>
      <c r="CW36" s="1870"/>
      <c r="CX36" s="1870"/>
      <c r="CY36" s="1870"/>
      <c r="CZ36" s="1870"/>
      <c r="DA36" s="1870"/>
      <c r="DB36" s="1871"/>
      <c r="DC36" s="1601"/>
      <c r="DD36" s="1602"/>
      <c r="DE36" s="1602"/>
      <c r="DF36" s="1602"/>
      <c r="DG36" s="1602"/>
      <c r="DH36" s="1602"/>
      <c r="DI36" s="1602"/>
      <c r="DJ36" s="1602"/>
      <c r="DK36" s="1602"/>
      <c r="DL36" s="1602"/>
      <c r="DM36" s="1602"/>
      <c r="DN36" s="1602"/>
      <c r="DO36" s="1602"/>
      <c r="DP36" s="1602"/>
      <c r="DQ36" s="1603"/>
      <c r="DR36" s="1602"/>
      <c r="DS36" s="1602"/>
      <c r="DT36" s="1602"/>
      <c r="DU36" s="1602"/>
      <c r="DV36" s="1602"/>
      <c r="DW36" s="1602"/>
      <c r="DX36" s="1602"/>
      <c r="DY36" s="1602"/>
      <c r="DZ36" s="1602"/>
      <c r="EA36" s="1602"/>
      <c r="EB36" s="1602"/>
      <c r="EC36" s="1602"/>
      <c r="ED36" s="1602"/>
      <c r="EE36" s="1602"/>
      <c r="EF36" s="1602"/>
      <c r="EG36" s="1602"/>
      <c r="EH36" s="1602"/>
      <c r="EI36" s="1602"/>
      <c r="EJ36" s="1602"/>
      <c r="EK36" s="1602"/>
      <c r="EL36" s="1602"/>
      <c r="EM36" s="1602"/>
      <c r="EN36" s="1602"/>
      <c r="EO36" s="1602"/>
      <c r="EP36" s="1602"/>
      <c r="EQ36" s="1603"/>
      <c r="ER36" s="1858"/>
      <c r="ES36" s="1859"/>
      <c r="ET36" s="1859"/>
      <c r="EU36" s="1860"/>
    </row>
    <row r="37" spans="1:151" ht="6.95" customHeight="1" x14ac:dyDescent="0.15">
      <c r="A37" s="1608"/>
      <c r="B37" s="1574"/>
      <c r="C37" s="1574"/>
      <c r="D37" s="1574"/>
      <c r="E37" s="1574"/>
      <c r="F37" s="1574"/>
      <c r="G37" s="1574"/>
      <c r="H37" s="1574"/>
      <c r="I37" s="1574"/>
      <c r="J37" s="1574"/>
      <c r="K37" s="1574"/>
      <c r="L37" s="1574"/>
      <c r="M37" s="1574"/>
      <c r="N37" s="1574"/>
      <c r="O37" s="1574"/>
      <c r="P37" s="1574"/>
      <c r="Q37" s="1574"/>
      <c r="R37" s="1574"/>
      <c r="S37" s="1574"/>
      <c r="T37" s="1614"/>
      <c r="U37" s="1614"/>
      <c r="V37" s="1614"/>
      <c r="W37" s="1646"/>
      <c r="X37" s="1646"/>
      <c r="Y37" s="1646"/>
      <c r="Z37" s="1646"/>
      <c r="AA37" s="1646"/>
      <c r="AB37" s="1646"/>
      <c r="AC37" s="1646"/>
      <c r="AD37" s="1646"/>
      <c r="AE37" s="1646"/>
      <c r="AF37" s="1646"/>
      <c r="AG37" s="1614"/>
      <c r="AH37" s="1614"/>
      <c r="AI37" s="1614"/>
      <c r="AJ37" s="1614"/>
      <c r="AK37" s="1614"/>
      <c r="AL37" s="1614"/>
      <c r="AM37" s="1646"/>
      <c r="AN37" s="1646"/>
      <c r="AO37" s="1646"/>
      <c r="AP37" s="1646"/>
      <c r="AQ37" s="1646"/>
      <c r="AR37" s="1646"/>
      <c r="AS37" s="1646"/>
      <c r="AT37" s="1646"/>
      <c r="AU37" s="1646"/>
      <c r="AV37" s="1646"/>
      <c r="AW37" s="1766"/>
      <c r="AX37" s="1766"/>
      <c r="AY37" s="1766"/>
      <c r="AZ37" s="1766"/>
      <c r="BA37" s="1766"/>
      <c r="BB37" s="1766"/>
      <c r="BC37" s="1766"/>
      <c r="BD37" s="1766"/>
      <c r="BE37" s="1766"/>
      <c r="BF37" s="1766"/>
      <c r="BG37" s="1766"/>
      <c r="BH37" s="1766"/>
      <c r="BI37" s="1766"/>
      <c r="BJ37" s="1766"/>
      <c r="BK37" s="1766"/>
      <c r="BL37" s="1766"/>
      <c r="BM37" s="1614"/>
      <c r="BN37" s="1614"/>
      <c r="BO37" s="1655"/>
      <c r="BP37" s="1655"/>
      <c r="BQ37" s="1655"/>
      <c r="BR37" s="1655"/>
      <c r="BS37" s="1655"/>
      <c r="BT37" s="1655"/>
      <c r="BU37" s="1655"/>
      <c r="BV37" s="1655"/>
      <c r="BW37" s="1655"/>
      <c r="BX37" s="1655"/>
      <c r="BY37" s="1655"/>
      <c r="BZ37" s="1655"/>
      <c r="CA37" s="1655"/>
      <c r="CB37" s="1655"/>
      <c r="CC37" s="1655"/>
      <c r="CD37" s="1655"/>
      <c r="CE37" s="1655"/>
      <c r="CF37" s="1655"/>
      <c r="CG37" s="1659"/>
      <c r="CH37" s="1660"/>
      <c r="CI37" s="1869"/>
      <c r="CJ37" s="1870"/>
      <c r="CK37" s="1870"/>
      <c r="CL37" s="1870"/>
      <c r="CM37" s="1870"/>
      <c r="CN37" s="1870"/>
      <c r="CO37" s="1870"/>
      <c r="CP37" s="1870"/>
      <c r="CQ37" s="1870"/>
      <c r="CR37" s="1870"/>
      <c r="CS37" s="1870"/>
      <c r="CT37" s="1870"/>
      <c r="CU37" s="1870"/>
      <c r="CV37" s="1870"/>
      <c r="CW37" s="1870"/>
      <c r="CX37" s="1870"/>
      <c r="CY37" s="1870"/>
      <c r="CZ37" s="1870"/>
      <c r="DA37" s="1870"/>
      <c r="DB37" s="1871"/>
      <c r="DC37" s="1601"/>
      <c r="DD37" s="1602"/>
      <c r="DE37" s="1602"/>
      <c r="DF37" s="1602"/>
      <c r="DG37" s="1602"/>
      <c r="DH37" s="1602"/>
      <c r="DI37" s="1602"/>
      <c r="DJ37" s="1602"/>
      <c r="DK37" s="1602"/>
      <c r="DL37" s="1602"/>
      <c r="DM37" s="1602"/>
      <c r="DN37" s="1602"/>
      <c r="DO37" s="1602"/>
      <c r="DP37" s="1602"/>
      <c r="DQ37" s="1603"/>
      <c r="DR37" s="1602"/>
      <c r="DS37" s="1602"/>
      <c r="DT37" s="1602"/>
      <c r="DU37" s="1602"/>
      <c r="DV37" s="1602"/>
      <c r="DW37" s="1602"/>
      <c r="DX37" s="1602"/>
      <c r="DY37" s="1602"/>
      <c r="DZ37" s="1602"/>
      <c r="EA37" s="1602"/>
      <c r="EB37" s="1602"/>
      <c r="EC37" s="1602"/>
      <c r="ED37" s="1602"/>
      <c r="EE37" s="1602"/>
      <c r="EF37" s="1602"/>
      <c r="EG37" s="1602"/>
      <c r="EH37" s="1602"/>
      <c r="EI37" s="1602"/>
      <c r="EJ37" s="1602"/>
      <c r="EK37" s="1602"/>
      <c r="EL37" s="1602"/>
      <c r="EM37" s="1602"/>
      <c r="EN37" s="1602"/>
      <c r="EO37" s="1602"/>
      <c r="EP37" s="1602"/>
      <c r="EQ37" s="1603"/>
      <c r="ER37" s="1858"/>
      <c r="ES37" s="1859"/>
      <c r="ET37" s="1859"/>
      <c r="EU37" s="1860"/>
    </row>
    <row r="38" spans="1:151" ht="6.95" customHeight="1" x14ac:dyDescent="0.15">
      <c r="A38" s="1609"/>
      <c r="B38" s="1575"/>
      <c r="C38" s="1575"/>
      <c r="D38" s="1575"/>
      <c r="E38" s="1575"/>
      <c r="F38" s="1575"/>
      <c r="G38" s="1575"/>
      <c r="H38" s="1575"/>
      <c r="I38" s="1575"/>
      <c r="J38" s="1575"/>
      <c r="K38" s="1575"/>
      <c r="L38" s="1575"/>
      <c r="M38" s="1575"/>
      <c r="N38" s="1575"/>
      <c r="O38" s="1575"/>
      <c r="P38" s="1575"/>
      <c r="Q38" s="1575"/>
      <c r="R38" s="1575"/>
      <c r="S38" s="1575"/>
      <c r="T38" s="1615"/>
      <c r="U38" s="1615"/>
      <c r="V38" s="1615"/>
      <c r="W38" s="1647"/>
      <c r="X38" s="1647"/>
      <c r="Y38" s="1647"/>
      <c r="Z38" s="1647"/>
      <c r="AA38" s="1647"/>
      <c r="AB38" s="1647"/>
      <c r="AC38" s="1647"/>
      <c r="AD38" s="1647"/>
      <c r="AE38" s="1647"/>
      <c r="AF38" s="1647"/>
      <c r="AG38" s="1615"/>
      <c r="AH38" s="1615"/>
      <c r="AI38" s="1615"/>
      <c r="AJ38" s="1615"/>
      <c r="AK38" s="1615"/>
      <c r="AL38" s="1615"/>
      <c r="AM38" s="1647"/>
      <c r="AN38" s="1647"/>
      <c r="AO38" s="1647"/>
      <c r="AP38" s="1647"/>
      <c r="AQ38" s="1647"/>
      <c r="AR38" s="1647"/>
      <c r="AS38" s="1647"/>
      <c r="AT38" s="1647"/>
      <c r="AU38" s="1647"/>
      <c r="AV38" s="1647"/>
      <c r="AW38" s="1767"/>
      <c r="AX38" s="1767"/>
      <c r="AY38" s="1767"/>
      <c r="AZ38" s="1767"/>
      <c r="BA38" s="1767"/>
      <c r="BB38" s="1767"/>
      <c r="BC38" s="1767"/>
      <c r="BD38" s="1767"/>
      <c r="BE38" s="1767"/>
      <c r="BF38" s="1767"/>
      <c r="BG38" s="1767"/>
      <c r="BH38" s="1767"/>
      <c r="BI38" s="1767"/>
      <c r="BJ38" s="1767"/>
      <c r="BK38" s="1767"/>
      <c r="BL38" s="1767"/>
      <c r="BM38" s="1615"/>
      <c r="BN38" s="1615"/>
      <c r="BO38" s="1656"/>
      <c r="BP38" s="1656"/>
      <c r="BQ38" s="1656"/>
      <c r="BR38" s="1656"/>
      <c r="BS38" s="1656"/>
      <c r="BT38" s="1656"/>
      <c r="BU38" s="1656"/>
      <c r="BV38" s="1656"/>
      <c r="BW38" s="1656"/>
      <c r="BX38" s="1656"/>
      <c r="BY38" s="1656"/>
      <c r="BZ38" s="1656"/>
      <c r="CA38" s="1656"/>
      <c r="CB38" s="1656"/>
      <c r="CC38" s="1656"/>
      <c r="CD38" s="1656"/>
      <c r="CE38" s="1656"/>
      <c r="CF38" s="1656"/>
      <c r="CG38" s="1661"/>
      <c r="CH38" s="1662"/>
      <c r="CI38" s="1872"/>
      <c r="CJ38" s="1873"/>
      <c r="CK38" s="1873"/>
      <c r="CL38" s="1873"/>
      <c r="CM38" s="1873"/>
      <c r="CN38" s="1873"/>
      <c r="CO38" s="1873"/>
      <c r="CP38" s="1873"/>
      <c r="CQ38" s="1873"/>
      <c r="CR38" s="1873"/>
      <c r="CS38" s="1873"/>
      <c r="CT38" s="1873"/>
      <c r="CU38" s="1873"/>
      <c r="CV38" s="1873"/>
      <c r="CW38" s="1873"/>
      <c r="CX38" s="1873"/>
      <c r="CY38" s="1873"/>
      <c r="CZ38" s="1873"/>
      <c r="DA38" s="1873"/>
      <c r="DB38" s="1874"/>
      <c r="DC38" s="1604"/>
      <c r="DD38" s="1605"/>
      <c r="DE38" s="1605"/>
      <c r="DF38" s="1605"/>
      <c r="DG38" s="1605"/>
      <c r="DH38" s="1605"/>
      <c r="DI38" s="1605"/>
      <c r="DJ38" s="1605"/>
      <c r="DK38" s="1605"/>
      <c r="DL38" s="1605"/>
      <c r="DM38" s="1605"/>
      <c r="DN38" s="1605"/>
      <c r="DO38" s="1605"/>
      <c r="DP38" s="1605"/>
      <c r="DQ38" s="1606"/>
      <c r="DR38" s="1605"/>
      <c r="DS38" s="1605"/>
      <c r="DT38" s="1605"/>
      <c r="DU38" s="1605"/>
      <c r="DV38" s="1605"/>
      <c r="DW38" s="1605"/>
      <c r="DX38" s="1605"/>
      <c r="DY38" s="1605"/>
      <c r="DZ38" s="1605"/>
      <c r="EA38" s="1605"/>
      <c r="EB38" s="1605"/>
      <c r="EC38" s="1605"/>
      <c r="ED38" s="1605"/>
      <c r="EE38" s="1605"/>
      <c r="EF38" s="1605"/>
      <c r="EG38" s="1605"/>
      <c r="EH38" s="1605"/>
      <c r="EI38" s="1605"/>
      <c r="EJ38" s="1605"/>
      <c r="EK38" s="1605"/>
      <c r="EL38" s="1605"/>
      <c r="EM38" s="1605"/>
      <c r="EN38" s="1605"/>
      <c r="EO38" s="1605"/>
      <c r="EP38" s="1605"/>
      <c r="EQ38" s="1606"/>
      <c r="ER38" s="1858"/>
      <c r="ES38" s="1859"/>
      <c r="ET38" s="1859"/>
      <c r="EU38" s="1860"/>
    </row>
    <row r="39" spans="1:151" ht="6.95" customHeight="1" x14ac:dyDescent="0.15">
      <c r="A39" s="1607"/>
      <c r="B39" s="1573"/>
      <c r="C39" s="1573"/>
      <c r="D39" s="1573"/>
      <c r="E39" s="1573"/>
      <c r="F39" s="1573"/>
      <c r="G39" s="1573"/>
      <c r="H39" s="1573"/>
      <c r="I39" s="1573"/>
      <c r="J39" s="1573"/>
      <c r="K39" s="1573"/>
      <c r="L39" s="1573"/>
      <c r="M39" s="1573"/>
      <c r="N39" s="1573"/>
      <c r="O39" s="1573"/>
      <c r="P39" s="1573"/>
      <c r="Q39" s="1573"/>
      <c r="R39" s="1573"/>
      <c r="S39" s="1573"/>
      <c r="T39" s="1573"/>
      <c r="U39" s="1573"/>
      <c r="V39" s="1573"/>
      <c r="W39" s="1610"/>
      <c r="X39" s="1610"/>
      <c r="Y39" s="1610"/>
      <c r="Z39" s="1610"/>
      <c r="AA39" s="1610"/>
      <c r="AB39" s="1610"/>
      <c r="AC39" s="1610"/>
      <c r="AD39" s="1610"/>
      <c r="AE39" s="1610"/>
      <c r="AF39" s="1610"/>
      <c r="AG39" s="1613"/>
      <c r="AH39" s="1613"/>
      <c r="AI39" s="1613"/>
      <c r="AJ39" s="1613"/>
      <c r="AK39" s="1613"/>
      <c r="AL39" s="1613"/>
      <c r="AM39" s="1610"/>
      <c r="AN39" s="1610"/>
      <c r="AO39" s="1610"/>
      <c r="AP39" s="1610"/>
      <c r="AQ39" s="1610"/>
      <c r="AR39" s="1610"/>
      <c r="AS39" s="1610"/>
      <c r="AT39" s="1610"/>
      <c r="AU39" s="1610"/>
      <c r="AV39" s="1610"/>
      <c r="AW39" s="1616"/>
      <c r="AX39" s="1616"/>
      <c r="AY39" s="1616"/>
      <c r="AZ39" s="1616"/>
      <c r="BA39" s="1616"/>
      <c r="BB39" s="1616"/>
      <c r="BC39" s="1616"/>
      <c r="BD39" s="1616"/>
      <c r="BE39" s="1616"/>
      <c r="BF39" s="1616"/>
      <c r="BG39" s="1616"/>
      <c r="BH39" s="1616"/>
      <c r="BI39" s="1616"/>
      <c r="BJ39" s="1616"/>
      <c r="BK39" s="1616"/>
      <c r="BL39" s="1616"/>
      <c r="BM39" s="1616"/>
      <c r="BN39" s="1616"/>
      <c r="BO39" s="1616"/>
      <c r="BP39" s="1616"/>
      <c r="BQ39" s="1616"/>
      <c r="BR39" s="1616"/>
      <c r="BS39" s="1616"/>
      <c r="BT39" s="1616"/>
      <c r="BU39" s="1616"/>
      <c r="BV39" s="1616"/>
      <c r="BW39" s="1616"/>
      <c r="BX39" s="1616"/>
      <c r="BY39" s="1616"/>
      <c r="BZ39" s="1616"/>
      <c r="CA39" s="1616"/>
      <c r="CB39" s="1616"/>
      <c r="CC39" s="1616"/>
      <c r="CD39" s="1616"/>
      <c r="CE39" s="1616"/>
      <c r="CF39" s="1616"/>
      <c r="CG39" s="1616"/>
      <c r="CH39" s="1617"/>
      <c r="CI39" s="1576"/>
      <c r="CJ39" s="1577"/>
      <c r="CK39" s="1577"/>
      <c r="CL39" s="1577"/>
      <c r="CM39" s="1577"/>
      <c r="CN39" s="1577"/>
      <c r="CO39" s="1577"/>
      <c r="CP39" s="1577"/>
      <c r="CQ39" s="1577"/>
      <c r="CR39" s="1577"/>
      <c r="CS39" s="1577"/>
      <c r="CT39" s="1577"/>
      <c r="CU39" s="1577"/>
      <c r="CV39" s="1577"/>
      <c r="CW39" s="1577"/>
      <c r="CX39" s="1577"/>
      <c r="CY39" s="1577"/>
      <c r="CZ39" s="1577"/>
      <c r="DA39" s="1577"/>
      <c r="DB39" s="1577"/>
      <c r="DC39" s="1576"/>
      <c r="DD39" s="1577"/>
      <c r="DE39" s="1577"/>
      <c r="DF39" s="1577"/>
      <c r="DG39" s="1577"/>
      <c r="DH39" s="1577"/>
      <c r="DI39" s="1577"/>
      <c r="DJ39" s="1577"/>
      <c r="DK39" s="1577"/>
      <c r="DL39" s="1577"/>
      <c r="DM39" s="1577"/>
      <c r="DN39" s="1577"/>
      <c r="DO39" s="1577"/>
      <c r="DP39" s="1577"/>
      <c r="DQ39" s="1578"/>
      <c r="DR39" s="1577"/>
      <c r="DS39" s="1577"/>
      <c r="DT39" s="1577"/>
      <c r="DU39" s="1577"/>
      <c r="DV39" s="1577"/>
      <c r="DW39" s="1577"/>
      <c r="DX39" s="1577"/>
      <c r="DY39" s="1577"/>
      <c r="DZ39" s="1577"/>
      <c r="EA39" s="1577"/>
      <c r="EB39" s="1577"/>
      <c r="EC39" s="1577"/>
      <c r="ED39" s="1577"/>
      <c r="EE39" s="1577"/>
      <c r="EF39" s="1577"/>
      <c r="EG39" s="1577"/>
      <c r="EH39" s="1577"/>
      <c r="EI39" s="1577"/>
      <c r="EJ39" s="1577"/>
      <c r="EK39" s="1577"/>
      <c r="EL39" s="1577"/>
      <c r="EM39" s="1577"/>
      <c r="EN39" s="1577"/>
      <c r="EO39" s="1577"/>
      <c r="EP39" s="1577"/>
      <c r="EQ39" s="1578"/>
      <c r="ER39" s="1858"/>
      <c r="ES39" s="1859"/>
      <c r="ET39" s="1859"/>
      <c r="EU39" s="1860"/>
    </row>
    <row r="40" spans="1:151" ht="6.95" customHeight="1" x14ac:dyDescent="0.15">
      <c r="A40" s="1608"/>
      <c r="B40" s="1574"/>
      <c r="C40" s="1574"/>
      <c r="D40" s="1574"/>
      <c r="E40" s="1574"/>
      <c r="F40" s="1574"/>
      <c r="G40" s="1574"/>
      <c r="H40" s="1574"/>
      <c r="I40" s="1574"/>
      <c r="J40" s="1574"/>
      <c r="K40" s="1574"/>
      <c r="L40" s="1574"/>
      <c r="M40" s="1574"/>
      <c r="N40" s="1574"/>
      <c r="O40" s="1574"/>
      <c r="P40" s="1574"/>
      <c r="Q40" s="1574"/>
      <c r="R40" s="1574"/>
      <c r="S40" s="1574"/>
      <c r="T40" s="1574"/>
      <c r="U40" s="1574"/>
      <c r="V40" s="1574"/>
      <c r="W40" s="1611"/>
      <c r="X40" s="1611"/>
      <c r="Y40" s="1611"/>
      <c r="Z40" s="1611"/>
      <c r="AA40" s="1611"/>
      <c r="AB40" s="1611"/>
      <c r="AC40" s="1611"/>
      <c r="AD40" s="1611"/>
      <c r="AE40" s="1611"/>
      <c r="AF40" s="1611"/>
      <c r="AG40" s="1614"/>
      <c r="AH40" s="1614"/>
      <c r="AI40" s="1614"/>
      <c r="AJ40" s="1614"/>
      <c r="AK40" s="1614"/>
      <c r="AL40" s="1614"/>
      <c r="AM40" s="1611"/>
      <c r="AN40" s="1611"/>
      <c r="AO40" s="1611"/>
      <c r="AP40" s="1611"/>
      <c r="AQ40" s="1611"/>
      <c r="AR40" s="1611"/>
      <c r="AS40" s="1611"/>
      <c r="AT40" s="1611"/>
      <c r="AU40" s="1611"/>
      <c r="AV40" s="1611"/>
      <c r="AW40" s="1618"/>
      <c r="AX40" s="1618"/>
      <c r="AY40" s="1618"/>
      <c r="AZ40" s="1618"/>
      <c r="BA40" s="1618"/>
      <c r="BB40" s="1618"/>
      <c r="BC40" s="1618"/>
      <c r="BD40" s="1618"/>
      <c r="BE40" s="1618"/>
      <c r="BF40" s="1618"/>
      <c r="BG40" s="1618"/>
      <c r="BH40" s="1618"/>
      <c r="BI40" s="1618"/>
      <c r="BJ40" s="1618"/>
      <c r="BK40" s="1618"/>
      <c r="BL40" s="1618"/>
      <c r="BM40" s="1618"/>
      <c r="BN40" s="1618"/>
      <c r="BO40" s="1618"/>
      <c r="BP40" s="1618"/>
      <c r="BQ40" s="1618"/>
      <c r="BR40" s="1618"/>
      <c r="BS40" s="1618"/>
      <c r="BT40" s="1618"/>
      <c r="BU40" s="1618"/>
      <c r="BV40" s="1618"/>
      <c r="BW40" s="1618"/>
      <c r="BX40" s="1618"/>
      <c r="BY40" s="1618"/>
      <c r="BZ40" s="1618"/>
      <c r="CA40" s="1618"/>
      <c r="CB40" s="1618"/>
      <c r="CC40" s="1618"/>
      <c r="CD40" s="1618"/>
      <c r="CE40" s="1618"/>
      <c r="CF40" s="1618"/>
      <c r="CG40" s="1618"/>
      <c r="CH40" s="1619"/>
      <c r="CI40" s="1749"/>
      <c r="CJ40" s="1750"/>
      <c r="CK40" s="1750"/>
      <c r="CL40" s="1750"/>
      <c r="CM40" s="1750"/>
      <c r="CN40" s="1750"/>
      <c r="CO40" s="1750"/>
      <c r="CP40" s="1750"/>
      <c r="CQ40" s="1750"/>
      <c r="CR40" s="1750"/>
      <c r="CS40" s="1750"/>
      <c r="CT40" s="1750"/>
      <c r="CU40" s="1750"/>
      <c r="CV40" s="1750"/>
      <c r="CW40" s="1750"/>
      <c r="CX40" s="1750"/>
      <c r="CY40" s="1750"/>
      <c r="CZ40" s="1750"/>
      <c r="DA40" s="1750"/>
      <c r="DB40" s="1751"/>
      <c r="DC40" s="1755"/>
      <c r="DD40" s="1756"/>
      <c r="DE40" s="1756"/>
      <c r="DF40" s="1756"/>
      <c r="DG40" s="1756"/>
      <c r="DH40" s="1756"/>
      <c r="DI40" s="1756"/>
      <c r="DJ40" s="1756"/>
      <c r="DK40" s="1756"/>
      <c r="DL40" s="1756"/>
      <c r="DM40" s="1756"/>
      <c r="DN40" s="1756"/>
      <c r="DO40" s="1756"/>
      <c r="DP40" s="1756"/>
      <c r="DQ40" s="1757"/>
      <c r="DR40" s="1761"/>
      <c r="DS40" s="1761"/>
      <c r="DT40" s="1761"/>
      <c r="DU40" s="1761"/>
      <c r="DV40" s="1761"/>
      <c r="DW40" s="1761"/>
      <c r="DX40" s="1761"/>
      <c r="DY40" s="1761"/>
      <c r="DZ40" s="1761"/>
      <c r="EA40" s="1761"/>
      <c r="EB40" s="1761"/>
      <c r="EC40" s="1761"/>
      <c r="ED40" s="1761"/>
      <c r="EE40" s="1761"/>
      <c r="EF40" s="1761"/>
      <c r="EG40" s="1761"/>
      <c r="EH40" s="1761"/>
      <c r="EI40" s="1761"/>
      <c r="EJ40" s="1761"/>
      <c r="EK40" s="1761"/>
      <c r="EL40" s="1761"/>
      <c r="EM40" s="1761"/>
      <c r="EN40" s="1761"/>
      <c r="EO40" s="1761"/>
      <c r="EP40" s="1761"/>
      <c r="EQ40" s="1762"/>
      <c r="ER40" s="1858"/>
      <c r="ES40" s="1859"/>
      <c r="ET40" s="1859"/>
      <c r="EU40" s="1860"/>
    </row>
    <row r="41" spans="1:151" ht="6.95" customHeight="1" x14ac:dyDescent="0.15">
      <c r="A41" s="1608"/>
      <c r="B41" s="1574"/>
      <c r="C41" s="1574"/>
      <c r="D41" s="1574"/>
      <c r="E41" s="1574"/>
      <c r="F41" s="1574"/>
      <c r="G41" s="1574"/>
      <c r="H41" s="1574"/>
      <c r="I41" s="1574"/>
      <c r="J41" s="1574"/>
      <c r="K41" s="1574"/>
      <c r="L41" s="1574"/>
      <c r="M41" s="1574"/>
      <c r="N41" s="1574"/>
      <c r="O41" s="1574"/>
      <c r="P41" s="1574"/>
      <c r="Q41" s="1574"/>
      <c r="R41" s="1574"/>
      <c r="S41" s="1574"/>
      <c r="T41" s="1574"/>
      <c r="U41" s="1574"/>
      <c r="V41" s="1574"/>
      <c r="W41" s="1611"/>
      <c r="X41" s="1611"/>
      <c r="Y41" s="1611"/>
      <c r="Z41" s="1611"/>
      <c r="AA41" s="1611"/>
      <c r="AB41" s="1611"/>
      <c r="AC41" s="1611"/>
      <c r="AD41" s="1611"/>
      <c r="AE41" s="1611"/>
      <c r="AF41" s="1611"/>
      <c r="AG41" s="1614"/>
      <c r="AH41" s="1614"/>
      <c r="AI41" s="1614"/>
      <c r="AJ41" s="1614"/>
      <c r="AK41" s="1614"/>
      <c r="AL41" s="1614"/>
      <c r="AM41" s="1611"/>
      <c r="AN41" s="1611"/>
      <c r="AO41" s="1611"/>
      <c r="AP41" s="1611"/>
      <c r="AQ41" s="1611"/>
      <c r="AR41" s="1611"/>
      <c r="AS41" s="1611"/>
      <c r="AT41" s="1611"/>
      <c r="AU41" s="1611"/>
      <c r="AV41" s="1611"/>
      <c r="AW41" s="1618"/>
      <c r="AX41" s="1618"/>
      <c r="AY41" s="1618"/>
      <c r="AZ41" s="1618"/>
      <c r="BA41" s="1618"/>
      <c r="BB41" s="1618"/>
      <c r="BC41" s="1618"/>
      <c r="BD41" s="1618"/>
      <c r="BE41" s="1618"/>
      <c r="BF41" s="1618"/>
      <c r="BG41" s="1618"/>
      <c r="BH41" s="1618"/>
      <c r="BI41" s="1618"/>
      <c r="BJ41" s="1618"/>
      <c r="BK41" s="1618"/>
      <c r="BL41" s="1618"/>
      <c r="BM41" s="1618"/>
      <c r="BN41" s="1618"/>
      <c r="BO41" s="1618"/>
      <c r="BP41" s="1618"/>
      <c r="BQ41" s="1618"/>
      <c r="BR41" s="1618"/>
      <c r="BS41" s="1618"/>
      <c r="BT41" s="1618"/>
      <c r="BU41" s="1618"/>
      <c r="BV41" s="1618"/>
      <c r="BW41" s="1618"/>
      <c r="BX41" s="1618"/>
      <c r="BY41" s="1618"/>
      <c r="BZ41" s="1618"/>
      <c r="CA41" s="1618"/>
      <c r="CB41" s="1618"/>
      <c r="CC41" s="1618"/>
      <c r="CD41" s="1618"/>
      <c r="CE41" s="1618"/>
      <c r="CF41" s="1618"/>
      <c r="CG41" s="1618"/>
      <c r="CH41" s="1619"/>
      <c r="CI41" s="1749"/>
      <c r="CJ41" s="1750"/>
      <c r="CK41" s="1750"/>
      <c r="CL41" s="1750"/>
      <c r="CM41" s="1750"/>
      <c r="CN41" s="1750"/>
      <c r="CO41" s="1750"/>
      <c r="CP41" s="1750"/>
      <c r="CQ41" s="1750"/>
      <c r="CR41" s="1750"/>
      <c r="CS41" s="1750"/>
      <c r="CT41" s="1750"/>
      <c r="CU41" s="1750"/>
      <c r="CV41" s="1750"/>
      <c r="CW41" s="1750"/>
      <c r="CX41" s="1750"/>
      <c r="CY41" s="1750"/>
      <c r="CZ41" s="1750"/>
      <c r="DA41" s="1750"/>
      <c r="DB41" s="1751"/>
      <c r="DC41" s="1755"/>
      <c r="DD41" s="1756"/>
      <c r="DE41" s="1756"/>
      <c r="DF41" s="1756"/>
      <c r="DG41" s="1756"/>
      <c r="DH41" s="1756"/>
      <c r="DI41" s="1756"/>
      <c r="DJ41" s="1756"/>
      <c r="DK41" s="1756"/>
      <c r="DL41" s="1756"/>
      <c r="DM41" s="1756"/>
      <c r="DN41" s="1756"/>
      <c r="DO41" s="1756"/>
      <c r="DP41" s="1756"/>
      <c r="DQ41" s="1757"/>
      <c r="DR41" s="1761"/>
      <c r="DS41" s="1761"/>
      <c r="DT41" s="1761"/>
      <c r="DU41" s="1761"/>
      <c r="DV41" s="1761"/>
      <c r="DW41" s="1761"/>
      <c r="DX41" s="1761"/>
      <c r="DY41" s="1761"/>
      <c r="DZ41" s="1761"/>
      <c r="EA41" s="1761"/>
      <c r="EB41" s="1761"/>
      <c r="EC41" s="1761"/>
      <c r="ED41" s="1761"/>
      <c r="EE41" s="1761"/>
      <c r="EF41" s="1761"/>
      <c r="EG41" s="1761"/>
      <c r="EH41" s="1761"/>
      <c r="EI41" s="1761"/>
      <c r="EJ41" s="1761"/>
      <c r="EK41" s="1761"/>
      <c r="EL41" s="1761"/>
      <c r="EM41" s="1761"/>
      <c r="EN41" s="1761"/>
      <c r="EO41" s="1761"/>
      <c r="EP41" s="1761"/>
      <c r="EQ41" s="1762"/>
      <c r="ER41" s="1858"/>
      <c r="ES41" s="1859"/>
      <c r="ET41" s="1859"/>
      <c r="EU41" s="1860"/>
    </row>
    <row r="42" spans="1:151" ht="6.95" customHeight="1" x14ac:dyDescent="0.15">
      <c r="A42" s="1608"/>
      <c r="B42" s="1574"/>
      <c r="C42" s="1574"/>
      <c r="D42" s="1574"/>
      <c r="E42" s="1574"/>
      <c r="F42" s="1574"/>
      <c r="G42" s="1574"/>
      <c r="H42" s="1574"/>
      <c r="I42" s="1574"/>
      <c r="J42" s="1574"/>
      <c r="K42" s="1574"/>
      <c r="L42" s="1574"/>
      <c r="M42" s="1574"/>
      <c r="N42" s="1574"/>
      <c r="O42" s="1574"/>
      <c r="P42" s="1574"/>
      <c r="Q42" s="1574"/>
      <c r="R42" s="1574"/>
      <c r="S42" s="1574"/>
      <c r="T42" s="1574"/>
      <c r="U42" s="1574"/>
      <c r="V42" s="1574"/>
      <c r="W42" s="1611"/>
      <c r="X42" s="1611"/>
      <c r="Y42" s="1611"/>
      <c r="Z42" s="1611"/>
      <c r="AA42" s="1611"/>
      <c r="AB42" s="1611"/>
      <c r="AC42" s="1611"/>
      <c r="AD42" s="1611"/>
      <c r="AE42" s="1611"/>
      <c r="AF42" s="1611"/>
      <c r="AG42" s="1614"/>
      <c r="AH42" s="1614"/>
      <c r="AI42" s="1614"/>
      <c r="AJ42" s="1614"/>
      <c r="AK42" s="1614"/>
      <c r="AL42" s="1614"/>
      <c r="AM42" s="1611"/>
      <c r="AN42" s="1611"/>
      <c r="AO42" s="1611"/>
      <c r="AP42" s="1611"/>
      <c r="AQ42" s="1611"/>
      <c r="AR42" s="1611"/>
      <c r="AS42" s="1611"/>
      <c r="AT42" s="1611"/>
      <c r="AU42" s="1611"/>
      <c r="AV42" s="1611"/>
      <c r="AW42" s="1618"/>
      <c r="AX42" s="1618"/>
      <c r="AY42" s="1618"/>
      <c r="AZ42" s="1618"/>
      <c r="BA42" s="1618"/>
      <c r="BB42" s="1618"/>
      <c r="BC42" s="1618"/>
      <c r="BD42" s="1618"/>
      <c r="BE42" s="1618"/>
      <c r="BF42" s="1618"/>
      <c r="BG42" s="1618"/>
      <c r="BH42" s="1618"/>
      <c r="BI42" s="1618"/>
      <c r="BJ42" s="1618"/>
      <c r="BK42" s="1618"/>
      <c r="BL42" s="1618"/>
      <c r="BM42" s="1618"/>
      <c r="BN42" s="1618"/>
      <c r="BO42" s="1618"/>
      <c r="BP42" s="1618"/>
      <c r="BQ42" s="1618"/>
      <c r="BR42" s="1618"/>
      <c r="BS42" s="1618"/>
      <c r="BT42" s="1618"/>
      <c r="BU42" s="1618"/>
      <c r="BV42" s="1618"/>
      <c r="BW42" s="1618"/>
      <c r="BX42" s="1618"/>
      <c r="BY42" s="1618"/>
      <c r="BZ42" s="1618"/>
      <c r="CA42" s="1618"/>
      <c r="CB42" s="1618"/>
      <c r="CC42" s="1618"/>
      <c r="CD42" s="1618"/>
      <c r="CE42" s="1618"/>
      <c r="CF42" s="1618"/>
      <c r="CG42" s="1618"/>
      <c r="CH42" s="1619"/>
      <c r="CI42" s="1749"/>
      <c r="CJ42" s="1750"/>
      <c r="CK42" s="1750"/>
      <c r="CL42" s="1750"/>
      <c r="CM42" s="1750"/>
      <c r="CN42" s="1750"/>
      <c r="CO42" s="1750"/>
      <c r="CP42" s="1750"/>
      <c r="CQ42" s="1750"/>
      <c r="CR42" s="1750"/>
      <c r="CS42" s="1750"/>
      <c r="CT42" s="1750"/>
      <c r="CU42" s="1750"/>
      <c r="CV42" s="1750"/>
      <c r="CW42" s="1750"/>
      <c r="CX42" s="1750"/>
      <c r="CY42" s="1750"/>
      <c r="CZ42" s="1750"/>
      <c r="DA42" s="1750"/>
      <c r="DB42" s="1751"/>
      <c r="DC42" s="1755"/>
      <c r="DD42" s="1756"/>
      <c r="DE42" s="1756"/>
      <c r="DF42" s="1756"/>
      <c r="DG42" s="1756"/>
      <c r="DH42" s="1756"/>
      <c r="DI42" s="1756"/>
      <c r="DJ42" s="1756"/>
      <c r="DK42" s="1756"/>
      <c r="DL42" s="1756"/>
      <c r="DM42" s="1756"/>
      <c r="DN42" s="1756"/>
      <c r="DO42" s="1756"/>
      <c r="DP42" s="1756"/>
      <c r="DQ42" s="1757"/>
      <c r="DR42" s="1761"/>
      <c r="DS42" s="1761"/>
      <c r="DT42" s="1761"/>
      <c r="DU42" s="1761"/>
      <c r="DV42" s="1761"/>
      <c r="DW42" s="1761"/>
      <c r="DX42" s="1761"/>
      <c r="DY42" s="1761"/>
      <c r="DZ42" s="1761"/>
      <c r="EA42" s="1761"/>
      <c r="EB42" s="1761"/>
      <c r="EC42" s="1761"/>
      <c r="ED42" s="1761"/>
      <c r="EE42" s="1761"/>
      <c r="EF42" s="1761"/>
      <c r="EG42" s="1761"/>
      <c r="EH42" s="1761"/>
      <c r="EI42" s="1761"/>
      <c r="EJ42" s="1761"/>
      <c r="EK42" s="1761"/>
      <c r="EL42" s="1761"/>
      <c r="EM42" s="1761"/>
      <c r="EN42" s="1761"/>
      <c r="EO42" s="1761"/>
      <c r="EP42" s="1761"/>
      <c r="EQ42" s="1762"/>
      <c r="ER42" s="1858"/>
      <c r="ES42" s="1859"/>
      <c r="ET42" s="1859"/>
      <c r="EU42" s="1860"/>
    </row>
    <row r="43" spans="1:151" ht="6.95" customHeight="1" x14ac:dyDescent="0.15">
      <c r="A43" s="1609"/>
      <c r="B43" s="1575"/>
      <c r="C43" s="1575"/>
      <c r="D43" s="1575"/>
      <c r="E43" s="1575"/>
      <c r="F43" s="1575"/>
      <c r="G43" s="1575"/>
      <c r="H43" s="1575"/>
      <c r="I43" s="1575"/>
      <c r="J43" s="1575"/>
      <c r="K43" s="1575"/>
      <c r="L43" s="1575"/>
      <c r="M43" s="1575"/>
      <c r="N43" s="1575"/>
      <c r="O43" s="1575"/>
      <c r="P43" s="1575"/>
      <c r="Q43" s="1575"/>
      <c r="R43" s="1575"/>
      <c r="S43" s="1575"/>
      <c r="T43" s="1575"/>
      <c r="U43" s="1575"/>
      <c r="V43" s="1575"/>
      <c r="W43" s="1612"/>
      <c r="X43" s="1612"/>
      <c r="Y43" s="1612"/>
      <c r="Z43" s="1612"/>
      <c r="AA43" s="1612"/>
      <c r="AB43" s="1612"/>
      <c r="AC43" s="1612"/>
      <c r="AD43" s="1612"/>
      <c r="AE43" s="1612"/>
      <c r="AF43" s="1612"/>
      <c r="AG43" s="1615"/>
      <c r="AH43" s="1615"/>
      <c r="AI43" s="1615"/>
      <c r="AJ43" s="1615"/>
      <c r="AK43" s="1615"/>
      <c r="AL43" s="1615"/>
      <c r="AM43" s="1612"/>
      <c r="AN43" s="1612"/>
      <c r="AO43" s="1612"/>
      <c r="AP43" s="1612"/>
      <c r="AQ43" s="1612"/>
      <c r="AR43" s="1612"/>
      <c r="AS43" s="1612"/>
      <c r="AT43" s="1612"/>
      <c r="AU43" s="1612"/>
      <c r="AV43" s="1612"/>
      <c r="AW43" s="1620"/>
      <c r="AX43" s="1620"/>
      <c r="AY43" s="1620"/>
      <c r="AZ43" s="1620"/>
      <c r="BA43" s="1620"/>
      <c r="BB43" s="1620"/>
      <c r="BC43" s="1620"/>
      <c r="BD43" s="1620"/>
      <c r="BE43" s="1620"/>
      <c r="BF43" s="1620"/>
      <c r="BG43" s="1620"/>
      <c r="BH43" s="1620"/>
      <c r="BI43" s="1620"/>
      <c r="BJ43" s="1620"/>
      <c r="BK43" s="1620"/>
      <c r="BL43" s="1620"/>
      <c r="BM43" s="1620"/>
      <c r="BN43" s="1620"/>
      <c r="BO43" s="1620"/>
      <c r="BP43" s="1620"/>
      <c r="BQ43" s="1620"/>
      <c r="BR43" s="1620"/>
      <c r="BS43" s="1620"/>
      <c r="BT43" s="1620"/>
      <c r="BU43" s="1620"/>
      <c r="BV43" s="1620"/>
      <c r="BW43" s="1620"/>
      <c r="BX43" s="1620"/>
      <c r="BY43" s="1620"/>
      <c r="BZ43" s="1620"/>
      <c r="CA43" s="1620"/>
      <c r="CB43" s="1620"/>
      <c r="CC43" s="1620"/>
      <c r="CD43" s="1620"/>
      <c r="CE43" s="1620"/>
      <c r="CF43" s="1620"/>
      <c r="CG43" s="1620"/>
      <c r="CH43" s="1621"/>
      <c r="CI43" s="1752"/>
      <c r="CJ43" s="1753"/>
      <c r="CK43" s="1753"/>
      <c r="CL43" s="1753"/>
      <c r="CM43" s="1753"/>
      <c r="CN43" s="1753"/>
      <c r="CO43" s="1753"/>
      <c r="CP43" s="1753"/>
      <c r="CQ43" s="1753"/>
      <c r="CR43" s="1753"/>
      <c r="CS43" s="1753"/>
      <c r="CT43" s="1753"/>
      <c r="CU43" s="1753"/>
      <c r="CV43" s="1753"/>
      <c r="CW43" s="1753"/>
      <c r="CX43" s="1753"/>
      <c r="CY43" s="1753"/>
      <c r="CZ43" s="1753"/>
      <c r="DA43" s="1753"/>
      <c r="DB43" s="1754"/>
      <c r="DC43" s="1758"/>
      <c r="DD43" s="1759"/>
      <c r="DE43" s="1759"/>
      <c r="DF43" s="1759"/>
      <c r="DG43" s="1759"/>
      <c r="DH43" s="1759"/>
      <c r="DI43" s="1759"/>
      <c r="DJ43" s="1759"/>
      <c r="DK43" s="1759"/>
      <c r="DL43" s="1759"/>
      <c r="DM43" s="1759"/>
      <c r="DN43" s="1759"/>
      <c r="DO43" s="1759"/>
      <c r="DP43" s="1759"/>
      <c r="DQ43" s="1760"/>
      <c r="DR43" s="1763"/>
      <c r="DS43" s="1763"/>
      <c r="DT43" s="1763"/>
      <c r="DU43" s="1763"/>
      <c r="DV43" s="1763"/>
      <c r="DW43" s="1763"/>
      <c r="DX43" s="1763"/>
      <c r="DY43" s="1763"/>
      <c r="DZ43" s="1763"/>
      <c r="EA43" s="1763"/>
      <c r="EB43" s="1763"/>
      <c r="EC43" s="1763"/>
      <c r="ED43" s="1763"/>
      <c r="EE43" s="1763"/>
      <c r="EF43" s="1763"/>
      <c r="EG43" s="1763"/>
      <c r="EH43" s="1763"/>
      <c r="EI43" s="1763"/>
      <c r="EJ43" s="1763"/>
      <c r="EK43" s="1763"/>
      <c r="EL43" s="1763"/>
      <c r="EM43" s="1763"/>
      <c r="EN43" s="1763"/>
      <c r="EO43" s="1763"/>
      <c r="EP43" s="1763"/>
      <c r="EQ43" s="1764"/>
      <c r="ER43" s="1858"/>
      <c r="ES43" s="1859"/>
      <c r="ET43" s="1859"/>
      <c r="EU43" s="1860"/>
    </row>
    <row r="44" spans="1:151" ht="6.95" customHeight="1" x14ac:dyDescent="0.15">
      <c r="A44" s="1569"/>
      <c r="B44" s="1570"/>
      <c r="C44" s="1570"/>
      <c r="D44" s="1570"/>
      <c r="E44" s="1570"/>
      <c r="F44" s="1570"/>
      <c r="G44" s="1570"/>
      <c r="H44" s="1559" t="s">
        <v>130</v>
      </c>
      <c r="I44" s="1559"/>
      <c r="J44" s="1559"/>
      <c r="K44" s="1559"/>
      <c r="L44" s="1559"/>
      <c r="M44" s="1559"/>
      <c r="N44" s="1559"/>
      <c r="O44" s="1559"/>
      <c r="P44" s="1559"/>
      <c r="Q44" s="1559"/>
      <c r="R44" s="1559"/>
      <c r="S44" s="1559"/>
      <c r="T44" s="1559"/>
      <c r="U44" s="1591">
        <v>65</v>
      </c>
      <c r="V44" s="1591"/>
      <c r="W44" s="1591"/>
      <c r="X44" s="1591"/>
      <c r="Y44" s="1591"/>
      <c r="Z44" s="1591"/>
      <c r="AA44" s="1591"/>
      <c r="AB44" s="1559" t="s">
        <v>131</v>
      </c>
      <c r="AC44" s="1559"/>
      <c r="AD44" s="1559"/>
      <c r="AE44" s="1559"/>
      <c r="AF44" s="1559"/>
      <c r="AG44" s="1559"/>
      <c r="AH44" s="1559"/>
      <c r="AI44" s="1559"/>
      <c r="AJ44" s="1559"/>
      <c r="AK44" s="1559"/>
      <c r="AL44" s="1559"/>
      <c r="AM44" s="1559"/>
      <c r="AN44" s="1559"/>
      <c r="AO44" s="1559"/>
      <c r="AP44" s="1559"/>
      <c r="AQ44" s="1559"/>
      <c r="AR44" s="1559"/>
      <c r="AS44" s="1559"/>
      <c r="AT44" s="1559"/>
      <c r="AU44" s="1559"/>
      <c r="AV44" s="1559"/>
      <c r="AW44" s="1559"/>
      <c r="AX44" s="1559"/>
      <c r="AY44" s="1559"/>
      <c r="AZ44" s="1559"/>
      <c r="BA44" s="1559"/>
      <c r="BB44" s="1559"/>
      <c r="BC44" s="1559"/>
      <c r="BD44" s="1559"/>
      <c r="BE44" s="1559"/>
      <c r="BF44" s="1559"/>
      <c r="BG44" s="1559"/>
      <c r="BH44" s="1559"/>
      <c r="BI44" s="1559"/>
      <c r="BJ44" s="1559"/>
      <c r="BK44" s="1559"/>
      <c r="BL44" s="1559"/>
      <c r="BM44" s="1559"/>
      <c r="BN44" s="1559"/>
      <c r="BO44" s="1559"/>
      <c r="BP44" s="1559"/>
      <c r="BQ44" s="1559"/>
      <c r="BR44" s="1559"/>
      <c r="BS44" s="1559"/>
      <c r="BT44" s="1559"/>
      <c r="BU44" s="1559"/>
      <c r="BV44" s="1559"/>
      <c r="BW44" s="1559"/>
      <c r="BX44" s="1559"/>
      <c r="BY44" s="1559"/>
      <c r="BZ44" s="1559"/>
      <c r="CA44" s="1559"/>
      <c r="CB44" s="1559"/>
      <c r="CC44" s="1559"/>
      <c r="CD44" s="1559"/>
      <c r="CE44" s="1559"/>
      <c r="CF44" s="1559"/>
      <c r="CG44" s="1559"/>
      <c r="CH44" s="1559"/>
      <c r="CI44" s="1743"/>
      <c r="CJ44" s="1744"/>
      <c r="CK44" s="1744"/>
      <c r="CL44" s="1744"/>
      <c r="CM44" s="1744"/>
      <c r="CN44" s="1744"/>
      <c r="CO44" s="1744"/>
      <c r="CP44" s="1744"/>
      <c r="CQ44" s="1744"/>
      <c r="CR44" s="1744"/>
      <c r="CS44" s="1744"/>
      <c r="CT44" s="1744"/>
      <c r="CU44" s="1744"/>
      <c r="CV44" s="1744"/>
      <c r="CW44" s="1744"/>
      <c r="CX44" s="1744"/>
      <c r="CY44" s="1744"/>
      <c r="CZ44" s="1744"/>
      <c r="DA44" s="1744"/>
      <c r="DB44" s="1744"/>
      <c r="DC44" s="1576"/>
      <c r="DD44" s="1577"/>
      <c r="DE44" s="1577"/>
      <c r="DF44" s="1577"/>
      <c r="DG44" s="1577"/>
      <c r="DH44" s="1577"/>
      <c r="DI44" s="1577"/>
      <c r="DJ44" s="1577"/>
      <c r="DK44" s="1577"/>
      <c r="DL44" s="1577"/>
      <c r="DM44" s="1577"/>
      <c r="DN44" s="1577"/>
      <c r="DO44" s="1577"/>
      <c r="DP44" s="1577"/>
      <c r="DQ44" s="1578"/>
      <c r="DR44" s="1577"/>
      <c r="DS44" s="1577"/>
      <c r="DT44" s="1577"/>
      <c r="DU44" s="1577"/>
      <c r="DV44" s="1577"/>
      <c r="DW44" s="1577"/>
      <c r="DX44" s="1577"/>
      <c r="DY44" s="1577"/>
      <c r="DZ44" s="1577"/>
      <c r="EA44" s="1577"/>
      <c r="EB44" s="1577"/>
      <c r="EC44" s="1577"/>
      <c r="ED44" s="1577"/>
      <c r="EE44" s="1577"/>
      <c r="EF44" s="1577"/>
      <c r="EG44" s="1577"/>
      <c r="EH44" s="1577"/>
      <c r="EI44" s="1577"/>
      <c r="EJ44" s="1577"/>
      <c r="EK44" s="1577"/>
      <c r="EL44" s="1577"/>
      <c r="EM44" s="1577"/>
      <c r="EN44" s="1577"/>
      <c r="EO44" s="1577"/>
      <c r="EP44" s="1577"/>
      <c r="EQ44" s="1578"/>
      <c r="ER44" s="1858"/>
      <c r="ES44" s="1859"/>
      <c r="ET44" s="1859"/>
      <c r="EU44" s="1860"/>
    </row>
    <row r="45" spans="1:151" ht="6.95" customHeight="1" x14ac:dyDescent="0.15">
      <c r="A45" s="1569"/>
      <c r="B45" s="1570"/>
      <c r="C45" s="1570"/>
      <c r="D45" s="1570"/>
      <c r="E45" s="1570"/>
      <c r="F45" s="1570"/>
      <c r="G45" s="1570"/>
      <c r="H45" s="1559"/>
      <c r="I45" s="1559"/>
      <c r="J45" s="1559"/>
      <c r="K45" s="1559"/>
      <c r="L45" s="1559"/>
      <c r="M45" s="1559"/>
      <c r="N45" s="1559"/>
      <c r="O45" s="1559"/>
      <c r="P45" s="1559"/>
      <c r="Q45" s="1559"/>
      <c r="R45" s="1559"/>
      <c r="S45" s="1559"/>
      <c r="T45" s="1559"/>
      <c r="U45" s="1591"/>
      <c r="V45" s="1591"/>
      <c r="W45" s="1591"/>
      <c r="X45" s="1591"/>
      <c r="Y45" s="1591"/>
      <c r="Z45" s="1591"/>
      <c r="AA45" s="1591"/>
      <c r="AB45" s="1559"/>
      <c r="AC45" s="1559"/>
      <c r="AD45" s="1559"/>
      <c r="AE45" s="1559"/>
      <c r="AF45" s="1559"/>
      <c r="AG45" s="1559"/>
      <c r="AH45" s="1559"/>
      <c r="AI45" s="1559"/>
      <c r="AJ45" s="1559"/>
      <c r="AK45" s="1559"/>
      <c r="AL45" s="1559"/>
      <c r="AM45" s="1559"/>
      <c r="AN45" s="1559"/>
      <c r="AO45" s="1559"/>
      <c r="AP45" s="1559"/>
      <c r="AQ45" s="1559"/>
      <c r="AR45" s="1559"/>
      <c r="AS45" s="1559"/>
      <c r="AT45" s="1559"/>
      <c r="AU45" s="1559"/>
      <c r="AV45" s="1559"/>
      <c r="AW45" s="1559"/>
      <c r="AX45" s="1559"/>
      <c r="AY45" s="1559"/>
      <c r="AZ45" s="1559"/>
      <c r="BA45" s="1559"/>
      <c r="BB45" s="1559"/>
      <c r="BC45" s="1559"/>
      <c r="BD45" s="1559"/>
      <c r="BE45" s="1559"/>
      <c r="BF45" s="1559"/>
      <c r="BG45" s="1559"/>
      <c r="BH45" s="1559"/>
      <c r="BI45" s="1559"/>
      <c r="BJ45" s="1559"/>
      <c r="BK45" s="1559"/>
      <c r="BL45" s="1559"/>
      <c r="BM45" s="1559"/>
      <c r="BN45" s="1559"/>
      <c r="BO45" s="1559"/>
      <c r="BP45" s="1559"/>
      <c r="BQ45" s="1559"/>
      <c r="BR45" s="1559"/>
      <c r="BS45" s="1559"/>
      <c r="BT45" s="1559"/>
      <c r="BU45" s="1559"/>
      <c r="BV45" s="1559"/>
      <c r="BW45" s="1559"/>
      <c r="BX45" s="1559"/>
      <c r="BY45" s="1559"/>
      <c r="BZ45" s="1559"/>
      <c r="CA45" s="1559"/>
      <c r="CB45" s="1559"/>
      <c r="CC45" s="1559"/>
      <c r="CD45" s="1559"/>
      <c r="CE45" s="1559"/>
      <c r="CF45" s="1559"/>
      <c r="CG45" s="1559"/>
      <c r="CH45" s="1559"/>
      <c r="CI45" s="1745"/>
      <c r="CJ45" s="1746"/>
      <c r="CK45" s="1746"/>
      <c r="CL45" s="1746"/>
      <c r="CM45" s="1746"/>
      <c r="CN45" s="1746"/>
      <c r="CO45" s="1746"/>
      <c r="CP45" s="1746"/>
      <c r="CQ45" s="1746"/>
      <c r="CR45" s="1746"/>
      <c r="CS45" s="1746"/>
      <c r="CT45" s="1746"/>
      <c r="CU45" s="1746"/>
      <c r="CV45" s="1746"/>
      <c r="CW45" s="1746"/>
      <c r="CX45" s="1746"/>
      <c r="CY45" s="1746"/>
      <c r="CZ45" s="1746"/>
      <c r="DA45" s="1746"/>
      <c r="DB45" s="1746"/>
      <c r="DC45" s="2175">
        <f>入力シート!G77</f>
        <v>0</v>
      </c>
      <c r="DD45" s="2171"/>
      <c r="DE45" s="2171"/>
      <c r="DF45" s="2171"/>
      <c r="DG45" s="2171"/>
      <c r="DH45" s="2171"/>
      <c r="DI45" s="2171"/>
      <c r="DJ45" s="2171"/>
      <c r="DK45" s="2171"/>
      <c r="DL45" s="2171"/>
      <c r="DM45" s="2171"/>
      <c r="DN45" s="2171"/>
      <c r="DO45" s="2171"/>
      <c r="DP45" s="2171"/>
      <c r="DQ45" s="2172"/>
      <c r="DR45" s="2171">
        <f>入力シート!J77</f>
        <v>0</v>
      </c>
      <c r="DS45" s="2171"/>
      <c r="DT45" s="2171"/>
      <c r="DU45" s="2171"/>
      <c r="DV45" s="2171"/>
      <c r="DW45" s="2171"/>
      <c r="DX45" s="2171"/>
      <c r="DY45" s="2171"/>
      <c r="DZ45" s="2171"/>
      <c r="EA45" s="2171"/>
      <c r="EB45" s="2171"/>
      <c r="EC45" s="2171"/>
      <c r="ED45" s="2171"/>
      <c r="EE45" s="2171"/>
      <c r="EF45" s="2171"/>
      <c r="EG45" s="2171"/>
      <c r="EH45" s="2171"/>
      <c r="EI45" s="2171"/>
      <c r="EJ45" s="2171"/>
      <c r="EK45" s="2171"/>
      <c r="EL45" s="2171"/>
      <c r="EM45" s="2171"/>
      <c r="EN45" s="2171"/>
      <c r="EO45" s="2171"/>
      <c r="EP45" s="2171"/>
      <c r="EQ45" s="2172"/>
      <c r="ER45" s="1858"/>
      <c r="ES45" s="1859"/>
      <c r="ET45" s="1859"/>
      <c r="EU45" s="1860"/>
    </row>
    <row r="46" spans="1:151" ht="6.95" customHeight="1" x14ac:dyDescent="0.15">
      <c r="A46" s="1569"/>
      <c r="B46" s="1570"/>
      <c r="C46" s="1570"/>
      <c r="D46" s="1570"/>
      <c r="E46" s="1570"/>
      <c r="F46" s="1570"/>
      <c r="G46" s="1570"/>
      <c r="H46" s="1559"/>
      <c r="I46" s="1559"/>
      <c r="J46" s="1559"/>
      <c r="K46" s="1559"/>
      <c r="L46" s="1559"/>
      <c r="M46" s="1559"/>
      <c r="N46" s="1559"/>
      <c r="O46" s="1559"/>
      <c r="P46" s="1559"/>
      <c r="Q46" s="1559"/>
      <c r="R46" s="1559"/>
      <c r="S46" s="1559"/>
      <c r="T46" s="1559"/>
      <c r="U46" s="1591"/>
      <c r="V46" s="1591"/>
      <c r="W46" s="1591"/>
      <c r="X46" s="1591"/>
      <c r="Y46" s="1591"/>
      <c r="Z46" s="1591"/>
      <c r="AA46" s="1591"/>
      <c r="AB46" s="1559"/>
      <c r="AC46" s="1559"/>
      <c r="AD46" s="1559"/>
      <c r="AE46" s="1559"/>
      <c r="AF46" s="1559"/>
      <c r="AG46" s="1559"/>
      <c r="AH46" s="1559"/>
      <c r="AI46" s="1559"/>
      <c r="AJ46" s="1559"/>
      <c r="AK46" s="1559"/>
      <c r="AL46" s="1559"/>
      <c r="AM46" s="1559"/>
      <c r="AN46" s="1559"/>
      <c r="AO46" s="1559"/>
      <c r="AP46" s="1559"/>
      <c r="AQ46" s="1559"/>
      <c r="AR46" s="1559"/>
      <c r="AS46" s="1559"/>
      <c r="AT46" s="1559"/>
      <c r="AU46" s="1559"/>
      <c r="AV46" s="1559"/>
      <c r="AW46" s="1559"/>
      <c r="AX46" s="1559"/>
      <c r="AY46" s="1559"/>
      <c r="AZ46" s="1559"/>
      <c r="BA46" s="1559"/>
      <c r="BB46" s="1559"/>
      <c r="BC46" s="1559"/>
      <c r="BD46" s="1559"/>
      <c r="BE46" s="1559"/>
      <c r="BF46" s="1559"/>
      <c r="BG46" s="1559"/>
      <c r="BH46" s="1559"/>
      <c r="BI46" s="1559"/>
      <c r="BJ46" s="1559"/>
      <c r="BK46" s="1559"/>
      <c r="BL46" s="1559"/>
      <c r="BM46" s="1559"/>
      <c r="BN46" s="1559"/>
      <c r="BO46" s="1559"/>
      <c r="BP46" s="1559"/>
      <c r="BQ46" s="1559"/>
      <c r="BR46" s="1559"/>
      <c r="BS46" s="1559"/>
      <c r="BT46" s="1559"/>
      <c r="BU46" s="1559"/>
      <c r="BV46" s="1559"/>
      <c r="BW46" s="1559"/>
      <c r="BX46" s="1559"/>
      <c r="BY46" s="1559"/>
      <c r="BZ46" s="1559"/>
      <c r="CA46" s="1559"/>
      <c r="CB46" s="1559"/>
      <c r="CC46" s="1559"/>
      <c r="CD46" s="1559"/>
      <c r="CE46" s="1559"/>
      <c r="CF46" s="1559"/>
      <c r="CG46" s="1559"/>
      <c r="CH46" s="1559"/>
      <c r="CI46" s="1745"/>
      <c r="CJ46" s="1746"/>
      <c r="CK46" s="1746"/>
      <c r="CL46" s="1746"/>
      <c r="CM46" s="1746"/>
      <c r="CN46" s="1746"/>
      <c r="CO46" s="1746"/>
      <c r="CP46" s="1746"/>
      <c r="CQ46" s="1746"/>
      <c r="CR46" s="1746"/>
      <c r="CS46" s="1746"/>
      <c r="CT46" s="1746"/>
      <c r="CU46" s="1746"/>
      <c r="CV46" s="1746"/>
      <c r="CW46" s="1746"/>
      <c r="CX46" s="1746"/>
      <c r="CY46" s="1746"/>
      <c r="CZ46" s="1746"/>
      <c r="DA46" s="1746"/>
      <c r="DB46" s="1746"/>
      <c r="DC46" s="2175"/>
      <c r="DD46" s="2171"/>
      <c r="DE46" s="2171"/>
      <c r="DF46" s="2171"/>
      <c r="DG46" s="2171"/>
      <c r="DH46" s="2171"/>
      <c r="DI46" s="2171"/>
      <c r="DJ46" s="2171"/>
      <c r="DK46" s="2171"/>
      <c r="DL46" s="2171"/>
      <c r="DM46" s="2171"/>
      <c r="DN46" s="2171"/>
      <c r="DO46" s="2171"/>
      <c r="DP46" s="2171"/>
      <c r="DQ46" s="2172"/>
      <c r="DR46" s="2171"/>
      <c r="DS46" s="2171"/>
      <c r="DT46" s="2171"/>
      <c r="DU46" s="2171"/>
      <c r="DV46" s="2171"/>
      <c r="DW46" s="2171"/>
      <c r="DX46" s="2171"/>
      <c r="DY46" s="2171"/>
      <c r="DZ46" s="2171"/>
      <c r="EA46" s="2171"/>
      <c r="EB46" s="2171"/>
      <c r="EC46" s="2171"/>
      <c r="ED46" s="2171"/>
      <c r="EE46" s="2171"/>
      <c r="EF46" s="2171"/>
      <c r="EG46" s="2171"/>
      <c r="EH46" s="2171"/>
      <c r="EI46" s="2171"/>
      <c r="EJ46" s="2171"/>
      <c r="EK46" s="2171"/>
      <c r="EL46" s="2171"/>
      <c r="EM46" s="2171"/>
      <c r="EN46" s="2171"/>
      <c r="EO46" s="2171"/>
      <c r="EP46" s="2171"/>
      <c r="EQ46" s="2172"/>
      <c r="ER46" s="1858"/>
      <c r="ES46" s="1859"/>
      <c r="ET46" s="1859"/>
      <c r="EU46" s="1860"/>
    </row>
    <row r="47" spans="1:151" ht="6.95" customHeight="1" x14ac:dyDescent="0.15">
      <c r="A47" s="1569"/>
      <c r="B47" s="1570"/>
      <c r="C47" s="1570"/>
      <c r="D47" s="1570"/>
      <c r="E47" s="1570"/>
      <c r="F47" s="1570"/>
      <c r="G47" s="1570"/>
      <c r="H47" s="1559"/>
      <c r="I47" s="1559"/>
      <c r="J47" s="1559"/>
      <c r="K47" s="1559"/>
      <c r="L47" s="1559"/>
      <c r="M47" s="1559"/>
      <c r="N47" s="1559"/>
      <c r="O47" s="1559"/>
      <c r="P47" s="1559"/>
      <c r="Q47" s="1559"/>
      <c r="R47" s="1559"/>
      <c r="S47" s="1559"/>
      <c r="T47" s="1559"/>
      <c r="U47" s="1591"/>
      <c r="V47" s="1591"/>
      <c r="W47" s="1591"/>
      <c r="X47" s="1591"/>
      <c r="Y47" s="1591"/>
      <c r="Z47" s="1591"/>
      <c r="AA47" s="1591"/>
      <c r="AB47" s="1559"/>
      <c r="AC47" s="1559"/>
      <c r="AD47" s="1559"/>
      <c r="AE47" s="1559"/>
      <c r="AF47" s="1559"/>
      <c r="AG47" s="1559"/>
      <c r="AH47" s="1559"/>
      <c r="AI47" s="1559"/>
      <c r="AJ47" s="1559"/>
      <c r="AK47" s="1559"/>
      <c r="AL47" s="1559"/>
      <c r="AM47" s="1559"/>
      <c r="AN47" s="1559"/>
      <c r="AO47" s="1559"/>
      <c r="AP47" s="1559"/>
      <c r="AQ47" s="1559"/>
      <c r="AR47" s="1559"/>
      <c r="AS47" s="1559"/>
      <c r="AT47" s="1559"/>
      <c r="AU47" s="1559"/>
      <c r="AV47" s="1559"/>
      <c r="AW47" s="1559"/>
      <c r="AX47" s="1559"/>
      <c r="AY47" s="1559"/>
      <c r="AZ47" s="1559"/>
      <c r="BA47" s="1559"/>
      <c r="BB47" s="1559"/>
      <c r="BC47" s="1559"/>
      <c r="BD47" s="1559"/>
      <c r="BE47" s="1559"/>
      <c r="BF47" s="1559"/>
      <c r="BG47" s="1559"/>
      <c r="BH47" s="1559"/>
      <c r="BI47" s="1559"/>
      <c r="BJ47" s="1559"/>
      <c r="BK47" s="1559"/>
      <c r="BL47" s="1559"/>
      <c r="BM47" s="1559"/>
      <c r="BN47" s="1559"/>
      <c r="BO47" s="1559"/>
      <c r="BP47" s="1559"/>
      <c r="BQ47" s="1559"/>
      <c r="BR47" s="1559"/>
      <c r="BS47" s="1559"/>
      <c r="BT47" s="1559"/>
      <c r="BU47" s="1559"/>
      <c r="BV47" s="1559"/>
      <c r="BW47" s="1559"/>
      <c r="BX47" s="1559"/>
      <c r="BY47" s="1559"/>
      <c r="BZ47" s="1559"/>
      <c r="CA47" s="1559"/>
      <c r="CB47" s="1559"/>
      <c r="CC47" s="1559"/>
      <c r="CD47" s="1559"/>
      <c r="CE47" s="1559"/>
      <c r="CF47" s="1559"/>
      <c r="CG47" s="1559"/>
      <c r="CH47" s="1559"/>
      <c r="CI47" s="1745"/>
      <c r="CJ47" s="1746"/>
      <c r="CK47" s="1746"/>
      <c r="CL47" s="1746"/>
      <c r="CM47" s="1746"/>
      <c r="CN47" s="1746"/>
      <c r="CO47" s="1746"/>
      <c r="CP47" s="1746"/>
      <c r="CQ47" s="1746"/>
      <c r="CR47" s="1746"/>
      <c r="CS47" s="1746"/>
      <c r="CT47" s="1746"/>
      <c r="CU47" s="1746"/>
      <c r="CV47" s="1746"/>
      <c r="CW47" s="1746"/>
      <c r="CX47" s="1746"/>
      <c r="CY47" s="1746"/>
      <c r="CZ47" s="1746"/>
      <c r="DA47" s="1746"/>
      <c r="DB47" s="1746"/>
      <c r="DC47" s="2175"/>
      <c r="DD47" s="2171"/>
      <c r="DE47" s="2171"/>
      <c r="DF47" s="2171"/>
      <c r="DG47" s="2171"/>
      <c r="DH47" s="2171"/>
      <c r="DI47" s="2171"/>
      <c r="DJ47" s="2171"/>
      <c r="DK47" s="2171"/>
      <c r="DL47" s="2171"/>
      <c r="DM47" s="2171"/>
      <c r="DN47" s="2171"/>
      <c r="DO47" s="2171"/>
      <c r="DP47" s="2171"/>
      <c r="DQ47" s="2172"/>
      <c r="DR47" s="2171"/>
      <c r="DS47" s="2171"/>
      <c r="DT47" s="2171"/>
      <c r="DU47" s="2171"/>
      <c r="DV47" s="2171"/>
      <c r="DW47" s="2171"/>
      <c r="DX47" s="2171"/>
      <c r="DY47" s="2171"/>
      <c r="DZ47" s="2171"/>
      <c r="EA47" s="2171"/>
      <c r="EB47" s="2171"/>
      <c r="EC47" s="2171"/>
      <c r="ED47" s="2171"/>
      <c r="EE47" s="2171"/>
      <c r="EF47" s="2171"/>
      <c r="EG47" s="2171"/>
      <c r="EH47" s="2171"/>
      <c r="EI47" s="2171"/>
      <c r="EJ47" s="2171"/>
      <c r="EK47" s="2171"/>
      <c r="EL47" s="2171"/>
      <c r="EM47" s="2171"/>
      <c r="EN47" s="2171"/>
      <c r="EO47" s="2171"/>
      <c r="EP47" s="2171"/>
      <c r="EQ47" s="2172"/>
      <c r="ER47" s="1858"/>
      <c r="ES47" s="1859"/>
      <c r="ET47" s="1859"/>
      <c r="EU47" s="1860"/>
    </row>
    <row r="48" spans="1:151" ht="6.95" customHeight="1" x14ac:dyDescent="0.15">
      <c r="A48" s="1569"/>
      <c r="B48" s="1570"/>
      <c r="C48" s="1570"/>
      <c r="D48" s="1570"/>
      <c r="E48" s="1570"/>
      <c r="F48" s="1570"/>
      <c r="G48" s="1570"/>
      <c r="H48" s="1559"/>
      <c r="I48" s="1559"/>
      <c r="J48" s="1559"/>
      <c r="K48" s="1559"/>
      <c r="L48" s="1559"/>
      <c r="M48" s="1559"/>
      <c r="N48" s="1559"/>
      <c r="O48" s="1559"/>
      <c r="P48" s="1559"/>
      <c r="Q48" s="1559"/>
      <c r="R48" s="1559"/>
      <c r="S48" s="1559"/>
      <c r="T48" s="1559"/>
      <c r="U48" s="1591"/>
      <c r="V48" s="1591"/>
      <c r="W48" s="1591"/>
      <c r="X48" s="1591"/>
      <c r="Y48" s="1591"/>
      <c r="Z48" s="1591"/>
      <c r="AA48" s="1591"/>
      <c r="AB48" s="1559"/>
      <c r="AC48" s="1559"/>
      <c r="AD48" s="1559"/>
      <c r="AE48" s="1559"/>
      <c r="AF48" s="1559"/>
      <c r="AG48" s="1559"/>
      <c r="AH48" s="1559"/>
      <c r="AI48" s="1559"/>
      <c r="AJ48" s="1559"/>
      <c r="AK48" s="1559"/>
      <c r="AL48" s="1559"/>
      <c r="AM48" s="1559"/>
      <c r="AN48" s="1559"/>
      <c r="AO48" s="1559"/>
      <c r="AP48" s="1559"/>
      <c r="AQ48" s="1559"/>
      <c r="AR48" s="1559"/>
      <c r="AS48" s="1559"/>
      <c r="AT48" s="1559"/>
      <c r="AU48" s="1559"/>
      <c r="AV48" s="1559"/>
      <c r="AW48" s="1559"/>
      <c r="AX48" s="1559"/>
      <c r="AY48" s="1559"/>
      <c r="AZ48" s="1559"/>
      <c r="BA48" s="1559"/>
      <c r="BB48" s="1559"/>
      <c r="BC48" s="1559"/>
      <c r="BD48" s="1559"/>
      <c r="BE48" s="1559"/>
      <c r="BF48" s="1559"/>
      <c r="BG48" s="1559"/>
      <c r="BH48" s="1559"/>
      <c r="BI48" s="1559"/>
      <c r="BJ48" s="1559"/>
      <c r="BK48" s="1559"/>
      <c r="BL48" s="1559"/>
      <c r="BM48" s="1559"/>
      <c r="BN48" s="1559"/>
      <c r="BO48" s="1559"/>
      <c r="BP48" s="1559"/>
      <c r="BQ48" s="1559"/>
      <c r="BR48" s="1559"/>
      <c r="BS48" s="1559"/>
      <c r="BT48" s="1559"/>
      <c r="BU48" s="1559"/>
      <c r="BV48" s="1559"/>
      <c r="BW48" s="1559"/>
      <c r="BX48" s="1559"/>
      <c r="BY48" s="1559"/>
      <c r="BZ48" s="1559"/>
      <c r="CA48" s="1559"/>
      <c r="CB48" s="1559"/>
      <c r="CC48" s="1559"/>
      <c r="CD48" s="1559"/>
      <c r="CE48" s="1559"/>
      <c r="CF48" s="1559"/>
      <c r="CG48" s="1559"/>
      <c r="CH48" s="1559"/>
      <c r="CI48" s="1747"/>
      <c r="CJ48" s="1748"/>
      <c r="CK48" s="1748"/>
      <c r="CL48" s="1748"/>
      <c r="CM48" s="1748"/>
      <c r="CN48" s="1748"/>
      <c r="CO48" s="1748"/>
      <c r="CP48" s="1748"/>
      <c r="CQ48" s="1748"/>
      <c r="CR48" s="1748"/>
      <c r="CS48" s="1748"/>
      <c r="CT48" s="1748"/>
      <c r="CU48" s="1748"/>
      <c r="CV48" s="1748"/>
      <c r="CW48" s="1748"/>
      <c r="CX48" s="1748"/>
      <c r="CY48" s="1748"/>
      <c r="CZ48" s="1748"/>
      <c r="DA48" s="1748"/>
      <c r="DB48" s="1748"/>
      <c r="DC48" s="2176"/>
      <c r="DD48" s="2173"/>
      <c r="DE48" s="2173"/>
      <c r="DF48" s="2173"/>
      <c r="DG48" s="2173"/>
      <c r="DH48" s="2173"/>
      <c r="DI48" s="2173"/>
      <c r="DJ48" s="2173"/>
      <c r="DK48" s="2173"/>
      <c r="DL48" s="2173"/>
      <c r="DM48" s="2173"/>
      <c r="DN48" s="2173"/>
      <c r="DO48" s="2173"/>
      <c r="DP48" s="2173"/>
      <c r="DQ48" s="2174"/>
      <c r="DR48" s="2173"/>
      <c r="DS48" s="2173"/>
      <c r="DT48" s="2173"/>
      <c r="DU48" s="2173"/>
      <c r="DV48" s="2173"/>
      <c r="DW48" s="2173"/>
      <c r="DX48" s="2173"/>
      <c r="DY48" s="2173"/>
      <c r="DZ48" s="2173"/>
      <c r="EA48" s="2173"/>
      <c r="EB48" s="2173"/>
      <c r="EC48" s="2173"/>
      <c r="ED48" s="2173"/>
      <c r="EE48" s="2173"/>
      <c r="EF48" s="2173"/>
      <c r="EG48" s="2173"/>
      <c r="EH48" s="2173"/>
      <c r="EI48" s="2173"/>
      <c r="EJ48" s="2173"/>
      <c r="EK48" s="2173"/>
      <c r="EL48" s="2173"/>
      <c r="EM48" s="2173"/>
      <c r="EN48" s="2173"/>
      <c r="EO48" s="2173"/>
      <c r="EP48" s="2173"/>
      <c r="EQ48" s="2174"/>
      <c r="ER48" s="1858"/>
      <c r="ES48" s="1859"/>
      <c r="ET48" s="1859"/>
      <c r="EU48" s="1860"/>
    </row>
    <row r="49" spans="1:151" ht="6.95" customHeight="1" x14ac:dyDescent="0.15">
      <c r="A49" s="1567"/>
      <c r="B49" s="1568"/>
      <c r="C49" s="1568"/>
      <c r="D49" s="1568"/>
      <c r="E49" s="1568"/>
      <c r="F49" s="1568"/>
      <c r="G49" s="1568"/>
      <c r="H49" s="1573" t="s">
        <v>132</v>
      </c>
      <c r="I49" s="1573"/>
      <c r="J49" s="1573"/>
      <c r="K49" s="1573"/>
      <c r="L49" s="1573"/>
      <c r="M49" s="1573"/>
      <c r="N49" s="1573"/>
      <c r="O49" s="1573"/>
      <c r="P49" s="1573"/>
      <c r="Q49" s="1573"/>
      <c r="R49" s="1573"/>
      <c r="S49" s="1573"/>
      <c r="T49" s="1573"/>
      <c r="U49" s="1573"/>
      <c r="V49" s="1573"/>
      <c r="W49" s="1573"/>
      <c r="X49" s="1573"/>
      <c r="Y49" s="1573"/>
      <c r="Z49" s="1573"/>
      <c r="AA49" s="1573"/>
      <c r="AB49" s="1573"/>
      <c r="AC49" s="1573"/>
      <c r="AD49" s="1573"/>
      <c r="AE49" s="1573"/>
      <c r="AF49" s="1573"/>
      <c r="AG49" s="1573"/>
      <c r="AH49" s="1573"/>
      <c r="AI49" s="1573"/>
      <c r="AJ49" s="1573"/>
      <c r="AK49" s="1573"/>
      <c r="AL49" s="1573"/>
      <c r="AM49" s="1573"/>
      <c r="AN49" s="1573"/>
      <c r="AO49" s="1573"/>
      <c r="AP49" s="1573"/>
      <c r="AQ49" s="1573"/>
      <c r="AR49" s="1573"/>
      <c r="AS49" s="1573"/>
      <c r="AT49" s="1573"/>
      <c r="AU49" s="1573"/>
      <c r="AV49" s="1573"/>
      <c r="AW49" s="1573"/>
      <c r="AX49" s="1573"/>
      <c r="AY49" s="1573"/>
      <c r="AZ49" s="1573"/>
      <c r="BA49" s="1573"/>
      <c r="BB49" s="1568"/>
      <c r="BC49" s="1568"/>
      <c r="BD49" s="1568"/>
      <c r="BE49" s="1568"/>
      <c r="BF49" s="1568"/>
      <c r="BG49" s="1568"/>
      <c r="BH49" s="1568"/>
      <c r="BI49" s="1568"/>
      <c r="BJ49" s="1568"/>
      <c r="BK49" s="1568"/>
      <c r="BL49" s="1568"/>
      <c r="BM49" s="1568"/>
      <c r="BN49" s="1568"/>
      <c r="BO49" s="1568"/>
      <c r="BP49" s="1568"/>
      <c r="BQ49" s="1568"/>
      <c r="BR49" s="1568"/>
      <c r="BS49" s="1568"/>
      <c r="BT49" s="1568"/>
      <c r="BU49" s="1568"/>
      <c r="BV49" s="1568"/>
      <c r="BW49" s="1568"/>
      <c r="BX49" s="1568"/>
      <c r="BY49" s="1568"/>
      <c r="BZ49" s="1568"/>
      <c r="CA49" s="1568"/>
      <c r="CB49" s="1568"/>
      <c r="CC49" s="1568"/>
      <c r="CD49" s="1568"/>
      <c r="CE49" s="1568"/>
      <c r="CF49" s="1568"/>
      <c r="CG49" s="1568"/>
      <c r="CH49" s="1738"/>
      <c r="CI49" s="2188"/>
      <c r="CJ49" s="2189"/>
      <c r="CK49" s="2189"/>
      <c r="CL49" s="2189"/>
      <c r="CM49" s="2189"/>
      <c r="CN49" s="2189"/>
      <c r="CO49" s="2189"/>
      <c r="CP49" s="2189"/>
      <c r="CQ49" s="2189"/>
      <c r="CR49" s="2189"/>
      <c r="CS49" s="2189"/>
      <c r="CT49" s="2189"/>
      <c r="CU49" s="2189"/>
      <c r="CV49" s="2189"/>
      <c r="CW49" s="2189"/>
      <c r="CX49" s="2189"/>
      <c r="CY49" s="2189"/>
      <c r="CZ49" s="2189"/>
      <c r="DA49" s="2189"/>
      <c r="DB49" s="2190"/>
      <c r="DC49" s="1561"/>
      <c r="DD49" s="1561"/>
      <c r="DE49" s="1561"/>
      <c r="DF49" s="1561"/>
      <c r="DG49" s="1561"/>
      <c r="DH49" s="1561"/>
      <c r="DI49" s="1561"/>
      <c r="DJ49" s="1561"/>
      <c r="DK49" s="1561"/>
      <c r="DL49" s="1561"/>
      <c r="DM49" s="1561"/>
      <c r="DN49" s="1561"/>
      <c r="DO49" s="1561"/>
      <c r="DP49" s="1561"/>
      <c r="DQ49" s="1561"/>
      <c r="DR49" s="1561"/>
      <c r="DS49" s="1561"/>
      <c r="DT49" s="1561"/>
      <c r="DU49" s="1561"/>
      <c r="DV49" s="1561"/>
      <c r="DW49" s="1561"/>
      <c r="DX49" s="1561"/>
      <c r="DY49" s="1561"/>
      <c r="DZ49" s="1561"/>
      <c r="EA49" s="1561"/>
      <c r="EB49" s="1561"/>
      <c r="EC49" s="1561"/>
      <c r="ED49" s="1561"/>
      <c r="EE49" s="1561"/>
      <c r="EF49" s="1561"/>
      <c r="EG49" s="1561"/>
      <c r="EH49" s="1561"/>
      <c r="EI49" s="1561"/>
      <c r="EJ49" s="1561"/>
      <c r="EK49" s="1561"/>
      <c r="EL49" s="1561"/>
      <c r="EM49" s="1561"/>
      <c r="EN49" s="1561"/>
      <c r="EO49" s="1561"/>
      <c r="EP49" s="1561"/>
      <c r="EQ49" s="1561"/>
      <c r="ER49" s="1858"/>
      <c r="ES49" s="1859"/>
      <c r="ET49" s="1859"/>
      <c r="EU49" s="1860"/>
    </row>
    <row r="50" spans="1:151" ht="6.95" customHeight="1" x14ac:dyDescent="0.15">
      <c r="A50" s="1569"/>
      <c r="B50" s="1570"/>
      <c r="C50" s="1570"/>
      <c r="D50" s="1570"/>
      <c r="E50" s="1570"/>
      <c r="F50" s="1570"/>
      <c r="G50" s="1570"/>
      <c r="H50" s="1574"/>
      <c r="I50" s="1574"/>
      <c r="J50" s="1574"/>
      <c r="K50" s="1574"/>
      <c r="L50" s="1574"/>
      <c r="M50" s="1574"/>
      <c r="N50" s="1574"/>
      <c r="O50" s="1574"/>
      <c r="P50" s="1574"/>
      <c r="Q50" s="1574"/>
      <c r="R50" s="1574"/>
      <c r="S50" s="1574"/>
      <c r="T50" s="1574"/>
      <c r="U50" s="1574"/>
      <c r="V50" s="1574"/>
      <c r="W50" s="1574"/>
      <c r="X50" s="1574"/>
      <c r="Y50" s="1574"/>
      <c r="Z50" s="1574"/>
      <c r="AA50" s="1574"/>
      <c r="AB50" s="1574"/>
      <c r="AC50" s="1574"/>
      <c r="AD50" s="1574"/>
      <c r="AE50" s="1574"/>
      <c r="AF50" s="1574"/>
      <c r="AG50" s="1574"/>
      <c r="AH50" s="1574"/>
      <c r="AI50" s="1574"/>
      <c r="AJ50" s="1574"/>
      <c r="AK50" s="1574"/>
      <c r="AL50" s="1574"/>
      <c r="AM50" s="1574"/>
      <c r="AN50" s="1574"/>
      <c r="AO50" s="1574"/>
      <c r="AP50" s="1574"/>
      <c r="AQ50" s="1574"/>
      <c r="AR50" s="1574"/>
      <c r="AS50" s="1574"/>
      <c r="AT50" s="1574"/>
      <c r="AU50" s="1574"/>
      <c r="AV50" s="1574"/>
      <c r="AW50" s="1574"/>
      <c r="AX50" s="1574"/>
      <c r="AY50" s="1574"/>
      <c r="AZ50" s="1574"/>
      <c r="BA50" s="1574"/>
      <c r="BB50" s="1570"/>
      <c r="BC50" s="1570"/>
      <c r="BD50" s="1570"/>
      <c r="BE50" s="1570"/>
      <c r="BF50" s="1570"/>
      <c r="BG50" s="1570"/>
      <c r="BH50" s="1570"/>
      <c r="BI50" s="1570"/>
      <c r="BJ50" s="1570"/>
      <c r="BK50" s="1570"/>
      <c r="BL50" s="1570"/>
      <c r="BM50" s="1570"/>
      <c r="BN50" s="1570"/>
      <c r="BO50" s="1570"/>
      <c r="BP50" s="1570"/>
      <c r="BQ50" s="1570"/>
      <c r="BR50" s="1570"/>
      <c r="BS50" s="1570"/>
      <c r="BT50" s="1570"/>
      <c r="BU50" s="1570"/>
      <c r="BV50" s="1570"/>
      <c r="BW50" s="1570"/>
      <c r="BX50" s="1570"/>
      <c r="BY50" s="1570"/>
      <c r="BZ50" s="1570"/>
      <c r="CA50" s="1570"/>
      <c r="CB50" s="1570"/>
      <c r="CC50" s="1570"/>
      <c r="CD50" s="1570"/>
      <c r="CE50" s="1570"/>
      <c r="CF50" s="1570"/>
      <c r="CG50" s="1570"/>
      <c r="CH50" s="1739"/>
      <c r="CI50" s="2191">
        <f>SUM(CI25,CI30,CI35)</f>
        <v>0</v>
      </c>
      <c r="CJ50" s="2192"/>
      <c r="CK50" s="2192"/>
      <c r="CL50" s="2192"/>
      <c r="CM50" s="2192"/>
      <c r="CN50" s="2192"/>
      <c r="CO50" s="2192"/>
      <c r="CP50" s="2192"/>
      <c r="CQ50" s="2192"/>
      <c r="CR50" s="2192"/>
      <c r="CS50" s="2192"/>
      <c r="CT50" s="2192"/>
      <c r="CU50" s="2192"/>
      <c r="CV50" s="2192"/>
      <c r="CW50" s="2192"/>
      <c r="CX50" s="2192"/>
      <c r="CY50" s="2192"/>
      <c r="CZ50" s="2192"/>
      <c r="DA50" s="2192"/>
      <c r="DB50" s="2193"/>
      <c r="DC50" s="2169">
        <f>SUM(DC25,DC30,DC35,DC45)</f>
        <v>0</v>
      </c>
      <c r="DD50" s="2169"/>
      <c r="DE50" s="2169"/>
      <c r="DF50" s="2169"/>
      <c r="DG50" s="2169"/>
      <c r="DH50" s="2169"/>
      <c r="DI50" s="2169"/>
      <c r="DJ50" s="2169"/>
      <c r="DK50" s="2169"/>
      <c r="DL50" s="2169"/>
      <c r="DM50" s="2169"/>
      <c r="DN50" s="2169"/>
      <c r="DO50" s="2169"/>
      <c r="DP50" s="2169"/>
      <c r="DQ50" s="2169"/>
      <c r="DR50" s="2169">
        <f>SUM(DR25,DR30,DR35,DR45)</f>
        <v>0</v>
      </c>
      <c r="DS50" s="2169"/>
      <c r="DT50" s="2169"/>
      <c r="DU50" s="2169"/>
      <c r="DV50" s="2169"/>
      <c r="DW50" s="2169"/>
      <c r="DX50" s="2169"/>
      <c r="DY50" s="2169"/>
      <c r="DZ50" s="2169"/>
      <c r="EA50" s="2169"/>
      <c r="EB50" s="2169"/>
      <c r="EC50" s="2169"/>
      <c r="ED50" s="2169"/>
      <c r="EE50" s="2169"/>
      <c r="EF50" s="2169"/>
      <c r="EG50" s="2169"/>
      <c r="EH50" s="2169"/>
      <c r="EI50" s="2169"/>
      <c r="EJ50" s="2169"/>
      <c r="EK50" s="2169"/>
      <c r="EL50" s="2169"/>
      <c r="EM50" s="2169"/>
      <c r="EN50" s="2169"/>
      <c r="EO50" s="2169"/>
      <c r="EP50" s="2169"/>
      <c r="EQ50" s="2169"/>
      <c r="ER50" s="1858"/>
      <c r="ES50" s="1859"/>
      <c r="ET50" s="1859"/>
      <c r="EU50" s="1860"/>
    </row>
    <row r="51" spans="1:151" ht="6.95" customHeight="1" x14ac:dyDescent="0.15">
      <c r="A51" s="1569"/>
      <c r="B51" s="1570"/>
      <c r="C51" s="1570"/>
      <c r="D51" s="1570"/>
      <c r="E51" s="1570"/>
      <c r="F51" s="1570"/>
      <c r="G51" s="1570"/>
      <c r="H51" s="1574"/>
      <c r="I51" s="1574"/>
      <c r="J51" s="1574"/>
      <c r="K51" s="1574"/>
      <c r="L51" s="1574"/>
      <c r="M51" s="1574"/>
      <c r="N51" s="1574"/>
      <c r="O51" s="1574"/>
      <c r="P51" s="1574"/>
      <c r="Q51" s="1574"/>
      <c r="R51" s="1574"/>
      <c r="S51" s="1574"/>
      <c r="T51" s="1574"/>
      <c r="U51" s="1574"/>
      <c r="V51" s="1574"/>
      <c r="W51" s="1574"/>
      <c r="X51" s="1574"/>
      <c r="Y51" s="1574"/>
      <c r="Z51" s="1574"/>
      <c r="AA51" s="1574"/>
      <c r="AB51" s="1574"/>
      <c r="AC51" s="1574"/>
      <c r="AD51" s="1574"/>
      <c r="AE51" s="1574"/>
      <c r="AF51" s="1574"/>
      <c r="AG51" s="1574"/>
      <c r="AH51" s="1574"/>
      <c r="AI51" s="1574"/>
      <c r="AJ51" s="1574"/>
      <c r="AK51" s="1574"/>
      <c r="AL51" s="1574"/>
      <c r="AM51" s="1574"/>
      <c r="AN51" s="1574"/>
      <c r="AO51" s="1574"/>
      <c r="AP51" s="1574"/>
      <c r="AQ51" s="1574"/>
      <c r="AR51" s="1574"/>
      <c r="AS51" s="1574"/>
      <c r="AT51" s="1574"/>
      <c r="AU51" s="1574"/>
      <c r="AV51" s="1574"/>
      <c r="AW51" s="1574"/>
      <c r="AX51" s="1574"/>
      <c r="AY51" s="1574"/>
      <c r="AZ51" s="1574"/>
      <c r="BA51" s="1574"/>
      <c r="BB51" s="1570"/>
      <c r="BC51" s="1570"/>
      <c r="BD51" s="1570"/>
      <c r="BE51" s="1570"/>
      <c r="BF51" s="1570"/>
      <c r="BG51" s="1570"/>
      <c r="BH51" s="1570"/>
      <c r="BI51" s="1570"/>
      <c r="BJ51" s="1570"/>
      <c r="BK51" s="1570"/>
      <c r="BL51" s="1570"/>
      <c r="BM51" s="1570"/>
      <c r="BN51" s="1570"/>
      <c r="BO51" s="1570"/>
      <c r="BP51" s="1570"/>
      <c r="BQ51" s="1570"/>
      <c r="BR51" s="1570"/>
      <c r="BS51" s="1570"/>
      <c r="BT51" s="1570"/>
      <c r="BU51" s="1570"/>
      <c r="BV51" s="1570"/>
      <c r="BW51" s="1570"/>
      <c r="BX51" s="1570"/>
      <c r="BY51" s="1570"/>
      <c r="BZ51" s="1570"/>
      <c r="CA51" s="1570"/>
      <c r="CB51" s="1570"/>
      <c r="CC51" s="1570"/>
      <c r="CD51" s="1570"/>
      <c r="CE51" s="1570"/>
      <c r="CF51" s="1570"/>
      <c r="CG51" s="1570"/>
      <c r="CH51" s="1739"/>
      <c r="CI51" s="2191"/>
      <c r="CJ51" s="2192"/>
      <c r="CK51" s="2192"/>
      <c r="CL51" s="2192"/>
      <c r="CM51" s="2192"/>
      <c r="CN51" s="2192"/>
      <c r="CO51" s="2192"/>
      <c r="CP51" s="2192"/>
      <c r="CQ51" s="2192"/>
      <c r="CR51" s="2192"/>
      <c r="CS51" s="2192"/>
      <c r="CT51" s="2192"/>
      <c r="CU51" s="2192"/>
      <c r="CV51" s="2192"/>
      <c r="CW51" s="2192"/>
      <c r="CX51" s="2192"/>
      <c r="CY51" s="2192"/>
      <c r="CZ51" s="2192"/>
      <c r="DA51" s="2192"/>
      <c r="DB51" s="2193"/>
      <c r="DC51" s="2169"/>
      <c r="DD51" s="2169"/>
      <c r="DE51" s="2169"/>
      <c r="DF51" s="2169"/>
      <c r="DG51" s="2169"/>
      <c r="DH51" s="2169"/>
      <c r="DI51" s="2169"/>
      <c r="DJ51" s="2169"/>
      <c r="DK51" s="2169"/>
      <c r="DL51" s="2169"/>
      <c r="DM51" s="2169"/>
      <c r="DN51" s="2169"/>
      <c r="DO51" s="2169"/>
      <c r="DP51" s="2169"/>
      <c r="DQ51" s="2169"/>
      <c r="DR51" s="2169"/>
      <c r="DS51" s="2169"/>
      <c r="DT51" s="2169"/>
      <c r="DU51" s="2169"/>
      <c r="DV51" s="2169"/>
      <c r="DW51" s="2169"/>
      <c r="DX51" s="2169"/>
      <c r="DY51" s="2169"/>
      <c r="DZ51" s="2169"/>
      <c r="EA51" s="2169"/>
      <c r="EB51" s="2169"/>
      <c r="EC51" s="2169"/>
      <c r="ED51" s="2169"/>
      <c r="EE51" s="2169"/>
      <c r="EF51" s="2169"/>
      <c r="EG51" s="2169"/>
      <c r="EH51" s="2169"/>
      <c r="EI51" s="2169"/>
      <c r="EJ51" s="2169"/>
      <c r="EK51" s="2169"/>
      <c r="EL51" s="2169"/>
      <c r="EM51" s="2169"/>
      <c r="EN51" s="2169"/>
      <c r="EO51" s="2169"/>
      <c r="EP51" s="2169"/>
      <c r="EQ51" s="2169"/>
      <c r="ER51" s="1858"/>
      <c r="ES51" s="1859"/>
      <c r="ET51" s="1859"/>
      <c r="EU51" s="1860"/>
    </row>
    <row r="52" spans="1:151" ht="6.95" customHeight="1" x14ac:dyDescent="0.15">
      <c r="A52" s="1569"/>
      <c r="B52" s="1570"/>
      <c r="C52" s="1570"/>
      <c r="D52" s="1570"/>
      <c r="E52" s="1570"/>
      <c r="F52" s="1570"/>
      <c r="G52" s="1570"/>
      <c r="H52" s="1574"/>
      <c r="I52" s="1574"/>
      <c r="J52" s="1574"/>
      <c r="K52" s="1574"/>
      <c r="L52" s="1574"/>
      <c r="M52" s="1574"/>
      <c r="N52" s="1574"/>
      <c r="O52" s="1574"/>
      <c r="P52" s="1574"/>
      <c r="Q52" s="1574"/>
      <c r="R52" s="1574"/>
      <c r="S52" s="1574"/>
      <c r="T52" s="1574"/>
      <c r="U52" s="1574"/>
      <c r="V52" s="1574"/>
      <c r="W52" s="1574"/>
      <c r="X52" s="1574"/>
      <c r="Y52" s="1574"/>
      <c r="Z52" s="1574"/>
      <c r="AA52" s="1574"/>
      <c r="AB52" s="1574"/>
      <c r="AC52" s="1574"/>
      <c r="AD52" s="1574"/>
      <c r="AE52" s="1574"/>
      <c r="AF52" s="1574"/>
      <c r="AG52" s="1574"/>
      <c r="AH52" s="1574"/>
      <c r="AI52" s="1574"/>
      <c r="AJ52" s="1574"/>
      <c r="AK52" s="1574"/>
      <c r="AL52" s="1574"/>
      <c r="AM52" s="1574"/>
      <c r="AN52" s="1574"/>
      <c r="AO52" s="1574"/>
      <c r="AP52" s="1574"/>
      <c r="AQ52" s="1574"/>
      <c r="AR52" s="1574"/>
      <c r="AS52" s="1574"/>
      <c r="AT52" s="1574"/>
      <c r="AU52" s="1574"/>
      <c r="AV52" s="1574"/>
      <c r="AW52" s="1574"/>
      <c r="AX52" s="1574"/>
      <c r="AY52" s="1574"/>
      <c r="AZ52" s="1574"/>
      <c r="BA52" s="1574"/>
      <c r="BB52" s="1570"/>
      <c r="BC52" s="1570"/>
      <c r="BD52" s="1570"/>
      <c r="BE52" s="1570"/>
      <c r="BF52" s="1570"/>
      <c r="BG52" s="1570"/>
      <c r="BH52" s="1570"/>
      <c r="BI52" s="1570"/>
      <c r="BJ52" s="1570"/>
      <c r="BK52" s="1570"/>
      <c r="BL52" s="1570"/>
      <c r="BM52" s="1570"/>
      <c r="BN52" s="1570"/>
      <c r="BO52" s="1570"/>
      <c r="BP52" s="1570"/>
      <c r="BQ52" s="1570"/>
      <c r="BR52" s="1570"/>
      <c r="BS52" s="1570"/>
      <c r="BT52" s="1570"/>
      <c r="BU52" s="1570"/>
      <c r="BV52" s="1570"/>
      <c r="BW52" s="1570"/>
      <c r="BX52" s="1570"/>
      <c r="BY52" s="1570"/>
      <c r="BZ52" s="1570"/>
      <c r="CA52" s="1570"/>
      <c r="CB52" s="1570"/>
      <c r="CC52" s="1570"/>
      <c r="CD52" s="1570"/>
      <c r="CE52" s="1570"/>
      <c r="CF52" s="1570"/>
      <c r="CG52" s="1570"/>
      <c r="CH52" s="1739"/>
      <c r="CI52" s="2191"/>
      <c r="CJ52" s="2192"/>
      <c r="CK52" s="2192"/>
      <c r="CL52" s="2192"/>
      <c r="CM52" s="2192"/>
      <c r="CN52" s="2192"/>
      <c r="CO52" s="2192"/>
      <c r="CP52" s="2192"/>
      <c r="CQ52" s="2192"/>
      <c r="CR52" s="2192"/>
      <c r="CS52" s="2192"/>
      <c r="CT52" s="2192"/>
      <c r="CU52" s="2192"/>
      <c r="CV52" s="2192"/>
      <c r="CW52" s="2192"/>
      <c r="CX52" s="2192"/>
      <c r="CY52" s="2192"/>
      <c r="CZ52" s="2192"/>
      <c r="DA52" s="2192"/>
      <c r="DB52" s="2193"/>
      <c r="DC52" s="2169"/>
      <c r="DD52" s="2169"/>
      <c r="DE52" s="2169"/>
      <c r="DF52" s="2169"/>
      <c r="DG52" s="2169"/>
      <c r="DH52" s="2169"/>
      <c r="DI52" s="2169"/>
      <c r="DJ52" s="2169"/>
      <c r="DK52" s="2169"/>
      <c r="DL52" s="2169"/>
      <c r="DM52" s="2169"/>
      <c r="DN52" s="2169"/>
      <c r="DO52" s="2169"/>
      <c r="DP52" s="2169"/>
      <c r="DQ52" s="2169"/>
      <c r="DR52" s="2169"/>
      <c r="DS52" s="2169"/>
      <c r="DT52" s="2169"/>
      <c r="DU52" s="2169"/>
      <c r="DV52" s="2169"/>
      <c r="DW52" s="2169"/>
      <c r="DX52" s="2169"/>
      <c r="DY52" s="2169"/>
      <c r="DZ52" s="2169"/>
      <c r="EA52" s="2169"/>
      <c r="EB52" s="2169"/>
      <c r="EC52" s="2169"/>
      <c r="ED52" s="2169"/>
      <c r="EE52" s="2169"/>
      <c r="EF52" s="2169"/>
      <c r="EG52" s="2169"/>
      <c r="EH52" s="2169"/>
      <c r="EI52" s="2169"/>
      <c r="EJ52" s="2169"/>
      <c r="EK52" s="2169"/>
      <c r="EL52" s="2169"/>
      <c r="EM52" s="2169"/>
      <c r="EN52" s="2169"/>
      <c r="EO52" s="2169"/>
      <c r="EP52" s="2169"/>
      <c r="EQ52" s="2169"/>
      <c r="ER52" s="1858"/>
      <c r="ES52" s="1859"/>
      <c r="ET52" s="1859"/>
      <c r="EU52" s="1860"/>
    </row>
    <row r="53" spans="1:151" ht="6.95" customHeight="1" x14ac:dyDescent="0.15">
      <c r="A53" s="1569"/>
      <c r="B53" s="1570"/>
      <c r="C53" s="1570"/>
      <c r="D53" s="1570"/>
      <c r="E53" s="1570"/>
      <c r="F53" s="1570"/>
      <c r="G53" s="1570"/>
      <c r="H53" s="1574"/>
      <c r="I53" s="1574"/>
      <c r="J53" s="1574"/>
      <c r="K53" s="1574"/>
      <c r="L53" s="1574"/>
      <c r="M53" s="1574"/>
      <c r="N53" s="1574"/>
      <c r="O53" s="1574"/>
      <c r="P53" s="1574"/>
      <c r="Q53" s="1574"/>
      <c r="R53" s="1574"/>
      <c r="S53" s="1574"/>
      <c r="T53" s="1574"/>
      <c r="U53" s="1574"/>
      <c r="V53" s="1574"/>
      <c r="W53" s="1574"/>
      <c r="X53" s="1574"/>
      <c r="Y53" s="1574"/>
      <c r="Z53" s="1574"/>
      <c r="AA53" s="1574"/>
      <c r="AB53" s="1574"/>
      <c r="AC53" s="1574"/>
      <c r="AD53" s="1574"/>
      <c r="AE53" s="1574"/>
      <c r="AF53" s="1574"/>
      <c r="AG53" s="1574"/>
      <c r="AH53" s="1574"/>
      <c r="AI53" s="1574"/>
      <c r="AJ53" s="1574"/>
      <c r="AK53" s="1574"/>
      <c r="AL53" s="1574"/>
      <c r="AM53" s="1574"/>
      <c r="AN53" s="1574"/>
      <c r="AO53" s="1574"/>
      <c r="AP53" s="1574"/>
      <c r="AQ53" s="1574"/>
      <c r="AR53" s="1574"/>
      <c r="AS53" s="1574"/>
      <c r="AT53" s="1574"/>
      <c r="AU53" s="1574"/>
      <c r="AV53" s="1574"/>
      <c r="AW53" s="1574"/>
      <c r="AX53" s="1574"/>
      <c r="AY53" s="1574"/>
      <c r="AZ53" s="1574"/>
      <c r="BA53" s="1574"/>
      <c r="BB53" s="1570"/>
      <c r="BC53" s="1570"/>
      <c r="BD53" s="1570"/>
      <c r="BE53" s="1570"/>
      <c r="BF53" s="1570"/>
      <c r="BG53" s="1570"/>
      <c r="BH53" s="1570"/>
      <c r="BI53" s="1570"/>
      <c r="BJ53" s="1570"/>
      <c r="BK53" s="1570"/>
      <c r="BL53" s="1570"/>
      <c r="BM53" s="1570"/>
      <c r="BN53" s="1570"/>
      <c r="BO53" s="1570"/>
      <c r="BP53" s="1570"/>
      <c r="BQ53" s="1570"/>
      <c r="BR53" s="1570"/>
      <c r="BS53" s="1570"/>
      <c r="BT53" s="1570"/>
      <c r="BU53" s="1570"/>
      <c r="BV53" s="1570"/>
      <c r="BW53" s="1570"/>
      <c r="BX53" s="1570"/>
      <c r="BY53" s="1570"/>
      <c r="BZ53" s="1570"/>
      <c r="CA53" s="1570"/>
      <c r="CB53" s="1570"/>
      <c r="CC53" s="1570"/>
      <c r="CD53" s="1570"/>
      <c r="CE53" s="1570"/>
      <c r="CF53" s="1570"/>
      <c r="CG53" s="1570"/>
      <c r="CH53" s="1739"/>
      <c r="CI53" s="2191"/>
      <c r="CJ53" s="2192"/>
      <c r="CK53" s="2192"/>
      <c r="CL53" s="2192"/>
      <c r="CM53" s="2192"/>
      <c r="CN53" s="2192"/>
      <c r="CO53" s="2192"/>
      <c r="CP53" s="2192"/>
      <c r="CQ53" s="2192"/>
      <c r="CR53" s="2192"/>
      <c r="CS53" s="2192"/>
      <c r="CT53" s="2192"/>
      <c r="CU53" s="2192"/>
      <c r="CV53" s="2192"/>
      <c r="CW53" s="2192"/>
      <c r="CX53" s="2192"/>
      <c r="CY53" s="2192"/>
      <c r="CZ53" s="2192"/>
      <c r="DA53" s="2192"/>
      <c r="DB53" s="2193"/>
      <c r="DC53" s="2169"/>
      <c r="DD53" s="2169"/>
      <c r="DE53" s="2169"/>
      <c r="DF53" s="2169"/>
      <c r="DG53" s="2169"/>
      <c r="DH53" s="2169"/>
      <c r="DI53" s="2169"/>
      <c r="DJ53" s="2169"/>
      <c r="DK53" s="2169"/>
      <c r="DL53" s="2169"/>
      <c r="DM53" s="2169"/>
      <c r="DN53" s="2169"/>
      <c r="DO53" s="2169"/>
      <c r="DP53" s="2169"/>
      <c r="DQ53" s="2169"/>
      <c r="DR53" s="2169"/>
      <c r="DS53" s="2169"/>
      <c r="DT53" s="2169"/>
      <c r="DU53" s="2169"/>
      <c r="DV53" s="2169"/>
      <c r="DW53" s="2169"/>
      <c r="DX53" s="2169"/>
      <c r="DY53" s="2169"/>
      <c r="DZ53" s="2169"/>
      <c r="EA53" s="2169"/>
      <c r="EB53" s="2169"/>
      <c r="EC53" s="2169"/>
      <c r="ED53" s="2169"/>
      <c r="EE53" s="2169"/>
      <c r="EF53" s="2169"/>
      <c r="EG53" s="2169"/>
      <c r="EH53" s="2169"/>
      <c r="EI53" s="2169"/>
      <c r="EJ53" s="2169"/>
      <c r="EK53" s="2169"/>
      <c r="EL53" s="2169"/>
      <c r="EM53" s="2169"/>
      <c r="EN53" s="2169"/>
      <c r="EO53" s="2169"/>
      <c r="EP53" s="2169"/>
      <c r="EQ53" s="2169"/>
      <c r="ER53" s="1858"/>
      <c r="ES53" s="1859"/>
      <c r="ET53" s="1859"/>
      <c r="EU53" s="1860"/>
    </row>
    <row r="54" spans="1:151" ht="6.95" customHeight="1" thickBot="1" x14ac:dyDescent="0.2">
      <c r="A54" s="1735"/>
      <c r="B54" s="1736"/>
      <c r="C54" s="1736"/>
      <c r="D54" s="1736"/>
      <c r="E54" s="1736"/>
      <c r="F54" s="1736"/>
      <c r="G54" s="1736"/>
      <c r="H54" s="1737"/>
      <c r="I54" s="1737"/>
      <c r="J54" s="1737"/>
      <c r="K54" s="1737"/>
      <c r="L54" s="1737"/>
      <c r="M54" s="1737"/>
      <c r="N54" s="1737"/>
      <c r="O54" s="1737"/>
      <c r="P54" s="1737"/>
      <c r="Q54" s="1737"/>
      <c r="R54" s="1737"/>
      <c r="S54" s="1737"/>
      <c r="T54" s="1737"/>
      <c r="U54" s="1737"/>
      <c r="V54" s="1737"/>
      <c r="W54" s="1737"/>
      <c r="X54" s="1737"/>
      <c r="Y54" s="1737"/>
      <c r="Z54" s="1737"/>
      <c r="AA54" s="1737"/>
      <c r="AB54" s="1737"/>
      <c r="AC54" s="1737"/>
      <c r="AD54" s="1737"/>
      <c r="AE54" s="1737"/>
      <c r="AF54" s="1737"/>
      <c r="AG54" s="1737"/>
      <c r="AH54" s="1737"/>
      <c r="AI54" s="1737"/>
      <c r="AJ54" s="1737"/>
      <c r="AK54" s="1737"/>
      <c r="AL54" s="1737"/>
      <c r="AM54" s="1737"/>
      <c r="AN54" s="1737"/>
      <c r="AO54" s="1737"/>
      <c r="AP54" s="1737"/>
      <c r="AQ54" s="1737"/>
      <c r="AR54" s="1737"/>
      <c r="AS54" s="1737"/>
      <c r="AT54" s="1737"/>
      <c r="AU54" s="1737"/>
      <c r="AV54" s="1737"/>
      <c r="AW54" s="1737"/>
      <c r="AX54" s="1737"/>
      <c r="AY54" s="1737"/>
      <c r="AZ54" s="1737"/>
      <c r="BA54" s="1737"/>
      <c r="BB54" s="1736"/>
      <c r="BC54" s="1736"/>
      <c r="BD54" s="1736"/>
      <c r="BE54" s="1736"/>
      <c r="BF54" s="1736"/>
      <c r="BG54" s="1736"/>
      <c r="BH54" s="1736"/>
      <c r="BI54" s="1736"/>
      <c r="BJ54" s="1736"/>
      <c r="BK54" s="1736"/>
      <c r="BL54" s="1736"/>
      <c r="BM54" s="1736"/>
      <c r="BN54" s="1736"/>
      <c r="BO54" s="1736"/>
      <c r="BP54" s="1736"/>
      <c r="BQ54" s="1736"/>
      <c r="BR54" s="1736"/>
      <c r="BS54" s="1736"/>
      <c r="BT54" s="1736"/>
      <c r="BU54" s="1736"/>
      <c r="BV54" s="1736"/>
      <c r="BW54" s="1736"/>
      <c r="BX54" s="1736"/>
      <c r="BY54" s="1736"/>
      <c r="BZ54" s="1736"/>
      <c r="CA54" s="1736"/>
      <c r="CB54" s="1736"/>
      <c r="CC54" s="1736"/>
      <c r="CD54" s="1736"/>
      <c r="CE54" s="1736"/>
      <c r="CF54" s="1736"/>
      <c r="CG54" s="1736"/>
      <c r="CH54" s="1740"/>
      <c r="CI54" s="2194"/>
      <c r="CJ54" s="2195"/>
      <c r="CK54" s="2195"/>
      <c r="CL54" s="2195"/>
      <c r="CM54" s="2195"/>
      <c r="CN54" s="2195"/>
      <c r="CO54" s="2195"/>
      <c r="CP54" s="2195"/>
      <c r="CQ54" s="2195"/>
      <c r="CR54" s="2195"/>
      <c r="CS54" s="2195"/>
      <c r="CT54" s="2195"/>
      <c r="CU54" s="2195"/>
      <c r="CV54" s="2195"/>
      <c r="CW54" s="2195"/>
      <c r="CX54" s="2195"/>
      <c r="CY54" s="2195"/>
      <c r="CZ54" s="2195"/>
      <c r="DA54" s="2195"/>
      <c r="DB54" s="2196"/>
      <c r="DC54" s="2181"/>
      <c r="DD54" s="2181"/>
      <c r="DE54" s="2181"/>
      <c r="DF54" s="2181"/>
      <c r="DG54" s="2181"/>
      <c r="DH54" s="2181"/>
      <c r="DI54" s="2181"/>
      <c r="DJ54" s="2181"/>
      <c r="DK54" s="2181"/>
      <c r="DL54" s="2181"/>
      <c r="DM54" s="2181"/>
      <c r="DN54" s="2181"/>
      <c r="DO54" s="2181"/>
      <c r="DP54" s="2181"/>
      <c r="DQ54" s="2181"/>
      <c r="DR54" s="2181"/>
      <c r="DS54" s="2181"/>
      <c r="DT54" s="2181"/>
      <c r="DU54" s="2181"/>
      <c r="DV54" s="2181"/>
      <c r="DW54" s="2181"/>
      <c r="DX54" s="2181"/>
      <c r="DY54" s="2181"/>
      <c r="DZ54" s="2181"/>
      <c r="EA54" s="2181"/>
      <c r="EB54" s="2181"/>
      <c r="EC54" s="2181"/>
      <c r="ED54" s="2181"/>
      <c r="EE54" s="2181"/>
      <c r="EF54" s="2181"/>
      <c r="EG54" s="2181"/>
      <c r="EH54" s="2181"/>
      <c r="EI54" s="2181"/>
      <c r="EJ54" s="2181"/>
      <c r="EK54" s="2181"/>
      <c r="EL54" s="2181"/>
      <c r="EM54" s="2181"/>
      <c r="EN54" s="2181"/>
      <c r="EO54" s="2181"/>
      <c r="EP54" s="2181"/>
      <c r="EQ54" s="2181"/>
      <c r="ER54" s="1858"/>
      <c r="ES54" s="1859"/>
      <c r="ET54" s="1859"/>
      <c r="EU54" s="1860"/>
    </row>
    <row r="55" spans="1:151" ht="6.95" customHeight="1" thickTop="1" x14ac:dyDescent="0.15">
      <c r="A55" s="1669" t="s">
        <v>116</v>
      </c>
      <c r="B55" s="1669"/>
      <c r="C55" s="1669"/>
      <c r="D55" s="1669"/>
      <c r="E55" s="1669"/>
      <c r="F55" s="1669"/>
      <c r="G55" s="1669"/>
      <c r="H55" s="1669"/>
      <c r="I55" s="1669"/>
      <c r="J55" s="1669"/>
      <c r="K55" s="1669"/>
      <c r="L55" s="1669"/>
      <c r="M55" s="1669"/>
      <c r="N55" s="1669"/>
      <c r="O55" s="1669"/>
      <c r="P55" s="1669"/>
      <c r="Q55" s="1669"/>
      <c r="R55" s="1672" t="s">
        <v>117</v>
      </c>
      <c r="S55" s="1672"/>
      <c r="T55" s="1672"/>
      <c r="U55" s="1672"/>
      <c r="V55" s="1672"/>
      <c r="W55" s="1672"/>
      <c r="X55" s="1672"/>
      <c r="Y55" s="1672"/>
      <c r="Z55" s="1672"/>
      <c r="AA55" s="1672"/>
      <c r="AB55" s="1672"/>
      <c r="AC55" s="1672"/>
      <c r="AD55" s="1672"/>
      <c r="AE55" s="2182">
        <f>入力シート!P57</f>
        <v>0</v>
      </c>
      <c r="AF55" s="2182"/>
      <c r="AG55" s="2182"/>
      <c r="AH55" s="2182"/>
      <c r="AI55" s="2182"/>
      <c r="AJ55" s="2182"/>
      <c r="AK55" s="2182"/>
      <c r="AL55" s="2182"/>
      <c r="AM55" s="2182"/>
      <c r="AN55" s="2182"/>
      <c r="AO55" s="2182"/>
      <c r="AP55" s="2182"/>
      <c r="AQ55" s="2182"/>
      <c r="AR55" s="2182"/>
      <c r="AS55" s="2182"/>
      <c r="AT55" s="2182"/>
      <c r="AU55" s="2182"/>
      <c r="AV55" s="2182"/>
      <c r="AW55" s="2182"/>
      <c r="AX55" s="2182"/>
      <c r="AY55" s="2182"/>
      <c r="AZ55" s="2182"/>
      <c r="BA55" s="2182"/>
      <c r="BB55" s="2182"/>
      <c r="BC55" s="2182"/>
      <c r="BD55" s="2182"/>
      <c r="BE55" s="2182"/>
      <c r="BF55" s="2182"/>
      <c r="BG55" s="2182"/>
      <c r="BH55" s="2182"/>
      <c r="BI55" s="2182"/>
      <c r="BJ55" s="2182"/>
      <c r="BK55" s="2182"/>
      <c r="BL55" s="2182"/>
      <c r="BM55" s="2182"/>
      <c r="BN55" s="2182"/>
      <c r="BO55" s="2182"/>
      <c r="BP55" s="2182"/>
      <c r="BQ55" s="2182"/>
      <c r="BR55" s="1684" t="s">
        <v>118</v>
      </c>
      <c r="BS55" s="1684"/>
      <c r="BT55" s="1684"/>
      <c r="BU55" s="1684"/>
      <c r="BV55" s="1684"/>
      <c r="BW55" s="1684"/>
      <c r="BX55" s="1684"/>
      <c r="BY55" s="1684"/>
      <c r="BZ55" s="1684"/>
      <c r="CA55" s="1684"/>
      <c r="CB55" s="1684"/>
      <c r="CC55" s="1684"/>
      <c r="CD55" s="1684"/>
      <c r="CE55" s="1684"/>
      <c r="CF55" s="1684"/>
      <c r="CG55" s="2185">
        <f>入力シート!P58</f>
        <v>0</v>
      </c>
      <c r="CH55" s="2185"/>
      <c r="CI55" s="2185"/>
      <c r="CJ55" s="2185"/>
      <c r="CK55" s="2185"/>
      <c r="CL55" s="2185"/>
      <c r="CM55" s="2185"/>
      <c r="CN55" s="2185"/>
      <c r="CO55" s="2185"/>
      <c r="CP55" s="2185"/>
      <c r="CQ55" s="2185"/>
      <c r="CR55" s="2185"/>
      <c r="CS55" s="2185"/>
      <c r="CT55" s="2185"/>
      <c r="CU55" s="2185"/>
      <c r="CV55" s="2185"/>
      <c r="CW55" s="2185"/>
      <c r="CX55" s="2185"/>
      <c r="CY55" s="2185"/>
      <c r="CZ55" s="2185"/>
      <c r="DA55" s="2185"/>
      <c r="DB55" s="2185"/>
      <c r="DC55" s="2185"/>
      <c r="DD55" s="2185"/>
      <c r="DE55" s="2185"/>
      <c r="DF55" s="2185"/>
      <c r="DG55" s="2185"/>
      <c r="DH55" s="2185"/>
      <c r="DI55" s="2185"/>
      <c r="DJ55" s="2185"/>
      <c r="DK55" s="2185"/>
      <c r="DL55" s="2185"/>
      <c r="DM55" s="2185"/>
      <c r="DN55" s="2185"/>
      <c r="DO55" s="2185"/>
      <c r="DP55" s="2185"/>
      <c r="DQ55" s="2185"/>
      <c r="DR55" s="2185"/>
      <c r="DS55" s="2185"/>
      <c r="DT55" s="2185"/>
      <c r="DU55" s="2185"/>
      <c r="DV55" s="2185"/>
      <c r="DW55" s="2185"/>
      <c r="DX55" s="2185"/>
      <c r="DY55" s="2185"/>
      <c r="DZ55" s="2185"/>
      <c r="EA55" s="2185"/>
      <c r="EB55" s="2185"/>
      <c r="EC55" s="2185"/>
      <c r="ED55" s="2185"/>
      <c r="EE55" s="2185"/>
      <c r="EF55" s="2185"/>
      <c r="EG55" s="2185"/>
      <c r="EH55" s="2185"/>
      <c r="EI55" s="2185"/>
      <c r="EJ55" s="2185"/>
      <c r="EK55" s="2185"/>
      <c r="EL55" s="2185"/>
      <c r="EM55" s="2185"/>
      <c r="EN55" s="2185"/>
      <c r="EO55" s="2185"/>
      <c r="EP55" s="2185"/>
      <c r="EQ55" s="2185"/>
      <c r="ER55" s="1858"/>
      <c r="ES55" s="1859"/>
      <c r="ET55" s="1859"/>
      <c r="EU55" s="1860"/>
    </row>
    <row r="56" spans="1:151" ht="6.95" customHeight="1" x14ac:dyDescent="0.15">
      <c r="A56" s="1670"/>
      <c r="B56" s="1670"/>
      <c r="C56" s="1670"/>
      <c r="D56" s="1670"/>
      <c r="E56" s="1670"/>
      <c r="F56" s="1670"/>
      <c r="G56" s="1670"/>
      <c r="H56" s="1670"/>
      <c r="I56" s="1670"/>
      <c r="J56" s="1670"/>
      <c r="K56" s="1670"/>
      <c r="L56" s="1670"/>
      <c r="M56" s="1670"/>
      <c r="N56" s="1670"/>
      <c r="O56" s="1670"/>
      <c r="P56" s="1670"/>
      <c r="Q56" s="1670"/>
      <c r="R56" s="1673"/>
      <c r="S56" s="1673"/>
      <c r="T56" s="1673"/>
      <c r="U56" s="1673"/>
      <c r="V56" s="1673"/>
      <c r="W56" s="1673"/>
      <c r="X56" s="1673"/>
      <c r="Y56" s="1673"/>
      <c r="Z56" s="1673"/>
      <c r="AA56" s="1673"/>
      <c r="AB56" s="1673"/>
      <c r="AC56" s="1673"/>
      <c r="AD56" s="1673"/>
      <c r="AE56" s="2183"/>
      <c r="AF56" s="2183"/>
      <c r="AG56" s="2183"/>
      <c r="AH56" s="2183"/>
      <c r="AI56" s="2183"/>
      <c r="AJ56" s="2183"/>
      <c r="AK56" s="2183"/>
      <c r="AL56" s="2183"/>
      <c r="AM56" s="2183"/>
      <c r="AN56" s="2183"/>
      <c r="AO56" s="2183"/>
      <c r="AP56" s="2183"/>
      <c r="AQ56" s="2183"/>
      <c r="AR56" s="2183"/>
      <c r="AS56" s="2183"/>
      <c r="AT56" s="2183"/>
      <c r="AU56" s="2183"/>
      <c r="AV56" s="2183"/>
      <c r="AW56" s="2183"/>
      <c r="AX56" s="2183"/>
      <c r="AY56" s="2183"/>
      <c r="AZ56" s="2183"/>
      <c r="BA56" s="2183"/>
      <c r="BB56" s="2183"/>
      <c r="BC56" s="2183"/>
      <c r="BD56" s="2183"/>
      <c r="BE56" s="2183"/>
      <c r="BF56" s="2183"/>
      <c r="BG56" s="2183"/>
      <c r="BH56" s="2183"/>
      <c r="BI56" s="2183"/>
      <c r="BJ56" s="2183"/>
      <c r="BK56" s="2183"/>
      <c r="BL56" s="2183"/>
      <c r="BM56" s="2183"/>
      <c r="BN56" s="2183"/>
      <c r="BO56" s="2183"/>
      <c r="BP56" s="2183"/>
      <c r="BQ56" s="2183"/>
      <c r="BR56" s="1685"/>
      <c r="BS56" s="1685"/>
      <c r="BT56" s="1685"/>
      <c r="BU56" s="1685"/>
      <c r="BV56" s="1685"/>
      <c r="BW56" s="1685"/>
      <c r="BX56" s="1685"/>
      <c r="BY56" s="1685"/>
      <c r="BZ56" s="1685"/>
      <c r="CA56" s="1685"/>
      <c r="CB56" s="1685"/>
      <c r="CC56" s="1685"/>
      <c r="CD56" s="1685"/>
      <c r="CE56" s="1685"/>
      <c r="CF56" s="1685"/>
      <c r="CG56" s="2186"/>
      <c r="CH56" s="2186"/>
      <c r="CI56" s="2186"/>
      <c r="CJ56" s="2186"/>
      <c r="CK56" s="2186"/>
      <c r="CL56" s="2186"/>
      <c r="CM56" s="2186"/>
      <c r="CN56" s="2186"/>
      <c r="CO56" s="2186"/>
      <c r="CP56" s="2186"/>
      <c r="CQ56" s="2186"/>
      <c r="CR56" s="2186"/>
      <c r="CS56" s="2186"/>
      <c r="CT56" s="2186"/>
      <c r="CU56" s="2186"/>
      <c r="CV56" s="2186"/>
      <c r="CW56" s="2186"/>
      <c r="CX56" s="2186"/>
      <c r="CY56" s="2186"/>
      <c r="CZ56" s="2186"/>
      <c r="DA56" s="2186"/>
      <c r="DB56" s="2186"/>
      <c r="DC56" s="2186"/>
      <c r="DD56" s="2186"/>
      <c r="DE56" s="2186"/>
      <c r="DF56" s="2186"/>
      <c r="DG56" s="2186"/>
      <c r="DH56" s="2186"/>
      <c r="DI56" s="2186"/>
      <c r="DJ56" s="2186"/>
      <c r="DK56" s="2186"/>
      <c r="DL56" s="2186"/>
      <c r="DM56" s="2186"/>
      <c r="DN56" s="2186"/>
      <c r="DO56" s="2186"/>
      <c r="DP56" s="2186"/>
      <c r="DQ56" s="2186"/>
      <c r="DR56" s="2186"/>
      <c r="DS56" s="2186"/>
      <c r="DT56" s="2186"/>
      <c r="DU56" s="2186"/>
      <c r="DV56" s="2186"/>
      <c r="DW56" s="2186"/>
      <c r="DX56" s="2186"/>
      <c r="DY56" s="2186"/>
      <c r="DZ56" s="2186"/>
      <c r="EA56" s="2186"/>
      <c r="EB56" s="2186"/>
      <c r="EC56" s="2186"/>
      <c r="ED56" s="2186"/>
      <c r="EE56" s="2186"/>
      <c r="EF56" s="2186"/>
      <c r="EG56" s="2186"/>
      <c r="EH56" s="2186"/>
      <c r="EI56" s="2186"/>
      <c r="EJ56" s="2186"/>
      <c r="EK56" s="2186"/>
      <c r="EL56" s="2186"/>
      <c r="EM56" s="2186"/>
      <c r="EN56" s="2186"/>
      <c r="EO56" s="2186"/>
      <c r="EP56" s="2186"/>
      <c r="EQ56" s="2186"/>
      <c r="ER56" s="1858"/>
      <c r="ES56" s="1859"/>
      <c r="ET56" s="1859"/>
      <c r="EU56" s="1860"/>
    </row>
    <row r="57" spans="1:151" ht="6.95" customHeight="1" x14ac:dyDescent="0.15">
      <c r="A57" s="1670"/>
      <c r="B57" s="1670"/>
      <c r="C57" s="1670"/>
      <c r="D57" s="1670"/>
      <c r="E57" s="1670"/>
      <c r="F57" s="1670"/>
      <c r="G57" s="1670"/>
      <c r="H57" s="1670"/>
      <c r="I57" s="1670"/>
      <c r="J57" s="1670"/>
      <c r="K57" s="1670"/>
      <c r="L57" s="1670"/>
      <c r="M57" s="1670"/>
      <c r="N57" s="1670"/>
      <c r="O57" s="1670"/>
      <c r="P57" s="1670"/>
      <c r="Q57" s="1670"/>
      <c r="R57" s="1673"/>
      <c r="S57" s="1673"/>
      <c r="T57" s="1673"/>
      <c r="U57" s="1673"/>
      <c r="V57" s="1673"/>
      <c r="W57" s="1673"/>
      <c r="X57" s="1673"/>
      <c r="Y57" s="1673"/>
      <c r="Z57" s="1673"/>
      <c r="AA57" s="1673"/>
      <c r="AB57" s="1673"/>
      <c r="AC57" s="1673"/>
      <c r="AD57" s="1673"/>
      <c r="AE57" s="2183"/>
      <c r="AF57" s="2183"/>
      <c r="AG57" s="2183"/>
      <c r="AH57" s="2183"/>
      <c r="AI57" s="2183"/>
      <c r="AJ57" s="2183"/>
      <c r="AK57" s="2183"/>
      <c r="AL57" s="2183"/>
      <c r="AM57" s="2183"/>
      <c r="AN57" s="2183"/>
      <c r="AO57" s="2183"/>
      <c r="AP57" s="2183"/>
      <c r="AQ57" s="2183"/>
      <c r="AR57" s="2183"/>
      <c r="AS57" s="2183"/>
      <c r="AT57" s="2183"/>
      <c r="AU57" s="2183"/>
      <c r="AV57" s="2183"/>
      <c r="AW57" s="2183"/>
      <c r="AX57" s="2183"/>
      <c r="AY57" s="2183"/>
      <c r="AZ57" s="2183"/>
      <c r="BA57" s="2183"/>
      <c r="BB57" s="2183"/>
      <c r="BC57" s="2183"/>
      <c r="BD57" s="2183"/>
      <c r="BE57" s="2183"/>
      <c r="BF57" s="2183"/>
      <c r="BG57" s="2183"/>
      <c r="BH57" s="2183"/>
      <c r="BI57" s="2183"/>
      <c r="BJ57" s="2183"/>
      <c r="BK57" s="2183"/>
      <c r="BL57" s="2183"/>
      <c r="BM57" s="2183"/>
      <c r="BN57" s="2183"/>
      <c r="BO57" s="2183"/>
      <c r="BP57" s="2183"/>
      <c r="BQ57" s="2183"/>
      <c r="BR57" s="1685"/>
      <c r="BS57" s="1685"/>
      <c r="BT57" s="1685"/>
      <c r="BU57" s="1685"/>
      <c r="BV57" s="1685"/>
      <c r="BW57" s="1685"/>
      <c r="BX57" s="1685"/>
      <c r="BY57" s="1685"/>
      <c r="BZ57" s="1685"/>
      <c r="CA57" s="1685"/>
      <c r="CB57" s="1685"/>
      <c r="CC57" s="1685"/>
      <c r="CD57" s="1685"/>
      <c r="CE57" s="1685"/>
      <c r="CF57" s="1685"/>
      <c r="CG57" s="2186"/>
      <c r="CH57" s="2186"/>
      <c r="CI57" s="2186"/>
      <c r="CJ57" s="2186"/>
      <c r="CK57" s="2186"/>
      <c r="CL57" s="2186"/>
      <c r="CM57" s="2186"/>
      <c r="CN57" s="2186"/>
      <c r="CO57" s="2186"/>
      <c r="CP57" s="2186"/>
      <c r="CQ57" s="2186"/>
      <c r="CR57" s="2186"/>
      <c r="CS57" s="2186"/>
      <c r="CT57" s="2186"/>
      <c r="CU57" s="2186"/>
      <c r="CV57" s="2186"/>
      <c r="CW57" s="2186"/>
      <c r="CX57" s="2186"/>
      <c r="CY57" s="2186"/>
      <c r="CZ57" s="2186"/>
      <c r="DA57" s="2186"/>
      <c r="DB57" s="2186"/>
      <c r="DC57" s="2186"/>
      <c r="DD57" s="2186"/>
      <c r="DE57" s="2186"/>
      <c r="DF57" s="2186"/>
      <c r="DG57" s="2186"/>
      <c r="DH57" s="2186"/>
      <c r="DI57" s="2186"/>
      <c r="DJ57" s="2186"/>
      <c r="DK57" s="2186"/>
      <c r="DL57" s="2186"/>
      <c r="DM57" s="2186"/>
      <c r="DN57" s="2186"/>
      <c r="DO57" s="2186"/>
      <c r="DP57" s="2186"/>
      <c r="DQ57" s="2186"/>
      <c r="DR57" s="2186"/>
      <c r="DS57" s="2186"/>
      <c r="DT57" s="2186"/>
      <c r="DU57" s="2186"/>
      <c r="DV57" s="2186"/>
      <c r="DW57" s="2186"/>
      <c r="DX57" s="2186"/>
      <c r="DY57" s="2186"/>
      <c r="DZ57" s="2186"/>
      <c r="EA57" s="2186"/>
      <c r="EB57" s="2186"/>
      <c r="EC57" s="2186"/>
      <c r="ED57" s="2186"/>
      <c r="EE57" s="2186"/>
      <c r="EF57" s="2186"/>
      <c r="EG57" s="2186"/>
      <c r="EH57" s="2186"/>
      <c r="EI57" s="2186"/>
      <c r="EJ57" s="2186"/>
      <c r="EK57" s="2186"/>
      <c r="EL57" s="2186"/>
      <c r="EM57" s="2186"/>
      <c r="EN57" s="2186"/>
      <c r="EO57" s="2186"/>
      <c r="EP57" s="2186"/>
      <c r="EQ57" s="2186"/>
      <c r="ER57" s="1858"/>
      <c r="ES57" s="1859"/>
      <c r="ET57" s="1859"/>
      <c r="EU57" s="1860"/>
    </row>
    <row r="58" spans="1:151" ht="6.95" customHeight="1" x14ac:dyDescent="0.15">
      <c r="A58" s="1670"/>
      <c r="B58" s="1670"/>
      <c r="C58" s="1670"/>
      <c r="D58" s="1670"/>
      <c r="E58" s="1670"/>
      <c r="F58" s="1670"/>
      <c r="G58" s="1670"/>
      <c r="H58" s="1670"/>
      <c r="I58" s="1670"/>
      <c r="J58" s="1670"/>
      <c r="K58" s="1670"/>
      <c r="L58" s="1670"/>
      <c r="M58" s="1670"/>
      <c r="N58" s="1670"/>
      <c r="O58" s="1670"/>
      <c r="P58" s="1670"/>
      <c r="Q58" s="1670"/>
      <c r="R58" s="1673"/>
      <c r="S58" s="1673"/>
      <c r="T58" s="1673"/>
      <c r="U58" s="1673"/>
      <c r="V58" s="1673"/>
      <c r="W58" s="1673"/>
      <c r="X58" s="1673"/>
      <c r="Y58" s="1673"/>
      <c r="Z58" s="1673"/>
      <c r="AA58" s="1673"/>
      <c r="AB58" s="1673"/>
      <c r="AC58" s="1673"/>
      <c r="AD58" s="1673"/>
      <c r="AE58" s="2183"/>
      <c r="AF58" s="2183"/>
      <c r="AG58" s="2183"/>
      <c r="AH58" s="2183"/>
      <c r="AI58" s="2183"/>
      <c r="AJ58" s="2183"/>
      <c r="AK58" s="2183"/>
      <c r="AL58" s="2183"/>
      <c r="AM58" s="2183"/>
      <c r="AN58" s="2183"/>
      <c r="AO58" s="2183"/>
      <c r="AP58" s="2183"/>
      <c r="AQ58" s="2183"/>
      <c r="AR58" s="2183"/>
      <c r="AS58" s="2183"/>
      <c r="AT58" s="2183"/>
      <c r="AU58" s="2183"/>
      <c r="AV58" s="2183"/>
      <c r="AW58" s="2183"/>
      <c r="AX58" s="2183"/>
      <c r="AY58" s="2183"/>
      <c r="AZ58" s="2183"/>
      <c r="BA58" s="2183"/>
      <c r="BB58" s="2183"/>
      <c r="BC58" s="2183"/>
      <c r="BD58" s="2183"/>
      <c r="BE58" s="2183"/>
      <c r="BF58" s="2183"/>
      <c r="BG58" s="2183"/>
      <c r="BH58" s="2183"/>
      <c r="BI58" s="2183"/>
      <c r="BJ58" s="2183"/>
      <c r="BK58" s="2183"/>
      <c r="BL58" s="2183"/>
      <c r="BM58" s="2183"/>
      <c r="BN58" s="2183"/>
      <c r="BO58" s="2183"/>
      <c r="BP58" s="2183"/>
      <c r="BQ58" s="2183"/>
      <c r="BR58" s="1685"/>
      <c r="BS58" s="1685"/>
      <c r="BT58" s="1685"/>
      <c r="BU58" s="1685"/>
      <c r="BV58" s="1685"/>
      <c r="BW58" s="1685"/>
      <c r="BX58" s="1685"/>
      <c r="BY58" s="1685"/>
      <c r="BZ58" s="1685"/>
      <c r="CA58" s="1685"/>
      <c r="CB58" s="1685"/>
      <c r="CC58" s="1685"/>
      <c r="CD58" s="1685"/>
      <c r="CE58" s="1685"/>
      <c r="CF58" s="1685"/>
      <c r="CG58" s="2186"/>
      <c r="CH58" s="2186"/>
      <c r="CI58" s="2186"/>
      <c r="CJ58" s="2186"/>
      <c r="CK58" s="2186"/>
      <c r="CL58" s="2186"/>
      <c r="CM58" s="2186"/>
      <c r="CN58" s="2186"/>
      <c r="CO58" s="2186"/>
      <c r="CP58" s="2186"/>
      <c r="CQ58" s="2186"/>
      <c r="CR58" s="2186"/>
      <c r="CS58" s="2186"/>
      <c r="CT58" s="2186"/>
      <c r="CU58" s="2186"/>
      <c r="CV58" s="2186"/>
      <c r="CW58" s="2186"/>
      <c r="CX58" s="2186"/>
      <c r="CY58" s="2186"/>
      <c r="CZ58" s="2186"/>
      <c r="DA58" s="2186"/>
      <c r="DB58" s="2186"/>
      <c r="DC58" s="2186"/>
      <c r="DD58" s="2186"/>
      <c r="DE58" s="2186"/>
      <c r="DF58" s="2186"/>
      <c r="DG58" s="2186"/>
      <c r="DH58" s="2186"/>
      <c r="DI58" s="2186"/>
      <c r="DJ58" s="2186"/>
      <c r="DK58" s="2186"/>
      <c r="DL58" s="2186"/>
      <c r="DM58" s="2186"/>
      <c r="DN58" s="2186"/>
      <c r="DO58" s="2186"/>
      <c r="DP58" s="2186"/>
      <c r="DQ58" s="2186"/>
      <c r="DR58" s="2186"/>
      <c r="DS58" s="2186"/>
      <c r="DT58" s="2186"/>
      <c r="DU58" s="2186"/>
      <c r="DV58" s="2186"/>
      <c r="DW58" s="2186"/>
      <c r="DX58" s="2186"/>
      <c r="DY58" s="2186"/>
      <c r="DZ58" s="2186"/>
      <c r="EA58" s="2186"/>
      <c r="EB58" s="2186"/>
      <c r="EC58" s="2186"/>
      <c r="ED58" s="2186"/>
      <c r="EE58" s="2186"/>
      <c r="EF58" s="2186"/>
      <c r="EG58" s="2186"/>
      <c r="EH58" s="2186"/>
      <c r="EI58" s="2186"/>
      <c r="EJ58" s="2186"/>
      <c r="EK58" s="2186"/>
      <c r="EL58" s="2186"/>
      <c r="EM58" s="2186"/>
      <c r="EN58" s="2186"/>
      <c r="EO58" s="2186"/>
      <c r="EP58" s="2186"/>
      <c r="EQ58" s="2186"/>
      <c r="ER58" s="1858"/>
      <c r="ES58" s="1859"/>
      <c r="ET58" s="1859"/>
      <c r="EU58" s="1860"/>
    </row>
    <row r="59" spans="1:151" ht="6.75" customHeight="1" x14ac:dyDescent="0.15">
      <c r="A59" s="1671"/>
      <c r="B59" s="1671"/>
      <c r="C59" s="1671"/>
      <c r="D59" s="1671"/>
      <c r="E59" s="1671"/>
      <c r="F59" s="1671"/>
      <c r="G59" s="1671"/>
      <c r="H59" s="1671"/>
      <c r="I59" s="1671"/>
      <c r="J59" s="1671"/>
      <c r="K59" s="1671"/>
      <c r="L59" s="1671"/>
      <c r="M59" s="1671"/>
      <c r="N59" s="1671"/>
      <c r="O59" s="1671"/>
      <c r="P59" s="1671"/>
      <c r="Q59" s="1671"/>
      <c r="R59" s="1674"/>
      <c r="S59" s="1674"/>
      <c r="T59" s="1674"/>
      <c r="U59" s="1674"/>
      <c r="V59" s="1674"/>
      <c r="W59" s="1674"/>
      <c r="X59" s="1674"/>
      <c r="Y59" s="1674"/>
      <c r="Z59" s="1674"/>
      <c r="AA59" s="1674"/>
      <c r="AB59" s="1674"/>
      <c r="AC59" s="1674"/>
      <c r="AD59" s="1674"/>
      <c r="AE59" s="2184"/>
      <c r="AF59" s="2184"/>
      <c r="AG59" s="2184"/>
      <c r="AH59" s="2184"/>
      <c r="AI59" s="2184"/>
      <c r="AJ59" s="2184"/>
      <c r="AK59" s="2184"/>
      <c r="AL59" s="2184"/>
      <c r="AM59" s="2184"/>
      <c r="AN59" s="2184"/>
      <c r="AO59" s="2184"/>
      <c r="AP59" s="2184"/>
      <c r="AQ59" s="2184"/>
      <c r="AR59" s="2184"/>
      <c r="AS59" s="2184"/>
      <c r="AT59" s="2184"/>
      <c r="AU59" s="2184"/>
      <c r="AV59" s="2184"/>
      <c r="AW59" s="2184"/>
      <c r="AX59" s="2184"/>
      <c r="AY59" s="2184"/>
      <c r="AZ59" s="2184"/>
      <c r="BA59" s="2184"/>
      <c r="BB59" s="2184"/>
      <c r="BC59" s="2184"/>
      <c r="BD59" s="2184"/>
      <c r="BE59" s="2184"/>
      <c r="BF59" s="2184"/>
      <c r="BG59" s="2184"/>
      <c r="BH59" s="2184"/>
      <c r="BI59" s="2184"/>
      <c r="BJ59" s="2184"/>
      <c r="BK59" s="2184"/>
      <c r="BL59" s="2184"/>
      <c r="BM59" s="2184"/>
      <c r="BN59" s="2184"/>
      <c r="BO59" s="2184"/>
      <c r="BP59" s="2184"/>
      <c r="BQ59" s="2184"/>
      <c r="BR59" s="1686"/>
      <c r="BS59" s="1686"/>
      <c r="BT59" s="1686"/>
      <c r="BU59" s="1686"/>
      <c r="BV59" s="1686"/>
      <c r="BW59" s="1686"/>
      <c r="BX59" s="1686"/>
      <c r="BY59" s="1686"/>
      <c r="BZ59" s="1686"/>
      <c r="CA59" s="1686"/>
      <c r="CB59" s="1686"/>
      <c r="CC59" s="1686"/>
      <c r="CD59" s="1686"/>
      <c r="CE59" s="1686"/>
      <c r="CF59" s="1686"/>
      <c r="CG59" s="2187"/>
      <c r="CH59" s="2187"/>
      <c r="CI59" s="2187"/>
      <c r="CJ59" s="2187"/>
      <c r="CK59" s="2187"/>
      <c r="CL59" s="2187"/>
      <c r="CM59" s="2187"/>
      <c r="CN59" s="2187"/>
      <c r="CO59" s="2187"/>
      <c r="CP59" s="2187"/>
      <c r="CQ59" s="2187"/>
      <c r="CR59" s="2187"/>
      <c r="CS59" s="2187"/>
      <c r="CT59" s="2187"/>
      <c r="CU59" s="2187"/>
      <c r="CV59" s="2187"/>
      <c r="CW59" s="2187"/>
      <c r="CX59" s="2187"/>
      <c r="CY59" s="2187"/>
      <c r="CZ59" s="2187"/>
      <c r="DA59" s="2187"/>
      <c r="DB59" s="2187"/>
      <c r="DC59" s="2187"/>
      <c r="DD59" s="2187"/>
      <c r="DE59" s="2187"/>
      <c r="DF59" s="2187"/>
      <c r="DG59" s="2187"/>
      <c r="DH59" s="2187"/>
      <c r="DI59" s="2187"/>
      <c r="DJ59" s="2187"/>
      <c r="DK59" s="2187"/>
      <c r="DL59" s="2187"/>
      <c r="DM59" s="2187"/>
      <c r="DN59" s="2187"/>
      <c r="DO59" s="2187"/>
      <c r="DP59" s="2187"/>
      <c r="DQ59" s="2187"/>
      <c r="DR59" s="2187"/>
      <c r="DS59" s="2187"/>
      <c r="DT59" s="2187"/>
      <c r="DU59" s="2187"/>
      <c r="DV59" s="2187"/>
      <c r="DW59" s="2187"/>
      <c r="DX59" s="2187"/>
      <c r="DY59" s="2187"/>
      <c r="DZ59" s="2187"/>
      <c r="EA59" s="2187"/>
      <c r="EB59" s="2187"/>
      <c r="EC59" s="2187"/>
      <c r="ED59" s="2187"/>
      <c r="EE59" s="2187"/>
      <c r="EF59" s="2187"/>
      <c r="EG59" s="2187"/>
      <c r="EH59" s="2187"/>
      <c r="EI59" s="2187"/>
      <c r="EJ59" s="2187"/>
      <c r="EK59" s="2187"/>
      <c r="EL59" s="2187"/>
      <c r="EM59" s="2187"/>
      <c r="EN59" s="2187"/>
      <c r="EO59" s="2187"/>
      <c r="EP59" s="2187"/>
      <c r="EQ59" s="2187"/>
      <c r="ER59" s="1858"/>
      <c r="ES59" s="1859"/>
      <c r="ET59" s="1859"/>
      <c r="EU59" s="1860"/>
    </row>
    <row r="60" spans="1:151" ht="6.95" customHeight="1" x14ac:dyDescent="0.15">
      <c r="A60" s="1696" t="s">
        <v>119</v>
      </c>
      <c r="B60" s="1697"/>
      <c r="C60" s="1697"/>
      <c r="D60" s="1697"/>
      <c r="E60" s="1697"/>
      <c r="F60" s="1697"/>
      <c r="G60" s="1697"/>
      <c r="H60" s="1697"/>
      <c r="I60" s="1697"/>
      <c r="J60" s="1697"/>
      <c r="K60" s="1697"/>
      <c r="L60" s="1697"/>
      <c r="M60" s="1697"/>
      <c r="N60" s="1697"/>
      <c r="O60" s="1697"/>
      <c r="P60" s="1697"/>
      <c r="Q60" s="1697"/>
      <c r="R60" s="1697"/>
      <c r="S60" s="1697"/>
      <c r="T60" s="1697"/>
      <c r="U60" s="1697"/>
      <c r="V60" s="1697"/>
      <c r="W60" s="1697"/>
      <c r="X60" s="1697"/>
      <c r="Y60" s="1697"/>
      <c r="Z60" s="1697"/>
      <c r="AA60" s="1697"/>
      <c r="AB60" s="1697"/>
      <c r="AC60" s="1697"/>
      <c r="AD60" s="1697"/>
      <c r="AE60" s="1697"/>
      <c r="AF60" s="1697"/>
      <c r="AG60" s="1697"/>
      <c r="AH60" s="1697"/>
      <c r="AI60" s="1697"/>
      <c r="AJ60" s="1697"/>
      <c r="AK60" s="1697"/>
      <c r="AL60" s="1697"/>
      <c r="AM60" s="1697"/>
      <c r="AN60" s="1697"/>
      <c r="AO60" s="1697"/>
      <c r="AP60" s="1697"/>
      <c r="AQ60" s="1697"/>
      <c r="AR60" s="1697"/>
      <c r="AS60" s="1697"/>
      <c r="AT60" s="1697"/>
      <c r="AU60" s="1697"/>
      <c r="AV60" s="1697"/>
      <c r="AW60" s="1697"/>
      <c r="AX60" s="1697"/>
      <c r="AY60" s="1697"/>
      <c r="AZ60" s="1697"/>
      <c r="BA60" s="1697"/>
      <c r="BB60" s="1697"/>
      <c r="BC60" s="1697"/>
      <c r="BD60" s="1697"/>
      <c r="BE60" s="1697"/>
      <c r="BF60" s="1697"/>
      <c r="BG60" s="1697"/>
      <c r="BH60" s="1697"/>
      <c r="BI60" s="1697"/>
      <c r="BJ60" s="1697"/>
      <c r="BK60" s="1697"/>
      <c r="BL60" s="1697"/>
      <c r="BM60" s="1697"/>
      <c r="BN60" s="1697"/>
      <c r="BO60" s="1697"/>
      <c r="BP60" s="1697"/>
      <c r="BQ60" s="1697"/>
      <c r="BR60" s="1697"/>
      <c r="BS60" s="1697"/>
      <c r="BT60" s="1697"/>
      <c r="BU60" s="1697"/>
      <c r="BV60" s="1697"/>
      <c r="BW60" s="1697"/>
      <c r="BX60" s="1697"/>
      <c r="BY60" s="1697"/>
      <c r="BZ60" s="1697"/>
      <c r="CA60" s="1697"/>
      <c r="CB60" s="1697"/>
      <c r="CC60" s="1697"/>
      <c r="CD60" s="1697"/>
      <c r="CE60" s="1697"/>
      <c r="CF60" s="1697"/>
      <c r="CG60" s="1697"/>
      <c r="CH60" s="1698"/>
      <c r="CI60" s="1705" t="s">
        <v>120</v>
      </c>
      <c r="CJ60" s="1706"/>
      <c r="CK60" s="1706"/>
      <c r="CL60" s="1706"/>
      <c r="CM60" s="1706"/>
      <c r="CN60" s="1706"/>
      <c r="CO60" s="1706"/>
      <c r="CP60" s="1706"/>
      <c r="CQ60" s="1706"/>
      <c r="CR60" s="1706"/>
      <c r="CS60" s="1706"/>
      <c r="CT60" s="1706"/>
      <c r="CU60" s="1706"/>
      <c r="CV60" s="1706"/>
      <c r="CW60" s="1706"/>
      <c r="CX60" s="1706"/>
      <c r="CY60" s="1706"/>
      <c r="CZ60" s="1706"/>
      <c r="DA60" s="1706"/>
      <c r="DB60" s="1707"/>
      <c r="DC60" s="1711" t="s">
        <v>121</v>
      </c>
      <c r="DD60" s="1712"/>
      <c r="DE60" s="1712"/>
      <c r="DF60" s="1712"/>
      <c r="DG60" s="1712"/>
      <c r="DH60" s="1712"/>
      <c r="DI60" s="1712"/>
      <c r="DJ60" s="1712"/>
      <c r="DK60" s="1712"/>
      <c r="DL60" s="1712"/>
      <c r="DM60" s="1712"/>
      <c r="DN60" s="1712"/>
      <c r="DO60" s="1712"/>
      <c r="DP60" s="1712"/>
      <c r="DQ60" s="1712"/>
      <c r="DR60" s="1712"/>
      <c r="DS60" s="1712"/>
      <c r="DT60" s="1712"/>
      <c r="DU60" s="1712"/>
      <c r="DV60" s="1712"/>
      <c r="DW60" s="1712"/>
      <c r="DX60" s="1712"/>
      <c r="DY60" s="1712"/>
      <c r="DZ60" s="1712"/>
      <c r="EA60" s="1712"/>
      <c r="EB60" s="1712"/>
      <c r="EC60" s="1712"/>
      <c r="ED60" s="1712"/>
      <c r="EE60" s="1712"/>
      <c r="EF60" s="1712"/>
      <c r="EG60" s="1712"/>
      <c r="EH60" s="1712"/>
      <c r="EI60" s="1712"/>
      <c r="EJ60" s="1712"/>
      <c r="EK60" s="1712"/>
      <c r="EL60" s="1712"/>
      <c r="EM60" s="1712"/>
      <c r="EN60" s="1712"/>
      <c r="EO60" s="1712"/>
      <c r="EP60" s="1712"/>
      <c r="EQ60" s="1713"/>
      <c r="ER60" s="1858"/>
      <c r="ES60" s="1859"/>
      <c r="ET60" s="1859"/>
      <c r="EU60" s="1860"/>
    </row>
    <row r="61" spans="1:151" ht="6.95" customHeight="1" x14ac:dyDescent="0.15">
      <c r="A61" s="1699"/>
      <c r="B61" s="1700"/>
      <c r="C61" s="1700"/>
      <c r="D61" s="1700"/>
      <c r="E61" s="1700"/>
      <c r="F61" s="1700"/>
      <c r="G61" s="1700"/>
      <c r="H61" s="1700"/>
      <c r="I61" s="1700"/>
      <c r="J61" s="1700"/>
      <c r="K61" s="1700"/>
      <c r="L61" s="1700"/>
      <c r="M61" s="1700"/>
      <c r="N61" s="1700"/>
      <c r="O61" s="1700"/>
      <c r="P61" s="1700"/>
      <c r="Q61" s="1700"/>
      <c r="R61" s="1700"/>
      <c r="S61" s="1700"/>
      <c r="T61" s="1700"/>
      <c r="U61" s="1700"/>
      <c r="V61" s="1700"/>
      <c r="W61" s="1700"/>
      <c r="X61" s="1700"/>
      <c r="Y61" s="1700"/>
      <c r="Z61" s="1700"/>
      <c r="AA61" s="1700"/>
      <c r="AB61" s="1700"/>
      <c r="AC61" s="1700"/>
      <c r="AD61" s="1700"/>
      <c r="AE61" s="1700"/>
      <c r="AF61" s="1700"/>
      <c r="AG61" s="1700"/>
      <c r="AH61" s="1700"/>
      <c r="AI61" s="1700"/>
      <c r="AJ61" s="1700"/>
      <c r="AK61" s="1700"/>
      <c r="AL61" s="1700"/>
      <c r="AM61" s="1700"/>
      <c r="AN61" s="1700"/>
      <c r="AO61" s="1700"/>
      <c r="AP61" s="1700"/>
      <c r="AQ61" s="1700"/>
      <c r="AR61" s="1700"/>
      <c r="AS61" s="1700"/>
      <c r="AT61" s="1700"/>
      <c r="AU61" s="1700"/>
      <c r="AV61" s="1700"/>
      <c r="AW61" s="1700"/>
      <c r="AX61" s="1700"/>
      <c r="AY61" s="1700"/>
      <c r="AZ61" s="1700"/>
      <c r="BA61" s="1700"/>
      <c r="BB61" s="1700"/>
      <c r="BC61" s="1700"/>
      <c r="BD61" s="1700"/>
      <c r="BE61" s="1700"/>
      <c r="BF61" s="1700"/>
      <c r="BG61" s="1700"/>
      <c r="BH61" s="1700"/>
      <c r="BI61" s="1700"/>
      <c r="BJ61" s="1700"/>
      <c r="BK61" s="1700"/>
      <c r="BL61" s="1700"/>
      <c r="BM61" s="1700"/>
      <c r="BN61" s="1700"/>
      <c r="BO61" s="1700"/>
      <c r="BP61" s="1700"/>
      <c r="BQ61" s="1700"/>
      <c r="BR61" s="1700"/>
      <c r="BS61" s="1700"/>
      <c r="BT61" s="1700"/>
      <c r="BU61" s="1700"/>
      <c r="BV61" s="1700"/>
      <c r="BW61" s="1700"/>
      <c r="BX61" s="1700"/>
      <c r="BY61" s="1700"/>
      <c r="BZ61" s="1700"/>
      <c r="CA61" s="1700"/>
      <c r="CB61" s="1700"/>
      <c r="CC61" s="1700"/>
      <c r="CD61" s="1700"/>
      <c r="CE61" s="1700"/>
      <c r="CF61" s="1700"/>
      <c r="CG61" s="1700"/>
      <c r="CH61" s="1701"/>
      <c r="CI61" s="1708"/>
      <c r="CJ61" s="1709"/>
      <c r="CK61" s="1709"/>
      <c r="CL61" s="1709"/>
      <c r="CM61" s="1709"/>
      <c r="CN61" s="1709"/>
      <c r="CO61" s="1709"/>
      <c r="CP61" s="1709"/>
      <c r="CQ61" s="1709"/>
      <c r="CR61" s="1709"/>
      <c r="CS61" s="1709"/>
      <c r="CT61" s="1709"/>
      <c r="CU61" s="1709"/>
      <c r="CV61" s="1709"/>
      <c r="CW61" s="1709"/>
      <c r="CX61" s="1709"/>
      <c r="CY61" s="1709"/>
      <c r="CZ61" s="1709"/>
      <c r="DA61" s="1709"/>
      <c r="DB61" s="1710"/>
      <c r="DC61" s="1714"/>
      <c r="DD61" s="1715"/>
      <c r="DE61" s="1715"/>
      <c r="DF61" s="1715"/>
      <c r="DG61" s="1715"/>
      <c r="DH61" s="1715"/>
      <c r="DI61" s="1715"/>
      <c r="DJ61" s="1715"/>
      <c r="DK61" s="1715"/>
      <c r="DL61" s="1715"/>
      <c r="DM61" s="1715"/>
      <c r="DN61" s="1715"/>
      <c r="DO61" s="1715"/>
      <c r="DP61" s="1715"/>
      <c r="DQ61" s="1715"/>
      <c r="DR61" s="1715"/>
      <c r="DS61" s="1715"/>
      <c r="DT61" s="1715"/>
      <c r="DU61" s="1715"/>
      <c r="DV61" s="1715"/>
      <c r="DW61" s="1715"/>
      <c r="DX61" s="1715"/>
      <c r="DY61" s="1715"/>
      <c r="DZ61" s="1715"/>
      <c r="EA61" s="1715"/>
      <c r="EB61" s="1715"/>
      <c r="EC61" s="1715"/>
      <c r="ED61" s="1715"/>
      <c r="EE61" s="1715"/>
      <c r="EF61" s="1715"/>
      <c r="EG61" s="1715"/>
      <c r="EH61" s="1715"/>
      <c r="EI61" s="1715"/>
      <c r="EJ61" s="1715"/>
      <c r="EK61" s="1715"/>
      <c r="EL61" s="1715"/>
      <c r="EM61" s="1715"/>
      <c r="EN61" s="1715"/>
      <c r="EO61" s="1715"/>
      <c r="EP61" s="1715"/>
      <c r="EQ61" s="1716"/>
      <c r="ER61" s="1858"/>
      <c r="ES61" s="1859"/>
      <c r="ET61" s="1859"/>
      <c r="EU61" s="1860"/>
    </row>
    <row r="62" spans="1:151" ht="6.95" customHeight="1" x14ac:dyDescent="0.15">
      <c r="A62" s="1699"/>
      <c r="B62" s="1700"/>
      <c r="C62" s="1700"/>
      <c r="D62" s="1700"/>
      <c r="E62" s="1700"/>
      <c r="F62" s="1700"/>
      <c r="G62" s="1700"/>
      <c r="H62" s="1700"/>
      <c r="I62" s="1700"/>
      <c r="J62" s="1700"/>
      <c r="K62" s="1700"/>
      <c r="L62" s="1700"/>
      <c r="M62" s="1700"/>
      <c r="N62" s="1700"/>
      <c r="O62" s="1700"/>
      <c r="P62" s="1700"/>
      <c r="Q62" s="1700"/>
      <c r="R62" s="1700"/>
      <c r="S62" s="1700"/>
      <c r="T62" s="1700"/>
      <c r="U62" s="1700"/>
      <c r="V62" s="1700"/>
      <c r="W62" s="1700"/>
      <c r="X62" s="1700"/>
      <c r="Y62" s="1700"/>
      <c r="Z62" s="1700"/>
      <c r="AA62" s="1700"/>
      <c r="AB62" s="1700"/>
      <c r="AC62" s="1700"/>
      <c r="AD62" s="1700"/>
      <c r="AE62" s="1700"/>
      <c r="AF62" s="1700"/>
      <c r="AG62" s="1700"/>
      <c r="AH62" s="1700"/>
      <c r="AI62" s="1700"/>
      <c r="AJ62" s="1700"/>
      <c r="AK62" s="1700"/>
      <c r="AL62" s="1700"/>
      <c r="AM62" s="1700"/>
      <c r="AN62" s="1700"/>
      <c r="AO62" s="1700"/>
      <c r="AP62" s="1700"/>
      <c r="AQ62" s="1700"/>
      <c r="AR62" s="1700"/>
      <c r="AS62" s="1700"/>
      <c r="AT62" s="1700"/>
      <c r="AU62" s="1700"/>
      <c r="AV62" s="1700"/>
      <c r="AW62" s="1700"/>
      <c r="AX62" s="1700"/>
      <c r="AY62" s="1700"/>
      <c r="AZ62" s="1700"/>
      <c r="BA62" s="1700"/>
      <c r="BB62" s="1700"/>
      <c r="BC62" s="1700"/>
      <c r="BD62" s="1700"/>
      <c r="BE62" s="1700"/>
      <c r="BF62" s="1700"/>
      <c r="BG62" s="1700"/>
      <c r="BH62" s="1700"/>
      <c r="BI62" s="1700"/>
      <c r="BJ62" s="1700"/>
      <c r="BK62" s="1700"/>
      <c r="BL62" s="1700"/>
      <c r="BM62" s="1700"/>
      <c r="BN62" s="1700"/>
      <c r="BO62" s="1700"/>
      <c r="BP62" s="1700"/>
      <c r="BQ62" s="1700"/>
      <c r="BR62" s="1700"/>
      <c r="BS62" s="1700"/>
      <c r="BT62" s="1700"/>
      <c r="BU62" s="1700"/>
      <c r="BV62" s="1700"/>
      <c r="BW62" s="1700"/>
      <c r="BX62" s="1700"/>
      <c r="BY62" s="1700"/>
      <c r="BZ62" s="1700"/>
      <c r="CA62" s="1700"/>
      <c r="CB62" s="1700"/>
      <c r="CC62" s="1700"/>
      <c r="CD62" s="1700"/>
      <c r="CE62" s="1700"/>
      <c r="CF62" s="1700"/>
      <c r="CG62" s="1700"/>
      <c r="CH62" s="1701"/>
      <c r="CI62" s="1717" t="s">
        <v>122</v>
      </c>
      <c r="CJ62" s="1718"/>
      <c r="CK62" s="1718"/>
      <c r="CL62" s="1718"/>
      <c r="CM62" s="1718"/>
      <c r="CN62" s="1718"/>
      <c r="CO62" s="1718"/>
      <c r="CP62" s="1718"/>
      <c r="CQ62" s="1718"/>
      <c r="CR62" s="1718"/>
      <c r="CS62" s="1718"/>
      <c r="CT62" s="1718"/>
      <c r="CU62" s="1718"/>
      <c r="CV62" s="1718"/>
      <c r="CW62" s="1718"/>
      <c r="CX62" s="1718"/>
      <c r="CY62" s="1718" t="s">
        <v>123</v>
      </c>
      <c r="CZ62" s="1718"/>
      <c r="DA62" s="1718"/>
      <c r="DB62" s="1721"/>
      <c r="DC62" s="1723" t="s">
        <v>124</v>
      </c>
      <c r="DD62" s="1724"/>
      <c r="DE62" s="1724"/>
      <c r="DF62" s="1724"/>
      <c r="DG62" s="1724"/>
      <c r="DH62" s="1724"/>
      <c r="DI62" s="1724"/>
      <c r="DJ62" s="1724"/>
      <c r="DK62" s="1724"/>
      <c r="DL62" s="1724"/>
      <c r="DM62" s="1724"/>
      <c r="DN62" s="1724" t="s">
        <v>125</v>
      </c>
      <c r="DO62" s="1724"/>
      <c r="DP62" s="1724"/>
      <c r="DQ62" s="1727"/>
      <c r="DR62" s="1729" t="s">
        <v>126</v>
      </c>
      <c r="DS62" s="1730"/>
      <c r="DT62" s="1730"/>
      <c r="DU62" s="1730"/>
      <c r="DV62" s="1730"/>
      <c r="DW62" s="1730"/>
      <c r="DX62" s="1730"/>
      <c r="DY62" s="1730"/>
      <c r="DZ62" s="1730"/>
      <c r="EA62" s="1730"/>
      <c r="EB62" s="1730"/>
      <c r="EC62" s="1730"/>
      <c r="ED62" s="1730"/>
      <c r="EE62" s="1730"/>
      <c r="EF62" s="1730"/>
      <c r="EG62" s="1730"/>
      <c r="EH62" s="1730"/>
      <c r="EI62" s="1730"/>
      <c r="EJ62" s="1730"/>
      <c r="EK62" s="1730"/>
      <c r="EL62" s="1730"/>
      <c r="EM62" s="1730"/>
      <c r="EN62" s="1730"/>
      <c r="EO62" s="1731" t="s">
        <v>127</v>
      </c>
      <c r="EP62" s="1731"/>
      <c r="EQ62" s="1732"/>
      <c r="ER62" s="1858"/>
      <c r="ES62" s="1859"/>
      <c r="ET62" s="1859"/>
      <c r="EU62" s="1860"/>
    </row>
    <row r="63" spans="1:151" ht="6.95" customHeight="1" x14ac:dyDescent="0.15">
      <c r="A63" s="1702"/>
      <c r="B63" s="1703"/>
      <c r="C63" s="1703"/>
      <c r="D63" s="1703"/>
      <c r="E63" s="1703"/>
      <c r="F63" s="1703"/>
      <c r="G63" s="1703"/>
      <c r="H63" s="1703"/>
      <c r="I63" s="1703"/>
      <c r="J63" s="1703"/>
      <c r="K63" s="1703"/>
      <c r="L63" s="1703"/>
      <c r="M63" s="1703"/>
      <c r="N63" s="1703"/>
      <c r="O63" s="1703"/>
      <c r="P63" s="1703"/>
      <c r="Q63" s="1703"/>
      <c r="R63" s="1703"/>
      <c r="S63" s="1703"/>
      <c r="T63" s="1703"/>
      <c r="U63" s="1703"/>
      <c r="V63" s="1703"/>
      <c r="W63" s="1703"/>
      <c r="X63" s="1703"/>
      <c r="Y63" s="1703"/>
      <c r="Z63" s="1703"/>
      <c r="AA63" s="1703"/>
      <c r="AB63" s="1703"/>
      <c r="AC63" s="1703"/>
      <c r="AD63" s="1703"/>
      <c r="AE63" s="1703"/>
      <c r="AF63" s="1703"/>
      <c r="AG63" s="1703"/>
      <c r="AH63" s="1703"/>
      <c r="AI63" s="1703"/>
      <c r="AJ63" s="1703"/>
      <c r="AK63" s="1703"/>
      <c r="AL63" s="1703"/>
      <c r="AM63" s="1703"/>
      <c r="AN63" s="1703"/>
      <c r="AO63" s="1703"/>
      <c r="AP63" s="1703"/>
      <c r="AQ63" s="1703"/>
      <c r="AR63" s="1703"/>
      <c r="AS63" s="1703"/>
      <c r="AT63" s="1703"/>
      <c r="AU63" s="1703"/>
      <c r="AV63" s="1703"/>
      <c r="AW63" s="1703"/>
      <c r="AX63" s="1703"/>
      <c r="AY63" s="1703"/>
      <c r="AZ63" s="1703"/>
      <c r="BA63" s="1703"/>
      <c r="BB63" s="1703"/>
      <c r="BC63" s="1703"/>
      <c r="BD63" s="1703"/>
      <c r="BE63" s="1703"/>
      <c r="BF63" s="1703"/>
      <c r="BG63" s="1703"/>
      <c r="BH63" s="1703"/>
      <c r="BI63" s="1703"/>
      <c r="BJ63" s="1703"/>
      <c r="BK63" s="1703"/>
      <c r="BL63" s="1703"/>
      <c r="BM63" s="1703"/>
      <c r="BN63" s="1703"/>
      <c r="BO63" s="1703"/>
      <c r="BP63" s="1703"/>
      <c r="BQ63" s="1703"/>
      <c r="BR63" s="1703"/>
      <c r="BS63" s="1703"/>
      <c r="BT63" s="1703"/>
      <c r="BU63" s="1703"/>
      <c r="BV63" s="1703"/>
      <c r="BW63" s="1703"/>
      <c r="BX63" s="1703"/>
      <c r="BY63" s="1703"/>
      <c r="BZ63" s="1703"/>
      <c r="CA63" s="1703"/>
      <c r="CB63" s="1703"/>
      <c r="CC63" s="1703"/>
      <c r="CD63" s="1703"/>
      <c r="CE63" s="1703"/>
      <c r="CF63" s="1703"/>
      <c r="CG63" s="1703"/>
      <c r="CH63" s="1704"/>
      <c r="CI63" s="1719"/>
      <c r="CJ63" s="1720"/>
      <c r="CK63" s="1720"/>
      <c r="CL63" s="1720"/>
      <c r="CM63" s="1720"/>
      <c r="CN63" s="1720"/>
      <c r="CO63" s="1720"/>
      <c r="CP63" s="1720"/>
      <c r="CQ63" s="1720"/>
      <c r="CR63" s="1720"/>
      <c r="CS63" s="1720"/>
      <c r="CT63" s="1720"/>
      <c r="CU63" s="1720"/>
      <c r="CV63" s="1720"/>
      <c r="CW63" s="1720"/>
      <c r="CX63" s="1720"/>
      <c r="CY63" s="1720"/>
      <c r="CZ63" s="1720"/>
      <c r="DA63" s="1720"/>
      <c r="DB63" s="1722"/>
      <c r="DC63" s="1725"/>
      <c r="DD63" s="1726"/>
      <c r="DE63" s="1726"/>
      <c r="DF63" s="1726"/>
      <c r="DG63" s="1726"/>
      <c r="DH63" s="1726"/>
      <c r="DI63" s="1726"/>
      <c r="DJ63" s="1726"/>
      <c r="DK63" s="1726"/>
      <c r="DL63" s="1726"/>
      <c r="DM63" s="1726"/>
      <c r="DN63" s="1726"/>
      <c r="DO63" s="1726"/>
      <c r="DP63" s="1726"/>
      <c r="DQ63" s="1728"/>
      <c r="DR63" s="1719"/>
      <c r="DS63" s="1720"/>
      <c r="DT63" s="1720"/>
      <c r="DU63" s="1720"/>
      <c r="DV63" s="1720"/>
      <c r="DW63" s="1720"/>
      <c r="DX63" s="1720"/>
      <c r="DY63" s="1720"/>
      <c r="DZ63" s="1720"/>
      <c r="EA63" s="1720"/>
      <c r="EB63" s="1720"/>
      <c r="EC63" s="1720"/>
      <c r="ED63" s="1720"/>
      <c r="EE63" s="1720"/>
      <c r="EF63" s="1720"/>
      <c r="EG63" s="1720"/>
      <c r="EH63" s="1720"/>
      <c r="EI63" s="1720"/>
      <c r="EJ63" s="1720"/>
      <c r="EK63" s="1720"/>
      <c r="EL63" s="1720"/>
      <c r="EM63" s="1720"/>
      <c r="EN63" s="1720"/>
      <c r="EO63" s="1733"/>
      <c r="EP63" s="1733"/>
      <c r="EQ63" s="1734"/>
      <c r="ER63" s="1858"/>
      <c r="ES63" s="1859"/>
      <c r="ET63" s="1859"/>
      <c r="EU63" s="1860"/>
    </row>
    <row r="64" spans="1:151" ht="10.5" customHeight="1" x14ac:dyDescent="0.15">
      <c r="A64" s="1607" t="s">
        <v>253</v>
      </c>
      <c r="B64" s="1573"/>
      <c r="C64" s="1573"/>
      <c r="D64" s="1573"/>
      <c r="E64" s="1573"/>
      <c r="F64" s="1573"/>
      <c r="G64" s="1573"/>
      <c r="H64" s="1573"/>
      <c r="I64" s="1573"/>
      <c r="J64" s="1573"/>
      <c r="K64" s="1573"/>
      <c r="L64" s="1573"/>
      <c r="M64" s="1573"/>
      <c r="N64" s="1573"/>
      <c r="O64" s="1573"/>
      <c r="P64" s="1573"/>
      <c r="Q64" s="1573"/>
      <c r="R64" s="1573"/>
      <c r="S64" s="1573"/>
      <c r="T64" s="2241">
        <f>入力シート!U71</f>
        <v>0</v>
      </c>
      <c r="U64" s="2241"/>
      <c r="V64" s="2241"/>
      <c r="W64" s="2241"/>
      <c r="X64" s="2241"/>
      <c r="Y64" s="2241"/>
      <c r="Z64" s="2241"/>
      <c r="AA64" s="2241"/>
      <c r="AB64" s="2241"/>
      <c r="AC64" s="2241"/>
      <c r="AD64" s="2241"/>
      <c r="AE64" s="2241"/>
      <c r="AF64" s="2241"/>
      <c r="AG64" s="2241"/>
      <c r="AH64" s="2241"/>
      <c r="AI64" s="2241"/>
      <c r="AJ64" s="2241"/>
      <c r="AK64" s="2241"/>
      <c r="AL64" s="2241"/>
      <c r="AM64" s="2241"/>
      <c r="AN64" s="2241"/>
      <c r="AO64" s="2241"/>
      <c r="AP64" s="2241"/>
      <c r="AQ64" s="2241"/>
      <c r="AR64" s="2241"/>
      <c r="AS64" s="2241"/>
      <c r="AT64" s="2241"/>
      <c r="AU64" s="2241"/>
      <c r="AV64" s="2241"/>
      <c r="AW64" s="2241"/>
      <c r="AX64" s="2241"/>
      <c r="AY64" s="2241"/>
      <c r="AZ64" s="2241"/>
      <c r="BA64" s="2241"/>
      <c r="BB64" s="2241"/>
      <c r="BC64" s="2241"/>
      <c r="BD64" s="1666" t="s">
        <v>294</v>
      </c>
      <c r="BE64" s="1666"/>
      <c r="BF64" s="1666"/>
      <c r="BG64" s="1666"/>
      <c r="BH64" s="1666"/>
      <c r="BI64" s="1666"/>
      <c r="BJ64" s="1666"/>
      <c r="BK64" s="1666"/>
      <c r="BL64" s="1666"/>
      <c r="BM64" s="1613" t="s">
        <v>254</v>
      </c>
      <c r="BN64" s="1613"/>
      <c r="BO64" s="2238">
        <f>入力シート!W72</f>
        <v>0</v>
      </c>
      <c r="BP64" s="2238"/>
      <c r="BQ64" s="2238"/>
      <c r="BR64" s="2238"/>
      <c r="BS64" s="2238"/>
      <c r="BT64" s="2238"/>
      <c r="BU64" s="2238"/>
      <c r="BV64" s="2238"/>
      <c r="BW64" s="2238"/>
      <c r="BX64" s="2238"/>
      <c r="BY64" s="2238"/>
      <c r="BZ64" s="2238"/>
      <c r="CA64" s="2238"/>
      <c r="CB64" s="2238"/>
      <c r="CC64" s="2238"/>
      <c r="CD64" s="2238"/>
      <c r="CE64" s="2238"/>
      <c r="CF64" s="2238"/>
      <c r="CG64" s="1613" t="s">
        <v>255</v>
      </c>
      <c r="CH64" s="1642"/>
      <c r="CI64" s="1576" t="s">
        <v>39</v>
      </c>
      <c r="CJ64" s="1577"/>
      <c r="CK64" s="1577"/>
      <c r="CL64" s="1577"/>
      <c r="CM64" s="1577"/>
      <c r="CN64" s="1577"/>
      <c r="CO64" s="1577"/>
      <c r="CP64" s="1577"/>
      <c r="CQ64" s="1577"/>
      <c r="CR64" s="1577"/>
      <c r="CS64" s="1577"/>
      <c r="CT64" s="1577"/>
      <c r="CU64" s="1577"/>
      <c r="CV64" s="1577"/>
      <c r="CW64" s="1577"/>
      <c r="CX64" s="1577"/>
      <c r="CY64" s="1577"/>
      <c r="CZ64" s="1577"/>
      <c r="DA64" s="1577"/>
      <c r="DB64" s="1577"/>
      <c r="DC64" s="1576" t="s">
        <v>108</v>
      </c>
      <c r="DD64" s="1577"/>
      <c r="DE64" s="1577"/>
      <c r="DF64" s="1577"/>
      <c r="DG64" s="1577"/>
      <c r="DH64" s="1577"/>
      <c r="DI64" s="1577"/>
      <c r="DJ64" s="1577"/>
      <c r="DK64" s="1577"/>
      <c r="DL64" s="1577"/>
      <c r="DM64" s="1577"/>
      <c r="DN64" s="1577"/>
      <c r="DO64" s="1577"/>
      <c r="DP64" s="1577"/>
      <c r="DQ64" s="1578"/>
      <c r="DR64" s="1577" t="s">
        <v>43</v>
      </c>
      <c r="DS64" s="1577"/>
      <c r="DT64" s="1577"/>
      <c r="DU64" s="1577"/>
      <c r="DV64" s="1577"/>
      <c r="DW64" s="1577"/>
      <c r="DX64" s="1577"/>
      <c r="DY64" s="1577"/>
      <c r="DZ64" s="1577"/>
      <c r="EA64" s="1577"/>
      <c r="EB64" s="1577"/>
      <c r="EC64" s="1577"/>
      <c r="ED64" s="1577"/>
      <c r="EE64" s="1577"/>
      <c r="EF64" s="1577"/>
      <c r="EG64" s="1577"/>
      <c r="EH64" s="1577"/>
      <c r="EI64" s="1577"/>
      <c r="EJ64" s="1577"/>
      <c r="EK64" s="1577"/>
      <c r="EL64" s="1577"/>
      <c r="EM64" s="1577"/>
      <c r="EN64" s="1577"/>
      <c r="EO64" s="1577"/>
      <c r="EP64" s="1577"/>
      <c r="EQ64" s="1578"/>
      <c r="ER64" s="1858"/>
      <c r="ES64" s="1859"/>
      <c r="ET64" s="1859"/>
      <c r="EU64" s="1860"/>
    </row>
    <row r="65" spans="1:151" ht="6.95" customHeight="1" x14ac:dyDescent="0.15">
      <c r="A65" s="1608"/>
      <c r="B65" s="1574"/>
      <c r="C65" s="1574"/>
      <c r="D65" s="1574"/>
      <c r="E65" s="1574"/>
      <c r="F65" s="1574"/>
      <c r="G65" s="1574"/>
      <c r="H65" s="1574"/>
      <c r="I65" s="1574"/>
      <c r="J65" s="1574"/>
      <c r="K65" s="1574"/>
      <c r="L65" s="1574"/>
      <c r="M65" s="1574"/>
      <c r="N65" s="1574"/>
      <c r="O65" s="1574"/>
      <c r="P65" s="1574"/>
      <c r="Q65" s="1574"/>
      <c r="R65" s="1574"/>
      <c r="S65" s="1574"/>
      <c r="T65" s="2242"/>
      <c r="U65" s="2242"/>
      <c r="V65" s="2242"/>
      <c r="W65" s="2242"/>
      <c r="X65" s="2242"/>
      <c r="Y65" s="2242"/>
      <c r="Z65" s="2242"/>
      <c r="AA65" s="2242"/>
      <c r="AB65" s="2242"/>
      <c r="AC65" s="2242"/>
      <c r="AD65" s="2242"/>
      <c r="AE65" s="2242"/>
      <c r="AF65" s="2242"/>
      <c r="AG65" s="2242"/>
      <c r="AH65" s="2242"/>
      <c r="AI65" s="2242"/>
      <c r="AJ65" s="2242"/>
      <c r="AK65" s="2242"/>
      <c r="AL65" s="2242"/>
      <c r="AM65" s="2242"/>
      <c r="AN65" s="2242"/>
      <c r="AO65" s="2242"/>
      <c r="AP65" s="2242"/>
      <c r="AQ65" s="2242"/>
      <c r="AR65" s="2242"/>
      <c r="AS65" s="2242"/>
      <c r="AT65" s="2242"/>
      <c r="AU65" s="2242"/>
      <c r="AV65" s="2242"/>
      <c r="AW65" s="2242"/>
      <c r="AX65" s="2242"/>
      <c r="AY65" s="2242"/>
      <c r="AZ65" s="2242"/>
      <c r="BA65" s="2242"/>
      <c r="BB65" s="2242"/>
      <c r="BC65" s="2242"/>
      <c r="BD65" s="1667"/>
      <c r="BE65" s="1667"/>
      <c r="BF65" s="1667"/>
      <c r="BG65" s="1667"/>
      <c r="BH65" s="1667"/>
      <c r="BI65" s="1667"/>
      <c r="BJ65" s="1667"/>
      <c r="BK65" s="1667"/>
      <c r="BL65" s="1667"/>
      <c r="BM65" s="1614"/>
      <c r="BN65" s="1614"/>
      <c r="BO65" s="2239"/>
      <c r="BP65" s="2239"/>
      <c r="BQ65" s="2239"/>
      <c r="BR65" s="2239"/>
      <c r="BS65" s="2239"/>
      <c r="BT65" s="2239"/>
      <c r="BU65" s="2239"/>
      <c r="BV65" s="2239"/>
      <c r="BW65" s="2239"/>
      <c r="BX65" s="2239"/>
      <c r="BY65" s="2239"/>
      <c r="BZ65" s="2239"/>
      <c r="CA65" s="2239"/>
      <c r="CB65" s="2239"/>
      <c r="CC65" s="2239"/>
      <c r="CD65" s="2239"/>
      <c r="CE65" s="2239"/>
      <c r="CF65" s="2239"/>
      <c r="CG65" s="1614"/>
      <c r="CH65" s="1643"/>
      <c r="CI65" s="2177">
        <f>ROUNDDOWN(入力シート!P72,2)</f>
        <v>0</v>
      </c>
      <c r="CJ65" s="2178"/>
      <c r="CK65" s="2178"/>
      <c r="CL65" s="2178"/>
      <c r="CM65" s="2178"/>
      <c r="CN65" s="2178"/>
      <c r="CO65" s="2178"/>
      <c r="CP65" s="2178"/>
      <c r="CQ65" s="2178"/>
      <c r="CR65" s="2178"/>
      <c r="CS65" s="2178"/>
      <c r="CT65" s="2178"/>
      <c r="CU65" s="2178"/>
      <c r="CV65" s="2178"/>
      <c r="CW65" s="2178"/>
      <c r="CX65" s="2178"/>
      <c r="CY65" s="2178"/>
      <c r="CZ65" s="2178"/>
      <c r="DA65" s="2178"/>
      <c r="DB65" s="2178"/>
      <c r="DC65" s="2175">
        <f>入力シート!P73</f>
        <v>0</v>
      </c>
      <c r="DD65" s="2171"/>
      <c r="DE65" s="2171"/>
      <c r="DF65" s="2171"/>
      <c r="DG65" s="2171"/>
      <c r="DH65" s="2171"/>
      <c r="DI65" s="2171"/>
      <c r="DJ65" s="2171"/>
      <c r="DK65" s="2171"/>
      <c r="DL65" s="2171"/>
      <c r="DM65" s="2171"/>
      <c r="DN65" s="2171"/>
      <c r="DO65" s="2171"/>
      <c r="DP65" s="2171"/>
      <c r="DQ65" s="2172"/>
      <c r="DR65" s="2171">
        <f>入力シート!T73</f>
        <v>0</v>
      </c>
      <c r="DS65" s="2171"/>
      <c r="DT65" s="2171"/>
      <c r="DU65" s="2171"/>
      <c r="DV65" s="2171"/>
      <c r="DW65" s="2171"/>
      <c r="DX65" s="2171"/>
      <c r="DY65" s="2171"/>
      <c r="DZ65" s="2171"/>
      <c r="EA65" s="2171"/>
      <c r="EB65" s="2171"/>
      <c r="EC65" s="2171"/>
      <c r="ED65" s="2171"/>
      <c r="EE65" s="2171"/>
      <c r="EF65" s="2171"/>
      <c r="EG65" s="2171"/>
      <c r="EH65" s="2171"/>
      <c r="EI65" s="2171"/>
      <c r="EJ65" s="2171"/>
      <c r="EK65" s="2171"/>
      <c r="EL65" s="2171"/>
      <c r="EM65" s="2171"/>
      <c r="EN65" s="2171"/>
      <c r="EO65" s="2171"/>
      <c r="EP65" s="2171"/>
      <c r="EQ65" s="2172"/>
      <c r="ER65" s="1858"/>
      <c r="ES65" s="1859"/>
      <c r="ET65" s="1859"/>
      <c r="EU65" s="1860"/>
    </row>
    <row r="66" spans="1:151" ht="6.95" customHeight="1" x14ac:dyDescent="0.15">
      <c r="A66" s="1608"/>
      <c r="B66" s="1574"/>
      <c r="C66" s="1574"/>
      <c r="D66" s="1574"/>
      <c r="E66" s="1574"/>
      <c r="F66" s="1574"/>
      <c r="G66" s="1574"/>
      <c r="H66" s="1574"/>
      <c r="I66" s="1574"/>
      <c r="J66" s="1574"/>
      <c r="K66" s="1574"/>
      <c r="L66" s="1574"/>
      <c r="M66" s="1574"/>
      <c r="N66" s="1574"/>
      <c r="O66" s="1574"/>
      <c r="P66" s="1574"/>
      <c r="Q66" s="1574"/>
      <c r="R66" s="1574"/>
      <c r="S66" s="1574"/>
      <c r="T66" s="2242"/>
      <c r="U66" s="2242"/>
      <c r="V66" s="2242"/>
      <c r="W66" s="2242"/>
      <c r="X66" s="2242"/>
      <c r="Y66" s="2242"/>
      <c r="Z66" s="2242"/>
      <c r="AA66" s="2242"/>
      <c r="AB66" s="2242"/>
      <c r="AC66" s="2242"/>
      <c r="AD66" s="2242"/>
      <c r="AE66" s="2242"/>
      <c r="AF66" s="2242"/>
      <c r="AG66" s="2242"/>
      <c r="AH66" s="2242"/>
      <c r="AI66" s="2242"/>
      <c r="AJ66" s="2242"/>
      <c r="AK66" s="2242"/>
      <c r="AL66" s="2242"/>
      <c r="AM66" s="2242"/>
      <c r="AN66" s="2242"/>
      <c r="AO66" s="2242"/>
      <c r="AP66" s="2242"/>
      <c r="AQ66" s="2242"/>
      <c r="AR66" s="2242"/>
      <c r="AS66" s="2242"/>
      <c r="AT66" s="2242"/>
      <c r="AU66" s="2242"/>
      <c r="AV66" s="2242"/>
      <c r="AW66" s="2242"/>
      <c r="AX66" s="2242"/>
      <c r="AY66" s="2242"/>
      <c r="AZ66" s="2242"/>
      <c r="BA66" s="2242"/>
      <c r="BB66" s="2242"/>
      <c r="BC66" s="2242"/>
      <c r="BD66" s="1667"/>
      <c r="BE66" s="1667"/>
      <c r="BF66" s="1667"/>
      <c r="BG66" s="1667"/>
      <c r="BH66" s="1667"/>
      <c r="BI66" s="1667"/>
      <c r="BJ66" s="1667"/>
      <c r="BK66" s="1667"/>
      <c r="BL66" s="1667"/>
      <c r="BM66" s="1614"/>
      <c r="BN66" s="1614"/>
      <c r="BO66" s="2239"/>
      <c r="BP66" s="2239"/>
      <c r="BQ66" s="2239"/>
      <c r="BR66" s="2239"/>
      <c r="BS66" s="2239"/>
      <c r="BT66" s="2239"/>
      <c r="BU66" s="2239"/>
      <c r="BV66" s="2239"/>
      <c r="BW66" s="2239"/>
      <c r="BX66" s="2239"/>
      <c r="BY66" s="2239"/>
      <c r="BZ66" s="2239"/>
      <c r="CA66" s="2239"/>
      <c r="CB66" s="2239"/>
      <c r="CC66" s="2239"/>
      <c r="CD66" s="2239"/>
      <c r="CE66" s="2239"/>
      <c r="CF66" s="2239"/>
      <c r="CG66" s="1614"/>
      <c r="CH66" s="1643"/>
      <c r="CI66" s="2177"/>
      <c r="CJ66" s="2178"/>
      <c r="CK66" s="2178"/>
      <c r="CL66" s="2178"/>
      <c r="CM66" s="2178"/>
      <c r="CN66" s="2178"/>
      <c r="CO66" s="2178"/>
      <c r="CP66" s="2178"/>
      <c r="CQ66" s="2178"/>
      <c r="CR66" s="2178"/>
      <c r="CS66" s="2178"/>
      <c r="CT66" s="2178"/>
      <c r="CU66" s="2178"/>
      <c r="CV66" s="2178"/>
      <c r="CW66" s="2178"/>
      <c r="CX66" s="2178"/>
      <c r="CY66" s="2178"/>
      <c r="CZ66" s="2178"/>
      <c r="DA66" s="2178"/>
      <c r="DB66" s="2178"/>
      <c r="DC66" s="2175"/>
      <c r="DD66" s="2171"/>
      <c r="DE66" s="2171"/>
      <c r="DF66" s="2171"/>
      <c r="DG66" s="2171"/>
      <c r="DH66" s="2171"/>
      <c r="DI66" s="2171"/>
      <c r="DJ66" s="2171"/>
      <c r="DK66" s="2171"/>
      <c r="DL66" s="2171"/>
      <c r="DM66" s="2171"/>
      <c r="DN66" s="2171"/>
      <c r="DO66" s="2171"/>
      <c r="DP66" s="2171"/>
      <c r="DQ66" s="2172"/>
      <c r="DR66" s="2171"/>
      <c r="DS66" s="2171"/>
      <c r="DT66" s="2171"/>
      <c r="DU66" s="2171"/>
      <c r="DV66" s="2171"/>
      <c r="DW66" s="2171"/>
      <c r="DX66" s="2171"/>
      <c r="DY66" s="2171"/>
      <c r="DZ66" s="2171"/>
      <c r="EA66" s="2171"/>
      <c r="EB66" s="2171"/>
      <c r="EC66" s="2171"/>
      <c r="ED66" s="2171"/>
      <c r="EE66" s="2171"/>
      <c r="EF66" s="2171"/>
      <c r="EG66" s="2171"/>
      <c r="EH66" s="2171"/>
      <c r="EI66" s="2171"/>
      <c r="EJ66" s="2171"/>
      <c r="EK66" s="2171"/>
      <c r="EL66" s="2171"/>
      <c r="EM66" s="2171"/>
      <c r="EN66" s="2171"/>
      <c r="EO66" s="2171"/>
      <c r="EP66" s="2171"/>
      <c r="EQ66" s="2172"/>
      <c r="ER66" s="1858"/>
      <c r="ES66" s="1859"/>
      <c r="ET66" s="1859"/>
      <c r="EU66" s="1860"/>
    </row>
    <row r="67" spans="1:151" ht="6.95" customHeight="1" x14ac:dyDescent="0.15">
      <c r="A67" s="1608"/>
      <c r="B67" s="1574"/>
      <c r="C67" s="1574"/>
      <c r="D67" s="1574"/>
      <c r="E67" s="1574"/>
      <c r="F67" s="1574"/>
      <c r="G67" s="1574"/>
      <c r="H67" s="1574"/>
      <c r="I67" s="1574"/>
      <c r="J67" s="1574"/>
      <c r="K67" s="1574"/>
      <c r="L67" s="1574"/>
      <c r="M67" s="1574"/>
      <c r="N67" s="1574"/>
      <c r="O67" s="1574"/>
      <c r="P67" s="1574"/>
      <c r="Q67" s="1574"/>
      <c r="R67" s="1574"/>
      <c r="S67" s="1574"/>
      <c r="T67" s="2242"/>
      <c r="U67" s="2242"/>
      <c r="V67" s="2242"/>
      <c r="W67" s="2242"/>
      <c r="X67" s="2242"/>
      <c r="Y67" s="2242"/>
      <c r="Z67" s="2242"/>
      <c r="AA67" s="2242"/>
      <c r="AB67" s="2242"/>
      <c r="AC67" s="2242"/>
      <c r="AD67" s="2242"/>
      <c r="AE67" s="2242"/>
      <c r="AF67" s="2242"/>
      <c r="AG67" s="2242"/>
      <c r="AH67" s="2242"/>
      <c r="AI67" s="2242"/>
      <c r="AJ67" s="2242"/>
      <c r="AK67" s="2242"/>
      <c r="AL67" s="2242"/>
      <c r="AM67" s="2242"/>
      <c r="AN67" s="2242"/>
      <c r="AO67" s="2242"/>
      <c r="AP67" s="2242"/>
      <c r="AQ67" s="2242"/>
      <c r="AR67" s="2242"/>
      <c r="AS67" s="2242"/>
      <c r="AT67" s="2242"/>
      <c r="AU67" s="2242"/>
      <c r="AV67" s="2242"/>
      <c r="AW67" s="2242"/>
      <c r="AX67" s="2242"/>
      <c r="AY67" s="2242"/>
      <c r="AZ67" s="2242"/>
      <c r="BA67" s="2242"/>
      <c r="BB67" s="2242"/>
      <c r="BC67" s="2242"/>
      <c r="BD67" s="1667"/>
      <c r="BE67" s="1667"/>
      <c r="BF67" s="1667"/>
      <c r="BG67" s="1667"/>
      <c r="BH67" s="1667"/>
      <c r="BI67" s="1667"/>
      <c r="BJ67" s="1667"/>
      <c r="BK67" s="1667"/>
      <c r="BL67" s="1667"/>
      <c r="BM67" s="1614"/>
      <c r="BN67" s="1614"/>
      <c r="BO67" s="2239"/>
      <c r="BP67" s="2239"/>
      <c r="BQ67" s="2239"/>
      <c r="BR67" s="2239"/>
      <c r="BS67" s="2239"/>
      <c r="BT67" s="2239"/>
      <c r="BU67" s="2239"/>
      <c r="BV67" s="2239"/>
      <c r="BW67" s="2239"/>
      <c r="BX67" s="2239"/>
      <c r="BY67" s="2239"/>
      <c r="BZ67" s="2239"/>
      <c r="CA67" s="2239"/>
      <c r="CB67" s="2239"/>
      <c r="CC67" s="2239"/>
      <c r="CD67" s="2239"/>
      <c r="CE67" s="2239"/>
      <c r="CF67" s="2239"/>
      <c r="CG67" s="1614"/>
      <c r="CH67" s="1643"/>
      <c r="CI67" s="2177"/>
      <c r="CJ67" s="2178"/>
      <c r="CK67" s="2178"/>
      <c r="CL67" s="2178"/>
      <c r="CM67" s="2178"/>
      <c r="CN67" s="2178"/>
      <c r="CO67" s="2178"/>
      <c r="CP67" s="2178"/>
      <c r="CQ67" s="2178"/>
      <c r="CR67" s="2178"/>
      <c r="CS67" s="2178"/>
      <c r="CT67" s="2178"/>
      <c r="CU67" s="2178"/>
      <c r="CV67" s="2178"/>
      <c r="CW67" s="2178"/>
      <c r="CX67" s="2178"/>
      <c r="CY67" s="2178"/>
      <c r="CZ67" s="2178"/>
      <c r="DA67" s="2178"/>
      <c r="DB67" s="2178"/>
      <c r="DC67" s="2175"/>
      <c r="DD67" s="2171"/>
      <c r="DE67" s="2171"/>
      <c r="DF67" s="2171"/>
      <c r="DG67" s="2171"/>
      <c r="DH67" s="2171"/>
      <c r="DI67" s="2171"/>
      <c r="DJ67" s="2171"/>
      <c r="DK67" s="2171"/>
      <c r="DL67" s="2171"/>
      <c r="DM67" s="2171"/>
      <c r="DN67" s="2171"/>
      <c r="DO67" s="2171"/>
      <c r="DP67" s="2171"/>
      <c r="DQ67" s="2172"/>
      <c r="DR67" s="2171"/>
      <c r="DS67" s="2171"/>
      <c r="DT67" s="2171"/>
      <c r="DU67" s="2171"/>
      <c r="DV67" s="2171"/>
      <c r="DW67" s="2171"/>
      <c r="DX67" s="2171"/>
      <c r="DY67" s="2171"/>
      <c r="DZ67" s="2171"/>
      <c r="EA67" s="2171"/>
      <c r="EB67" s="2171"/>
      <c r="EC67" s="2171"/>
      <c r="ED67" s="2171"/>
      <c r="EE67" s="2171"/>
      <c r="EF67" s="2171"/>
      <c r="EG67" s="2171"/>
      <c r="EH67" s="2171"/>
      <c r="EI67" s="2171"/>
      <c r="EJ67" s="2171"/>
      <c r="EK67" s="2171"/>
      <c r="EL67" s="2171"/>
      <c r="EM67" s="2171"/>
      <c r="EN67" s="2171"/>
      <c r="EO67" s="2171"/>
      <c r="EP67" s="2171"/>
      <c r="EQ67" s="2172"/>
      <c r="ER67" s="1858"/>
      <c r="ES67" s="1859"/>
      <c r="ET67" s="1859"/>
      <c r="EU67" s="1860"/>
    </row>
    <row r="68" spans="1:151" ht="6.95" customHeight="1" x14ac:dyDescent="0.15">
      <c r="A68" s="1609"/>
      <c r="B68" s="1575"/>
      <c r="C68" s="1575"/>
      <c r="D68" s="1575"/>
      <c r="E68" s="1575"/>
      <c r="F68" s="1575"/>
      <c r="G68" s="1575"/>
      <c r="H68" s="1575"/>
      <c r="I68" s="1575"/>
      <c r="J68" s="1575"/>
      <c r="K68" s="1575"/>
      <c r="L68" s="1575"/>
      <c r="M68" s="1575"/>
      <c r="N68" s="1575"/>
      <c r="O68" s="1575"/>
      <c r="P68" s="1575"/>
      <c r="Q68" s="1575"/>
      <c r="R68" s="1575"/>
      <c r="S68" s="1575"/>
      <c r="T68" s="2243"/>
      <c r="U68" s="2243"/>
      <c r="V68" s="2243"/>
      <c r="W68" s="2243"/>
      <c r="X68" s="2243"/>
      <c r="Y68" s="2243"/>
      <c r="Z68" s="2243"/>
      <c r="AA68" s="2243"/>
      <c r="AB68" s="2243"/>
      <c r="AC68" s="2243"/>
      <c r="AD68" s="2243"/>
      <c r="AE68" s="2243"/>
      <c r="AF68" s="2243"/>
      <c r="AG68" s="2243"/>
      <c r="AH68" s="2243"/>
      <c r="AI68" s="2243"/>
      <c r="AJ68" s="2243"/>
      <c r="AK68" s="2243"/>
      <c r="AL68" s="2243"/>
      <c r="AM68" s="2243"/>
      <c r="AN68" s="2243"/>
      <c r="AO68" s="2243"/>
      <c r="AP68" s="2243"/>
      <c r="AQ68" s="2243"/>
      <c r="AR68" s="2243"/>
      <c r="AS68" s="2243"/>
      <c r="AT68" s="2243"/>
      <c r="AU68" s="2243"/>
      <c r="AV68" s="2243"/>
      <c r="AW68" s="2243"/>
      <c r="AX68" s="2243"/>
      <c r="AY68" s="2243"/>
      <c r="AZ68" s="2243"/>
      <c r="BA68" s="2243"/>
      <c r="BB68" s="2243"/>
      <c r="BC68" s="2243"/>
      <c r="BD68" s="1668"/>
      <c r="BE68" s="1668"/>
      <c r="BF68" s="1668"/>
      <c r="BG68" s="1668"/>
      <c r="BH68" s="1668"/>
      <c r="BI68" s="1668"/>
      <c r="BJ68" s="1668"/>
      <c r="BK68" s="1668"/>
      <c r="BL68" s="1668"/>
      <c r="BM68" s="1615"/>
      <c r="BN68" s="1615"/>
      <c r="BO68" s="2240"/>
      <c r="BP68" s="2240"/>
      <c r="BQ68" s="2240"/>
      <c r="BR68" s="2240"/>
      <c r="BS68" s="2240"/>
      <c r="BT68" s="2240"/>
      <c r="BU68" s="2240"/>
      <c r="BV68" s="2240"/>
      <c r="BW68" s="2240"/>
      <c r="BX68" s="2240"/>
      <c r="BY68" s="2240"/>
      <c r="BZ68" s="2240"/>
      <c r="CA68" s="2240"/>
      <c r="CB68" s="2240"/>
      <c r="CC68" s="2240"/>
      <c r="CD68" s="2240"/>
      <c r="CE68" s="2240"/>
      <c r="CF68" s="2240"/>
      <c r="CG68" s="1615"/>
      <c r="CH68" s="1644"/>
      <c r="CI68" s="2179"/>
      <c r="CJ68" s="2180"/>
      <c r="CK68" s="2180"/>
      <c r="CL68" s="2180"/>
      <c r="CM68" s="2180"/>
      <c r="CN68" s="2180"/>
      <c r="CO68" s="2180"/>
      <c r="CP68" s="2180"/>
      <c r="CQ68" s="2180"/>
      <c r="CR68" s="2180"/>
      <c r="CS68" s="2180"/>
      <c r="CT68" s="2180"/>
      <c r="CU68" s="2180"/>
      <c r="CV68" s="2180"/>
      <c r="CW68" s="2180"/>
      <c r="CX68" s="2180"/>
      <c r="CY68" s="2180"/>
      <c r="CZ68" s="2180"/>
      <c r="DA68" s="2180"/>
      <c r="DB68" s="2180"/>
      <c r="DC68" s="2176"/>
      <c r="DD68" s="2173"/>
      <c r="DE68" s="2173"/>
      <c r="DF68" s="2173"/>
      <c r="DG68" s="2173"/>
      <c r="DH68" s="2173"/>
      <c r="DI68" s="2173"/>
      <c r="DJ68" s="2173"/>
      <c r="DK68" s="2173"/>
      <c r="DL68" s="2173"/>
      <c r="DM68" s="2173"/>
      <c r="DN68" s="2173"/>
      <c r="DO68" s="2173"/>
      <c r="DP68" s="2173"/>
      <c r="DQ68" s="2174"/>
      <c r="DR68" s="2173"/>
      <c r="DS68" s="2173"/>
      <c r="DT68" s="2173"/>
      <c r="DU68" s="2173"/>
      <c r="DV68" s="2173"/>
      <c r="DW68" s="2173"/>
      <c r="DX68" s="2173"/>
      <c r="DY68" s="2173"/>
      <c r="DZ68" s="2173"/>
      <c r="EA68" s="2173"/>
      <c r="EB68" s="2173"/>
      <c r="EC68" s="2173"/>
      <c r="ED68" s="2173"/>
      <c r="EE68" s="2173"/>
      <c r="EF68" s="2173"/>
      <c r="EG68" s="2173"/>
      <c r="EH68" s="2173"/>
      <c r="EI68" s="2173"/>
      <c r="EJ68" s="2173"/>
      <c r="EK68" s="2173"/>
      <c r="EL68" s="2173"/>
      <c r="EM68" s="2173"/>
      <c r="EN68" s="2173"/>
      <c r="EO68" s="2173"/>
      <c r="EP68" s="2173"/>
      <c r="EQ68" s="2174"/>
      <c r="ER68" s="1858"/>
      <c r="ES68" s="1859"/>
      <c r="ET68" s="1859"/>
      <c r="EU68" s="1860"/>
    </row>
    <row r="69" spans="1:151" ht="6.95" customHeight="1" x14ac:dyDescent="0.15">
      <c r="A69" s="1607" t="s">
        <v>253</v>
      </c>
      <c r="B69" s="1573"/>
      <c r="C69" s="1573"/>
      <c r="D69" s="1573"/>
      <c r="E69" s="1573"/>
      <c r="F69" s="1573"/>
      <c r="G69" s="1573"/>
      <c r="H69" s="1573"/>
      <c r="I69" s="1573"/>
      <c r="J69" s="1573"/>
      <c r="K69" s="1573"/>
      <c r="L69" s="1573"/>
      <c r="M69" s="1573"/>
      <c r="N69" s="1573"/>
      <c r="O69" s="1573"/>
      <c r="P69" s="1573"/>
      <c r="Q69" s="1573"/>
      <c r="R69" s="1573"/>
      <c r="S69" s="1573"/>
      <c r="T69" s="2241">
        <f>入力シート!U74</f>
        <v>0</v>
      </c>
      <c r="U69" s="2241"/>
      <c r="V69" s="2241"/>
      <c r="W69" s="2241"/>
      <c r="X69" s="2241"/>
      <c r="Y69" s="2241"/>
      <c r="Z69" s="2241"/>
      <c r="AA69" s="2241"/>
      <c r="AB69" s="2241"/>
      <c r="AC69" s="2241"/>
      <c r="AD69" s="2241"/>
      <c r="AE69" s="2241"/>
      <c r="AF69" s="2241"/>
      <c r="AG69" s="2241"/>
      <c r="AH69" s="2241"/>
      <c r="AI69" s="2241"/>
      <c r="AJ69" s="2241"/>
      <c r="AK69" s="2241"/>
      <c r="AL69" s="2241"/>
      <c r="AM69" s="2241"/>
      <c r="AN69" s="2241"/>
      <c r="AO69" s="2241"/>
      <c r="AP69" s="2241"/>
      <c r="AQ69" s="2241"/>
      <c r="AR69" s="2241"/>
      <c r="AS69" s="2241"/>
      <c r="AT69" s="2241"/>
      <c r="AU69" s="2241"/>
      <c r="AV69" s="2241"/>
      <c r="AW69" s="2241"/>
      <c r="AX69" s="2241"/>
      <c r="AY69" s="2241"/>
      <c r="AZ69" s="2241"/>
      <c r="BA69" s="2241"/>
      <c r="BB69" s="2241"/>
      <c r="BC69" s="2241"/>
      <c r="BD69" s="1666" t="s">
        <v>294</v>
      </c>
      <c r="BE69" s="1666"/>
      <c r="BF69" s="1666"/>
      <c r="BG69" s="1666"/>
      <c r="BH69" s="1666"/>
      <c r="BI69" s="1666"/>
      <c r="BJ69" s="1666"/>
      <c r="BK69" s="1666"/>
      <c r="BL69" s="1666"/>
      <c r="BM69" s="1613" t="s">
        <v>254</v>
      </c>
      <c r="BN69" s="1613"/>
      <c r="BO69" s="2238">
        <f>入力シート!W75</f>
        <v>0</v>
      </c>
      <c r="BP69" s="2238"/>
      <c r="BQ69" s="2238"/>
      <c r="BR69" s="2238"/>
      <c r="BS69" s="2238"/>
      <c r="BT69" s="2238"/>
      <c r="BU69" s="2238"/>
      <c r="BV69" s="2238"/>
      <c r="BW69" s="2238"/>
      <c r="BX69" s="2238"/>
      <c r="BY69" s="2238"/>
      <c r="BZ69" s="2238"/>
      <c r="CA69" s="2238"/>
      <c r="CB69" s="2238"/>
      <c r="CC69" s="2238"/>
      <c r="CD69" s="2238"/>
      <c r="CE69" s="2238"/>
      <c r="CF69" s="2238"/>
      <c r="CG69" s="1613" t="s">
        <v>255</v>
      </c>
      <c r="CH69" s="1642"/>
      <c r="CI69" s="1576"/>
      <c r="CJ69" s="1577"/>
      <c r="CK69" s="1577"/>
      <c r="CL69" s="1577"/>
      <c r="CM69" s="1577"/>
      <c r="CN69" s="1577"/>
      <c r="CO69" s="1577"/>
      <c r="CP69" s="1577"/>
      <c r="CQ69" s="1577"/>
      <c r="CR69" s="1577"/>
      <c r="CS69" s="1577"/>
      <c r="CT69" s="1577"/>
      <c r="CU69" s="1577"/>
      <c r="CV69" s="1577"/>
      <c r="CW69" s="1577"/>
      <c r="CX69" s="1577"/>
      <c r="CY69" s="1577"/>
      <c r="CZ69" s="1577"/>
      <c r="DA69" s="1577"/>
      <c r="DB69" s="1577"/>
      <c r="DC69" s="1576"/>
      <c r="DD69" s="1577"/>
      <c r="DE69" s="1577"/>
      <c r="DF69" s="1577"/>
      <c r="DG69" s="1577"/>
      <c r="DH69" s="1577"/>
      <c r="DI69" s="1577"/>
      <c r="DJ69" s="1577"/>
      <c r="DK69" s="1577"/>
      <c r="DL69" s="1577"/>
      <c r="DM69" s="1577"/>
      <c r="DN69" s="1577"/>
      <c r="DO69" s="1577"/>
      <c r="DP69" s="1577"/>
      <c r="DQ69" s="1578"/>
      <c r="DR69" s="1577"/>
      <c r="DS69" s="1577"/>
      <c r="DT69" s="1577"/>
      <c r="DU69" s="1577"/>
      <c r="DV69" s="1577"/>
      <c r="DW69" s="1577"/>
      <c r="DX69" s="1577"/>
      <c r="DY69" s="1577"/>
      <c r="DZ69" s="1577"/>
      <c r="EA69" s="1577"/>
      <c r="EB69" s="1577"/>
      <c r="EC69" s="1577"/>
      <c r="ED69" s="1577"/>
      <c r="EE69" s="1577"/>
      <c r="EF69" s="1577"/>
      <c r="EG69" s="1577"/>
      <c r="EH69" s="1577"/>
      <c r="EI69" s="1577"/>
      <c r="EJ69" s="1577"/>
      <c r="EK69" s="1577"/>
      <c r="EL69" s="1577"/>
      <c r="EM69" s="1577"/>
      <c r="EN69" s="1577"/>
      <c r="EO69" s="1577"/>
      <c r="EP69" s="1577"/>
      <c r="EQ69" s="1578"/>
      <c r="ER69" s="1858"/>
      <c r="ES69" s="1859"/>
      <c r="ET69" s="1859"/>
      <c r="EU69" s="1860"/>
    </row>
    <row r="70" spans="1:151" ht="6.95" customHeight="1" x14ac:dyDescent="0.15">
      <c r="A70" s="1608"/>
      <c r="B70" s="1574"/>
      <c r="C70" s="1574"/>
      <c r="D70" s="1574"/>
      <c r="E70" s="1574"/>
      <c r="F70" s="1574"/>
      <c r="G70" s="1574"/>
      <c r="H70" s="1574"/>
      <c r="I70" s="1574"/>
      <c r="J70" s="1574"/>
      <c r="K70" s="1574"/>
      <c r="L70" s="1574"/>
      <c r="M70" s="1574"/>
      <c r="N70" s="1574"/>
      <c r="O70" s="1574"/>
      <c r="P70" s="1574"/>
      <c r="Q70" s="1574"/>
      <c r="R70" s="1574"/>
      <c r="S70" s="1574"/>
      <c r="T70" s="2242"/>
      <c r="U70" s="2242"/>
      <c r="V70" s="2242"/>
      <c r="W70" s="2242"/>
      <c r="X70" s="2242"/>
      <c r="Y70" s="2242"/>
      <c r="Z70" s="2242"/>
      <c r="AA70" s="2242"/>
      <c r="AB70" s="2242"/>
      <c r="AC70" s="2242"/>
      <c r="AD70" s="2242"/>
      <c r="AE70" s="2242"/>
      <c r="AF70" s="2242"/>
      <c r="AG70" s="2242"/>
      <c r="AH70" s="2242"/>
      <c r="AI70" s="2242"/>
      <c r="AJ70" s="2242"/>
      <c r="AK70" s="2242"/>
      <c r="AL70" s="2242"/>
      <c r="AM70" s="2242"/>
      <c r="AN70" s="2242"/>
      <c r="AO70" s="2242"/>
      <c r="AP70" s="2242"/>
      <c r="AQ70" s="2242"/>
      <c r="AR70" s="2242"/>
      <c r="AS70" s="2242"/>
      <c r="AT70" s="2242"/>
      <c r="AU70" s="2242"/>
      <c r="AV70" s="2242"/>
      <c r="AW70" s="2242"/>
      <c r="AX70" s="2242"/>
      <c r="AY70" s="2242"/>
      <c r="AZ70" s="2242"/>
      <c r="BA70" s="2242"/>
      <c r="BB70" s="2242"/>
      <c r="BC70" s="2242"/>
      <c r="BD70" s="1667"/>
      <c r="BE70" s="1667"/>
      <c r="BF70" s="1667"/>
      <c r="BG70" s="1667"/>
      <c r="BH70" s="1667"/>
      <c r="BI70" s="1667"/>
      <c r="BJ70" s="1667"/>
      <c r="BK70" s="1667"/>
      <c r="BL70" s="1667"/>
      <c r="BM70" s="1614"/>
      <c r="BN70" s="1614"/>
      <c r="BO70" s="2239"/>
      <c r="BP70" s="2239"/>
      <c r="BQ70" s="2239"/>
      <c r="BR70" s="2239"/>
      <c r="BS70" s="2239"/>
      <c r="BT70" s="2239"/>
      <c r="BU70" s="2239"/>
      <c r="BV70" s="2239"/>
      <c r="BW70" s="2239"/>
      <c r="BX70" s="2239"/>
      <c r="BY70" s="2239"/>
      <c r="BZ70" s="2239"/>
      <c r="CA70" s="2239"/>
      <c r="CB70" s="2239"/>
      <c r="CC70" s="2239"/>
      <c r="CD70" s="2239"/>
      <c r="CE70" s="2239"/>
      <c r="CF70" s="2239"/>
      <c r="CG70" s="1614"/>
      <c r="CH70" s="1643"/>
      <c r="CI70" s="2177">
        <f>ROUNDDOWN(入力シート!P75,2)</f>
        <v>0</v>
      </c>
      <c r="CJ70" s="2178"/>
      <c r="CK70" s="2178"/>
      <c r="CL70" s="2178"/>
      <c r="CM70" s="2178"/>
      <c r="CN70" s="2178"/>
      <c r="CO70" s="2178"/>
      <c r="CP70" s="2178"/>
      <c r="CQ70" s="2178"/>
      <c r="CR70" s="2178"/>
      <c r="CS70" s="2178"/>
      <c r="CT70" s="2178"/>
      <c r="CU70" s="2178"/>
      <c r="CV70" s="2178"/>
      <c r="CW70" s="2178"/>
      <c r="CX70" s="2178"/>
      <c r="CY70" s="2178"/>
      <c r="CZ70" s="2178"/>
      <c r="DA70" s="2178"/>
      <c r="DB70" s="2178"/>
      <c r="DC70" s="2175">
        <f>入力シート!P76</f>
        <v>0</v>
      </c>
      <c r="DD70" s="2171"/>
      <c r="DE70" s="2171"/>
      <c r="DF70" s="2171"/>
      <c r="DG70" s="2171"/>
      <c r="DH70" s="2171"/>
      <c r="DI70" s="2171"/>
      <c r="DJ70" s="2171"/>
      <c r="DK70" s="2171"/>
      <c r="DL70" s="2171"/>
      <c r="DM70" s="2171"/>
      <c r="DN70" s="2171"/>
      <c r="DO70" s="2171"/>
      <c r="DP70" s="2171"/>
      <c r="DQ70" s="2172"/>
      <c r="DR70" s="2171">
        <f>入力シート!T76</f>
        <v>0</v>
      </c>
      <c r="DS70" s="2171"/>
      <c r="DT70" s="2171"/>
      <c r="DU70" s="2171"/>
      <c r="DV70" s="2171"/>
      <c r="DW70" s="2171"/>
      <c r="DX70" s="2171"/>
      <c r="DY70" s="2171"/>
      <c r="DZ70" s="2171"/>
      <c r="EA70" s="2171"/>
      <c r="EB70" s="2171"/>
      <c r="EC70" s="2171"/>
      <c r="ED70" s="2171"/>
      <c r="EE70" s="2171"/>
      <c r="EF70" s="2171"/>
      <c r="EG70" s="2171"/>
      <c r="EH70" s="2171"/>
      <c r="EI70" s="2171"/>
      <c r="EJ70" s="2171"/>
      <c r="EK70" s="2171"/>
      <c r="EL70" s="2171"/>
      <c r="EM70" s="2171"/>
      <c r="EN70" s="2171"/>
      <c r="EO70" s="2171"/>
      <c r="EP70" s="2171"/>
      <c r="EQ70" s="2172"/>
      <c r="ER70" s="1858"/>
      <c r="ES70" s="1859"/>
      <c r="ET70" s="1859"/>
      <c r="EU70" s="1860"/>
    </row>
    <row r="71" spans="1:151" ht="6.95" customHeight="1" x14ac:dyDescent="0.15">
      <c r="A71" s="1608"/>
      <c r="B71" s="1574"/>
      <c r="C71" s="1574"/>
      <c r="D71" s="1574"/>
      <c r="E71" s="1574"/>
      <c r="F71" s="1574"/>
      <c r="G71" s="1574"/>
      <c r="H71" s="1574"/>
      <c r="I71" s="1574"/>
      <c r="J71" s="1574"/>
      <c r="K71" s="1574"/>
      <c r="L71" s="1574"/>
      <c r="M71" s="1574"/>
      <c r="N71" s="1574"/>
      <c r="O71" s="1574"/>
      <c r="P71" s="1574"/>
      <c r="Q71" s="1574"/>
      <c r="R71" s="1574"/>
      <c r="S71" s="1574"/>
      <c r="T71" s="2242"/>
      <c r="U71" s="2242"/>
      <c r="V71" s="2242"/>
      <c r="W71" s="2242"/>
      <c r="X71" s="2242"/>
      <c r="Y71" s="2242"/>
      <c r="Z71" s="2242"/>
      <c r="AA71" s="2242"/>
      <c r="AB71" s="2242"/>
      <c r="AC71" s="2242"/>
      <c r="AD71" s="2242"/>
      <c r="AE71" s="2242"/>
      <c r="AF71" s="2242"/>
      <c r="AG71" s="2242"/>
      <c r="AH71" s="2242"/>
      <c r="AI71" s="2242"/>
      <c r="AJ71" s="2242"/>
      <c r="AK71" s="2242"/>
      <c r="AL71" s="2242"/>
      <c r="AM71" s="2242"/>
      <c r="AN71" s="2242"/>
      <c r="AO71" s="2242"/>
      <c r="AP71" s="2242"/>
      <c r="AQ71" s="2242"/>
      <c r="AR71" s="2242"/>
      <c r="AS71" s="2242"/>
      <c r="AT71" s="2242"/>
      <c r="AU71" s="2242"/>
      <c r="AV71" s="2242"/>
      <c r="AW71" s="2242"/>
      <c r="AX71" s="2242"/>
      <c r="AY71" s="2242"/>
      <c r="AZ71" s="2242"/>
      <c r="BA71" s="2242"/>
      <c r="BB71" s="2242"/>
      <c r="BC71" s="2242"/>
      <c r="BD71" s="1667"/>
      <c r="BE71" s="1667"/>
      <c r="BF71" s="1667"/>
      <c r="BG71" s="1667"/>
      <c r="BH71" s="1667"/>
      <c r="BI71" s="1667"/>
      <c r="BJ71" s="1667"/>
      <c r="BK71" s="1667"/>
      <c r="BL71" s="1667"/>
      <c r="BM71" s="1614"/>
      <c r="BN71" s="1614"/>
      <c r="BO71" s="2239"/>
      <c r="BP71" s="2239"/>
      <c r="BQ71" s="2239"/>
      <c r="BR71" s="2239"/>
      <c r="BS71" s="2239"/>
      <c r="BT71" s="2239"/>
      <c r="BU71" s="2239"/>
      <c r="BV71" s="2239"/>
      <c r="BW71" s="2239"/>
      <c r="BX71" s="2239"/>
      <c r="BY71" s="2239"/>
      <c r="BZ71" s="2239"/>
      <c r="CA71" s="2239"/>
      <c r="CB71" s="2239"/>
      <c r="CC71" s="2239"/>
      <c r="CD71" s="2239"/>
      <c r="CE71" s="2239"/>
      <c r="CF71" s="2239"/>
      <c r="CG71" s="1614"/>
      <c r="CH71" s="1643"/>
      <c r="CI71" s="2177"/>
      <c r="CJ71" s="2178"/>
      <c r="CK71" s="2178"/>
      <c r="CL71" s="2178"/>
      <c r="CM71" s="2178"/>
      <c r="CN71" s="2178"/>
      <c r="CO71" s="2178"/>
      <c r="CP71" s="2178"/>
      <c r="CQ71" s="2178"/>
      <c r="CR71" s="2178"/>
      <c r="CS71" s="2178"/>
      <c r="CT71" s="2178"/>
      <c r="CU71" s="2178"/>
      <c r="CV71" s="2178"/>
      <c r="CW71" s="2178"/>
      <c r="CX71" s="2178"/>
      <c r="CY71" s="2178"/>
      <c r="CZ71" s="2178"/>
      <c r="DA71" s="2178"/>
      <c r="DB71" s="2178"/>
      <c r="DC71" s="2175"/>
      <c r="DD71" s="2171"/>
      <c r="DE71" s="2171"/>
      <c r="DF71" s="2171"/>
      <c r="DG71" s="2171"/>
      <c r="DH71" s="2171"/>
      <c r="DI71" s="2171"/>
      <c r="DJ71" s="2171"/>
      <c r="DK71" s="2171"/>
      <c r="DL71" s="2171"/>
      <c r="DM71" s="2171"/>
      <c r="DN71" s="2171"/>
      <c r="DO71" s="2171"/>
      <c r="DP71" s="2171"/>
      <c r="DQ71" s="2172"/>
      <c r="DR71" s="2171"/>
      <c r="DS71" s="2171"/>
      <c r="DT71" s="2171"/>
      <c r="DU71" s="2171"/>
      <c r="DV71" s="2171"/>
      <c r="DW71" s="2171"/>
      <c r="DX71" s="2171"/>
      <c r="DY71" s="2171"/>
      <c r="DZ71" s="2171"/>
      <c r="EA71" s="2171"/>
      <c r="EB71" s="2171"/>
      <c r="EC71" s="2171"/>
      <c r="ED71" s="2171"/>
      <c r="EE71" s="2171"/>
      <c r="EF71" s="2171"/>
      <c r="EG71" s="2171"/>
      <c r="EH71" s="2171"/>
      <c r="EI71" s="2171"/>
      <c r="EJ71" s="2171"/>
      <c r="EK71" s="2171"/>
      <c r="EL71" s="2171"/>
      <c r="EM71" s="2171"/>
      <c r="EN71" s="2171"/>
      <c r="EO71" s="2171"/>
      <c r="EP71" s="2171"/>
      <c r="EQ71" s="2172"/>
      <c r="ER71" s="1858"/>
      <c r="ES71" s="1859"/>
      <c r="ET71" s="1859"/>
      <c r="EU71" s="1860"/>
    </row>
    <row r="72" spans="1:151" ht="6.95" customHeight="1" x14ac:dyDescent="0.15">
      <c r="A72" s="1608"/>
      <c r="B72" s="1574"/>
      <c r="C72" s="1574"/>
      <c r="D72" s="1574"/>
      <c r="E72" s="1574"/>
      <c r="F72" s="1574"/>
      <c r="G72" s="1574"/>
      <c r="H72" s="1574"/>
      <c r="I72" s="1574"/>
      <c r="J72" s="1574"/>
      <c r="K72" s="1574"/>
      <c r="L72" s="1574"/>
      <c r="M72" s="1574"/>
      <c r="N72" s="1574"/>
      <c r="O72" s="1574"/>
      <c r="P72" s="1574"/>
      <c r="Q72" s="1574"/>
      <c r="R72" s="1574"/>
      <c r="S72" s="1574"/>
      <c r="T72" s="2242"/>
      <c r="U72" s="2242"/>
      <c r="V72" s="2242"/>
      <c r="W72" s="2242"/>
      <c r="X72" s="2242"/>
      <c r="Y72" s="2242"/>
      <c r="Z72" s="2242"/>
      <c r="AA72" s="2242"/>
      <c r="AB72" s="2242"/>
      <c r="AC72" s="2242"/>
      <c r="AD72" s="2242"/>
      <c r="AE72" s="2242"/>
      <c r="AF72" s="2242"/>
      <c r="AG72" s="2242"/>
      <c r="AH72" s="2242"/>
      <c r="AI72" s="2242"/>
      <c r="AJ72" s="2242"/>
      <c r="AK72" s="2242"/>
      <c r="AL72" s="2242"/>
      <c r="AM72" s="2242"/>
      <c r="AN72" s="2242"/>
      <c r="AO72" s="2242"/>
      <c r="AP72" s="2242"/>
      <c r="AQ72" s="2242"/>
      <c r="AR72" s="2242"/>
      <c r="AS72" s="2242"/>
      <c r="AT72" s="2242"/>
      <c r="AU72" s="2242"/>
      <c r="AV72" s="2242"/>
      <c r="AW72" s="2242"/>
      <c r="AX72" s="2242"/>
      <c r="AY72" s="2242"/>
      <c r="AZ72" s="2242"/>
      <c r="BA72" s="2242"/>
      <c r="BB72" s="2242"/>
      <c r="BC72" s="2242"/>
      <c r="BD72" s="1667"/>
      <c r="BE72" s="1667"/>
      <c r="BF72" s="1667"/>
      <c r="BG72" s="1667"/>
      <c r="BH72" s="1667"/>
      <c r="BI72" s="1667"/>
      <c r="BJ72" s="1667"/>
      <c r="BK72" s="1667"/>
      <c r="BL72" s="1667"/>
      <c r="BM72" s="1614"/>
      <c r="BN72" s="1614"/>
      <c r="BO72" s="2239"/>
      <c r="BP72" s="2239"/>
      <c r="BQ72" s="2239"/>
      <c r="BR72" s="2239"/>
      <c r="BS72" s="2239"/>
      <c r="BT72" s="2239"/>
      <c r="BU72" s="2239"/>
      <c r="BV72" s="2239"/>
      <c r="BW72" s="2239"/>
      <c r="BX72" s="2239"/>
      <c r="BY72" s="2239"/>
      <c r="BZ72" s="2239"/>
      <c r="CA72" s="2239"/>
      <c r="CB72" s="2239"/>
      <c r="CC72" s="2239"/>
      <c r="CD72" s="2239"/>
      <c r="CE72" s="2239"/>
      <c r="CF72" s="2239"/>
      <c r="CG72" s="1614"/>
      <c r="CH72" s="1643"/>
      <c r="CI72" s="2177"/>
      <c r="CJ72" s="2178"/>
      <c r="CK72" s="2178"/>
      <c r="CL72" s="2178"/>
      <c r="CM72" s="2178"/>
      <c r="CN72" s="2178"/>
      <c r="CO72" s="2178"/>
      <c r="CP72" s="2178"/>
      <c r="CQ72" s="2178"/>
      <c r="CR72" s="2178"/>
      <c r="CS72" s="2178"/>
      <c r="CT72" s="2178"/>
      <c r="CU72" s="2178"/>
      <c r="CV72" s="2178"/>
      <c r="CW72" s="2178"/>
      <c r="CX72" s="2178"/>
      <c r="CY72" s="2178"/>
      <c r="CZ72" s="2178"/>
      <c r="DA72" s="2178"/>
      <c r="DB72" s="2178"/>
      <c r="DC72" s="2175"/>
      <c r="DD72" s="2171"/>
      <c r="DE72" s="2171"/>
      <c r="DF72" s="2171"/>
      <c r="DG72" s="2171"/>
      <c r="DH72" s="2171"/>
      <c r="DI72" s="2171"/>
      <c r="DJ72" s="2171"/>
      <c r="DK72" s="2171"/>
      <c r="DL72" s="2171"/>
      <c r="DM72" s="2171"/>
      <c r="DN72" s="2171"/>
      <c r="DO72" s="2171"/>
      <c r="DP72" s="2171"/>
      <c r="DQ72" s="2172"/>
      <c r="DR72" s="2171"/>
      <c r="DS72" s="2171"/>
      <c r="DT72" s="2171"/>
      <c r="DU72" s="2171"/>
      <c r="DV72" s="2171"/>
      <c r="DW72" s="2171"/>
      <c r="DX72" s="2171"/>
      <c r="DY72" s="2171"/>
      <c r="DZ72" s="2171"/>
      <c r="EA72" s="2171"/>
      <c r="EB72" s="2171"/>
      <c r="EC72" s="2171"/>
      <c r="ED72" s="2171"/>
      <c r="EE72" s="2171"/>
      <c r="EF72" s="2171"/>
      <c r="EG72" s="2171"/>
      <c r="EH72" s="2171"/>
      <c r="EI72" s="2171"/>
      <c r="EJ72" s="2171"/>
      <c r="EK72" s="2171"/>
      <c r="EL72" s="2171"/>
      <c r="EM72" s="2171"/>
      <c r="EN72" s="2171"/>
      <c r="EO72" s="2171"/>
      <c r="EP72" s="2171"/>
      <c r="EQ72" s="2172"/>
      <c r="ER72" s="1858"/>
      <c r="ES72" s="1859"/>
      <c r="ET72" s="1859"/>
      <c r="EU72" s="1860"/>
    </row>
    <row r="73" spans="1:151" ht="6.95" customHeight="1" x14ac:dyDescent="0.15">
      <c r="A73" s="1609"/>
      <c r="B73" s="1575"/>
      <c r="C73" s="1575"/>
      <c r="D73" s="1575"/>
      <c r="E73" s="1575"/>
      <c r="F73" s="1575"/>
      <c r="G73" s="1575"/>
      <c r="H73" s="1575"/>
      <c r="I73" s="1575"/>
      <c r="J73" s="1575"/>
      <c r="K73" s="1575"/>
      <c r="L73" s="1575"/>
      <c r="M73" s="1575"/>
      <c r="N73" s="1575"/>
      <c r="O73" s="1575"/>
      <c r="P73" s="1575"/>
      <c r="Q73" s="1575"/>
      <c r="R73" s="1575"/>
      <c r="S73" s="1575"/>
      <c r="T73" s="2243"/>
      <c r="U73" s="2243"/>
      <c r="V73" s="2243"/>
      <c r="W73" s="2243"/>
      <c r="X73" s="2243"/>
      <c r="Y73" s="2243"/>
      <c r="Z73" s="2243"/>
      <c r="AA73" s="2243"/>
      <c r="AB73" s="2243"/>
      <c r="AC73" s="2243"/>
      <c r="AD73" s="2243"/>
      <c r="AE73" s="2243"/>
      <c r="AF73" s="2243"/>
      <c r="AG73" s="2243"/>
      <c r="AH73" s="2243"/>
      <c r="AI73" s="2243"/>
      <c r="AJ73" s="2243"/>
      <c r="AK73" s="2243"/>
      <c r="AL73" s="2243"/>
      <c r="AM73" s="2243"/>
      <c r="AN73" s="2243"/>
      <c r="AO73" s="2243"/>
      <c r="AP73" s="2243"/>
      <c r="AQ73" s="2243"/>
      <c r="AR73" s="2243"/>
      <c r="AS73" s="2243"/>
      <c r="AT73" s="2243"/>
      <c r="AU73" s="2243"/>
      <c r="AV73" s="2243"/>
      <c r="AW73" s="2243"/>
      <c r="AX73" s="2243"/>
      <c r="AY73" s="2243"/>
      <c r="AZ73" s="2243"/>
      <c r="BA73" s="2243"/>
      <c r="BB73" s="2243"/>
      <c r="BC73" s="2243"/>
      <c r="BD73" s="1668"/>
      <c r="BE73" s="1668"/>
      <c r="BF73" s="1668"/>
      <c r="BG73" s="1668"/>
      <c r="BH73" s="1668"/>
      <c r="BI73" s="1668"/>
      <c r="BJ73" s="1668"/>
      <c r="BK73" s="1668"/>
      <c r="BL73" s="1668"/>
      <c r="BM73" s="1615"/>
      <c r="BN73" s="1615"/>
      <c r="BO73" s="2240"/>
      <c r="BP73" s="2240"/>
      <c r="BQ73" s="2240"/>
      <c r="BR73" s="2240"/>
      <c r="BS73" s="2240"/>
      <c r="BT73" s="2240"/>
      <c r="BU73" s="2240"/>
      <c r="BV73" s="2240"/>
      <c r="BW73" s="2240"/>
      <c r="BX73" s="2240"/>
      <c r="BY73" s="2240"/>
      <c r="BZ73" s="2240"/>
      <c r="CA73" s="2240"/>
      <c r="CB73" s="2240"/>
      <c r="CC73" s="2240"/>
      <c r="CD73" s="2240"/>
      <c r="CE73" s="2240"/>
      <c r="CF73" s="2240"/>
      <c r="CG73" s="1615"/>
      <c r="CH73" s="1644"/>
      <c r="CI73" s="2179"/>
      <c r="CJ73" s="2180"/>
      <c r="CK73" s="2180"/>
      <c r="CL73" s="2180"/>
      <c r="CM73" s="2180"/>
      <c r="CN73" s="2180"/>
      <c r="CO73" s="2180"/>
      <c r="CP73" s="2180"/>
      <c r="CQ73" s="2180"/>
      <c r="CR73" s="2180"/>
      <c r="CS73" s="2180"/>
      <c r="CT73" s="2180"/>
      <c r="CU73" s="2180"/>
      <c r="CV73" s="2180"/>
      <c r="CW73" s="2180"/>
      <c r="CX73" s="2180"/>
      <c r="CY73" s="2180"/>
      <c r="CZ73" s="2180"/>
      <c r="DA73" s="2180"/>
      <c r="DB73" s="2180"/>
      <c r="DC73" s="2176"/>
      <c r="DD73" s="2173"/>
      <c r="DE73" s="2173"/>
      <c r="DF73" s="2173"/>
      <c r="DG73" s="2173"/>
      <c r="DH73" s="2173"/>
      <c r="DI73" s="2173"/>
      <c r="DJ73" s="2173"/>
      <c r="DK73" s="2173"/>
      <c r="DL73" s="2173"/>
      <c r="DM73" s="2173"/>
      <c r="DN73" s="2173"/>
      <c r="DO73" s="2173"/>
      <c r="DP73" s="2173"/>
      <c r="DQ73" s="2174"/>
      <c r="DR73" s="2173"/>
      <c r="DS73" s="2173"/>
      <c r="DT73" s="2173"/>
      <c r="DU73" s="2173"/>
      <c r="DV73" s="2173"/>
      <c r="DW73" s="2173"/>
      <c r="DX73" s="2173"/>
      <c r="DY73" s="2173"/>
      <c r="DZ73" s="2173"/>
      <c r="EA73" s="2173"/>
      <c r="EB73" s="2173"/>
      <c r="EC73" s="2173"/>
      <c r="ED73" s="2173"/>
      <c r="EE73" s="2173"/>
      <c r="EF73" s="2173"/>
      <c r="EG73" s="2173"/>
      <c r="EH73" s="2173"/>
      <c r="EI73" s="2173"/>
      <c r="EJ73" s="2173"/>
      <c r="EK73" s="2173"/>
      <c r="EL73" s="2173"/>
      <c r="EM73" s="2173"/>
      <c r="EN73" s="2173"/>
      <c r="EO73" s="2173"/>
      <c r="EP73" s="2173"/>
      <c r="EQ73" s="2174"/>
      <c r="ER73" s="1858"/>
      <c r="ES73" s="1859"/>
      <c r="ET73" s="1859"/>
      <c r="EU73" s="1860"/>
    </row>
    <row r="74" spans="1:151" ht="6.95" customHeight="1" x14ac:dyDescent="0.15">
      <c r="A74" s="1607" t="s">
        <v>253</v>
      </c>
      <c r="B74" s="1573"/>
      <c r="C74" s="1573"/>
      <c r="D74" s="1573"/>
      <c r="E74" s="1573"/>
      <c r="F74" s="1573"/>
      <c r="G74" s="1573"/>
      <c r="H74" s="1573"/>
      <c r="I74" s="1573"/>
      <c r="J74" s="1573"/>
      <c r="K74" s="1573"/>
      <c r="L74" s="1573"/>
      <c r="M74" s="1573"/>
      <c r="N74" s="1573"/>
      <c r="O74" s="1573"/>
      <c r="P74" s="1573"/>
      <c r="Q74" s="1573"/>
      <c r="R74" s="1573"/>
      <c r="S74" s="1573"/>
      <c r="T74" s="1613" t="s">
        <v>256</v>
      </c>
      <c r="U74" s="1613"/>
      <c r="V74" s="1613"/>
      <c r="W74" s="1645"/>
      <c r="X74" s="1645"/>
      <c r="Y74" s="1645"/>
      <c r="Z74" s="1645"/>
      <c r="AA74" s="1645"/>
      <c r="AB74" s="1645"/>
      <c r="AC74" s="1645"/>
      <c r="AD74" s="1645"/>
      <c r="AE74" s="1645"/>
      <c r="AF74" s="1645"/>
      <c r="AG74" s="1613" t="s">
        <v>128</v>
      </c>
      <c r="AH74" s="1613"/>
      <c r="AI74" s="1613"/>
      <c r="AJ74" s="1613"/>
      <c r="AK74" s="1613"/>
      <c r="AL74" s="1613"/>
      <c r="AM74" s="1645"/>
      <c r="AN74" s="1645"/>
      <c r="AO74" s="1645"/>
      <c r="AP74" s="1645"/>
      <c r="AQ74" s="1645"/>
      <c r="AR74" s="1645"/>
      <c r="AS74" s="1645"/>
      <c r="AT74" s="1645"/>
      <c r="AU74" s="1645"/>
      <c r="AV74" s="1645"/>
      <c r="AW74" s="1765" t="s">
        <v>129</v>
      </c>
      <c r="AX74" s="1765"/>
      <c r="AY74" s="1765"/>
      <c r="AZ74" s="1765"/>
      <c r="BA74" s="1765"/>
      <c r="BB74" s="1765"/>
      <c r="BC74" s="1765"/>
      <c r="BD74" s="1765"/>
      <c r="BE74" s="1765"/>
      <c r="BF74" s="1765"/>
      <c r="BG74" s="1765"/>
      <c r="BH74" s="1765"/>
      <c r="BI74" s="1765"/>
      <c r="BJ74" s="1765"/>
      <c r="BK74" s="1765"/>
      <c r="BL74" s="1765"/>
      <c r="BM74" s="1613" t="s">
        <v>254</v>
      </c>
      <c r="BN74" s="1613"/>
      <c r="BO74" s="1654"/>
      <c r="BP74" s="1654"/>
      <c r="BQ74" s="1654"/>
      <c r="BR74" s="1654"/>
      <c r="BS74" s="1654"/>
      <c r="BT74" s="1654"/>
      <c r="BU74" s="1654"/>
      <c r="BV74" s="1654"/>
      <c r="BW74" s="1654"/>
      <c r="BX74" s="1654"/>
      <c r="BY74" s="1654"/>
      <c r="BZ74" s="1654"/>
      <c r="CA74" s="1654"/>
      <c r="CB74" s="1654"/>
      <c r="CC74" s="1654"/>
      <c r="CD74" s="1654"/>
      <c r="CE74" s="1654"/>
      <c r="CF74" s="1654"/>
      <c r="CG74" s="1657" t="s">
        <v>255</v>
      </c>
      <c r="CH74" s="1658"/>
      <c r="CI74" s="1592"/>
      <c r="CJ74" s="1593"/>
      <c r="CK74" s="1593"/>
      <c r="CL74" s="1593"/>
      <c r="CM74" s="1593"/>
      <c r="CN74" s="1593"/>
      <c r="CO74" s="1593"/>
      <c r="CP74" s="1593"/>
      <c r="CQ74" s="1593"/>
      <c r="CR74" s="1593"/>
      <c r="CS74" s="1593"/>
      <c r="CT74" s="1593"/>
      <c r="CU74" s="1593"/>
      <c r="CV74" s="1593"/>
      <c r="CW74" s="1593"/>
      <c r="CX74" s="1593"/>
      <c r="CY74" s="1593"/>
      <c r="CZ74" s="1593"/>
      <c r="DA74" s="1593"/>
      <c r="DB74" s="1593"/>
      <c r="DC74" s="1592"/>
      <c r="DD74" s="1593"/>
      <c r="DE74" s="1593"/>
      <c r="DF74" s="1593"/>
      <c r="DG74" s="1593"/>
      <c r="DH74" s="1593"/>
      <c r="DI74" s="1593"/>
      <c r="DJ74" s="1593"/>
      <c r="DK74" s="1593"/>
      <c r="DL74" s="1593"/>
      <c r="DM74" s="1593"/>
      <c r="DN74" s="1593"/>
      <c r="DO74" s="1593"/>
      <c r="DP74" s="1593"/>
      <c r="DQ74" s="1594"/>
      <c r="DR74" s="1593"/>
      <c r="DS74" s="1593"/>
      <c r="DT74" s="1593"/>
      <c r="DU74" s="1593"/>
      <c r="DV74" s="1593"/>
      <c r="DW74" s="1593"/>
      <c r="DX74" s="1593"/>
      <c r="DY74" s="1593"/>
      <c r="DZ74" s="1593"/>
      <c r="EA74" s="1593"/>
      <c r="EB74" s="1593"/>
      <c r="EC74" s="1593"/>
      <c r="ED74" s="1593"/>
      <c r="EE74" s="1593"/>
      <c r="EF74" s="1593"/>
      <c r="EG74" s="1593"/>
      <c r="EH74" s="1593"/>
      <c r="EI74" s="1593"/>
      <c r="EJ74" s="1593"/>
      <c r="EK74" s="1593"/>
      <c r="EL74" s="1593"/>
      <c r="EM74" s="1593"/>
      <c r="EN74" s="1593"/>
      <c r="EO74" s="1593"/>
      <c r="EP74" s="1593"/>
      <c r="EQ74" s="1594"/>
      <c r="ER74" s="1858"/>
      <c r="ES74" s="1859"/>
      <c r="ET74" s="1859"/>
      <c r="EU74" s="1860"/>
    </row>
    <row r="75" spans="1:151" ht="6.95" customHeight="1" x14ac:dyDescent="0.15">
      <c r="A75" s="1608"/>
      <c r="B75" s="1574"/>
      <c r="C75" s="1574"/>
      <c r="D75" s="1574"/>
      <c r="E75" s="1574"/>
      <c r="F75" s="1574"/>
      <c r="G75" s="1574"/>
      <c r="H75" s="1574"/>
      <c r="I75" s="1574"/>
      <c r="J75" s="1574"/>
      <c r="K75" s="1574"/>
      <c r="L75" s="1574"/>
      <c r="M75" s="1574"/>
      <c r="N75" s="1574"/>
      <c r="O75" s="1574"/>
      <c r="P75" s="1574"/>
      <c r="Q75" s="1574"/>
      <c r="R75" s="1574"/>
      <c r="S75" s="1574"/>
      <c r="T75" s="1614"/>
      <c r="U75" s="1614"/>
      <c r="V75" s="1614"/>
      <c r="W75" s="1646"/>
      <c r="X75" s="1646"/>
      <c r="Y75" s="1646"/>
      <c r="Z75" s="1646"/>
      <c r="AA75" s="1646"/>
      <c r="AB75" s="1646"/>
      <c r="AC75" s="1646"/>
      <c r="AD75" s="1646"/>
      <c r="AE75" s="1646"/>
      <c r="AF75" s="1646"/>
      <c r="AG75" s="1614"/>
      <c r="AH75" s="1614"/>
      <c r="AI75" s="1614"/>
      <c r="AJ75" s="1614"/>
      <c r="AK75" s="1614"/>
      <c r="AL75" s="1614"/>
      <c r="AM75" s="1646"/>
      <c r="AN75" s="1646"/>
      <c r="AO75" s="1646"/>
      <c r="AP75" s="1646"/>
      <c r="AQ75" s="1646"/>
      <c r="AR75" s="1646"/>
      <c r="AS75" s="1646"/>
      <c r="AT75" s="1646"/>
      <c r="AU75" s="1646"/>
      <c r="AV75" s="1646"/>
      <c r="AW75" s="1766"/>
      <c r="AX75" s="1766"/>
      <c r="AY75" s="1766"/>
      <c r="AZ75" s="1766"/>
      <c r="BA75" s="1766"/>
      <c r="BB75" s="1766"/>
      <c r="BC75" s="1766"/>
      <c r="BD75" s="1766"/>
      <c r="BE75" s="1766"/>
      <c r="BF75" s="1766"/>
      <c r="BG75" s="1766"/>
      <c r="BH75" s="1766"/>
      <c r="BI75" s="1766"/>
      <c r="BJ75" s="1766"/>
      <c r="BK75" s="1766"/>
      <c r="BL75" s="1766"/>
      <c r="BM75" s="1614"/>
      <c r="BN75" s="1614"/>
      <c r="BO75" s="1655"/>
      <c r="BP75" s="1655"/>
      <c r="BQ75" s="1655"/>
      <c r="BR75" s="1655"/>
      <c r="BS75" s="1655"/>
      <c r="BT75" s="1655"/>
      <c r="BU75" s="1655"/>
      <c r="BV75" s="1655"/>
      <c r="BW75" s="1655"/>
      <c r="BX75" s="1655"/>
      <c r="BY75" s="1655"/>
      <c r="BZ75" s="1655"/>
      <c r="CA75" s="1655"/>
      <c r="CB75" s="1655"/>
      <c r="CC75" s="1655"/>
      <c r="CD75" s="1655"/>
      <c r="CE75" s="1655"/>
      <c r="CF75" s="1655"/>
      <c r="CG75" s="1659"/>
      <c r="CH75" s="1660"/>
      <c r="CI75" s="1597"/>
      <c r="CJ75" s="1598"/>
      <c r="CK75" s="1598"/>
      <c r="CL75" s="1598"/>
      <c r="CM75" s="1598"/>
      <c r="CN75" s="1598"/>
      <c r="CO75" s="1598"/>
      <c r="CP75" s="1598"/>
      <c r="CQ75" s="1598"/>
      <c r="CR75" s="1598"/>
      <c r="CS75" s="1598"/>
      <c r="CT75" s="1598"/>
      <c r="CU75" s="1598"/>
      <c r="CV75" s="1598"/>
      <c r="CW75" s="1598"/>
      <c r="CX75" s="1598"/>
      <c r="CY75" s="1598"/>
      <c r="CZ75" s="1598"/>
      <c r="DA75" s="1598"/>
      <c r="DB75" s="1598"/>
      <c r="DC75" s="1601"/>
      <c r="DD75" s="1602"/>
      <c r="DE75" s="1602"/>
      <c r="DF75" s="1602"/>
      <c r="DG75" s="1602"/>
      <c r="DH75" s="1602"/>
      <c r="DI75" s="1602"/>
      <c r="DJ75" s="1602"/>
      <c r="DK75" s="1602"/>
      <c r="DL75" s="1602"/>
      <c r="DM75" s="1602"/>
      <c r="DN75" s="1602"/>
      <c r="DO75" s="1602"/>
      <c r="DP75" s="1602"/>
      <c r="DQ75" s="1603"/>
      <c r="DR75" s="1602"/>
      <c r="DS75" s="1602"/>
      <c r="DT75" s="1602"/>
      <c r="DU75" s="1602"/>
      <c r="DV75" s="1602"/>
      <c r="DW75" s="1602"/>
      <c r="DX75" s="1602"/>
      <c r="DY75" s="1602"/>
      <c r="DZ75" s="1602"/>
      <c r="EA75" s="1602"/>
      <c r="EB75" s="1602"/>
      <c r="EC75" s="1602"/>
      <c r="ED75" s="1602"/>
      <c r="EE75" s="1602"/>
      <c r="EF75" s="1602"/>
      <c r="EG75" s="1602"/>
      <c r="EH75" s="1602"/>
      <c r="EI75" s="1602"/>
      <c r="EJ75" s="1602"/>
      <c r="EK75" s="1602"/>
      <c r="EL75" s="1602"/>
      <c r="EM75" s="1602"/>
      <c r="EN75" s="1602"/>
      <c r="EO75" s="1602"/>
      <c r="EP75" s="1602"/>
      <c r="EQ75" s="1603"/>
      <c r="ER75" s="1858"/>
      <c r="ES75" s="1859"/>
      <c r="ET75" s="1859"/>
      <c r="EU75" s="1860"/>
    </row>
    <row r="76" spans="1:151" ht="6.95" customHeight="1" x14ac:dyDescent="0.15">
      <c r="A76" s="1608"/>
      <c r="B76" s="1574"/>
      <c r="C76" s="1574"/>
      <c r="D76" s="1574"/>
      <c r="E76" s="1574"/>
      <c r="F76" s="1574"/>
      <c r="G76" s="1574"/>
      <c r="H76" s="1574"/>
      <c r="I76" s="1574"/>
      <c r="J76" s="1574"/>
      <c r="K76" s="1574"/>
      <c r="L76" s="1574"/>
      <c r="M76" s="1574"/>
      <c r="N76" s="1574"/>
      <c r="O76" s="1574"/>
      <c r="P76" s="1574"/>
      <c r="Q76" s="1574"/>
      <c r="R76" s="1574"/>
      <c r="S76" s="1574"/>
      <c r="T76" s="1614"/>
      <c r="U76" s="1614"/>
      <c r="V76" s="1614"/>
      <c r="W76" s="1646"/>
      <c r="X76" s="1646"/>
      <c r="Y76" s="1646"/>
      <c r="Z76" s="1646"/>
      <c r="AA76" s="1646"/>
      <c r="AB76" s="1646"/>
      <c r="AC76" s="1646"/>
      <c r="AD76" s="1646"/>
      <c r="AE76" s="1646"/>
      <c r="AF76" s="1646"/>
      <c r="AG76" s="1614"/>
      <c r="AH76" s="1614"/>
      <c r="AI76" s="1614"/>
      <c r="AJ76" s="1614"/>
      <c r="AK76" s="1614"/>
      <c r="AL76" s="1614"/>
      <c r="AM76" s="1646"/>
      <c r="AN76" s="1646"/>
      <c r="AO76" s="1646"/>
      <c r="AP76" s="1646"/>
      <c r="AQ76" s="1646"/>
      <c r="AR76" s="1646"/>
      <c r="AS76" s="1646"/>
      <c r="AT76" s="1646"/>
      <c r="AU76" s="1646"/>
      <c r="AV76" s="1646"/>
      <c r="AW76" s="1766"/>
      <c r="AX76" s="1766"/>
      <c r="AY76" s="1766"/>
      <c r="AZ76" s="1766"/>
      <c r="BA76" s="1766"/>
      <c r="BB76" s="1766"/>
      <c r="BC76" s="1766"/>
      <c r="BD76" s="1766"/>
      <c r="BE76" s="1766"/>
      <c r="BF76" s="1766"/>
      <c r="BG76" s="1766"/>
      <c r="BH76" s="1766"/>
      <c r="BI76" s="1766"/>
      <c r="BJ76" s="1766"/>
      <c r="BK76" s="1766"/>
      <c r="BL76" s="1766"/>
      <c r="BM76" s="1614"/>
      <c r="BN76" s="1614"/>
      <c r="BO76" s="1655"/>
      <c r="BP76" s="1655"/>
      <c r="BQ76" s="1655"/>
      <c r="BR76" s="1655"/>
      <c r="BS76" s="1655"/>
      <c r="BT76" s="1655"/>
      <c r="BU76" s="1655"/>
      <c r="BV76" s="1655"/>
      <c r="BW76" s="1655"/>
      <c r="BX76" s="1655"/>
      <c r="BY76" s="1655"/>
      <c r="BZ76" s="1655"/>
      <c r="CA76" s="1655"/>
      <c r="CB76" s="1655"/>
      <c r="CC76" s="1655"/>
      <c r="CD76" s="1655"/>
      <c r="CE76" s="1655"/>
      <c r="CF76" s="1655"/>
      <c r="CG76" s="1659"/>
      <c r="CH76" s="1660"/>
      <c r="CI76" s="1597"/>
      <c r="CJ76" s="1598"/>
      <c r="CK76" s="1598"/>
      <c r="CL76" s="1598"/>
      <c r="CM76" s="1598"/>
      <c r="CN76" s="1598"/>
      <c r="CO76" s="1598"/>
      <c r="CP76" s="1598"/>
      <c r="CQ76" s="1598"/>
      <c r="CR76" s="1598"/>
      <c r="CS76" s="1598"/>
      <c r="CT76" s="1598"/>
      <c r="CU76" s="1598"/>
      <c r="CV76" s="1598"/>
      <c r="CW76" s="1598"/>
      <c r="CX76" s="1598"/>
      <c r="CY76" s="1598"/>
      <c r="CZ76" s="1598"/>
      <c r="DA76" s="1598"/>
      <c r="DB76" s="1598"/>
      <c r="DC76" s="1601"/>
      <c r="DD76" s="1602"/>
      <c r="DE76" s="1602"/>
      <c r="DF76" s="1602"/>
      <c r="DG76" s="1602"/>
      <c r="DH76" s="1602"/>
      <c r="DI76" s="1602"/>
      <c r="DJ76" s="1602"/>
      <c r="DK76" s="1602"/>
      <c r="DL76" s="1602"/>
      <c r="DM76" s="1602"/>
      <c r="DN76" s="1602"/>
      <c r="DO76" s="1602"/>
      <c r="DP76" s="1602"/>
      <c r="DQ76" s="1603"/>
      <c r="DR76" s="1602"/>
      <c r="DS76" s="1602"/>
      <c r="DT76" s="1602"/>
      <c r="DU76" s="1602"/>
      <c r="DV76" s="1602"/>
      <c r="DW76" s="1602"/>
      <c r="DX76" s="1602"/>
      <c r="DY76" s="1602"/>
      <c r="DZ76" s="1602"/>
      <c r="EA76" s="1602"/>
      <c r="EB76" s="1602"/>
      <c r="EC76" s="1602"/>
      <c r="ED76" s="1602"/>
      <c r="EE76" s="1602"/>
      <c r="EF76" s="1602"/>
      <c r="EG76" s="1602"/>
      <c r="EH76" s="1602"/>
      <c r="EI76" s="1602"/>
      <c r="EJ76" s="1602"/>
      <c r="EK76" s="1602"/>
      <c r="EL76" s="1602"/>
      <c r="EM76" s="1602"/>
      <c r="EN76" s="1602"/>
      <c r="EO76" s="1602"/>
      <c r="EP76" s="1602"/>
      <c r="EQ76" s="1603"/>
      <c r="ER76" s="1858"/>
      <c r="ES76" s="1859"/>
      <c r="ET76" s="1859"/>
      <c r="EU76" s="1860"/>
    </row>
    <row r="77" spans="1:151" ht="6.95" customHeight="1" x14ac:dyDescent="0.15">
      <c r="A77" s="1608"/>
      <c r="B77" s="1574"/>
      <c r="C77" s="1574"/>
      <c r="D77" s="1574"/>
      <c r="E77" s="1574"/>
      <c r="F77" s="1574"/>
      <c r="G77" s="1574"/>
      <c r="H77" s="1574"/>
      <c r="I77" s="1574"/>
      <c r="J77" s="1574"/>
      <c r="K77" s="1574"/>
      <c r="L77" s="1574"/>
      <c r="M77" s="1574"/>
      <c r="N77" s="1574"/>
      <c r="O77" s="1574"/>
      <c r="P77" s="1574"/>
      <c r="Q77" s="1574"/>
      <c r="R77" s="1574"/>
      <c r="S77" s="1574"/>
      <c r="T77" s="1614"/>
      <c r="U77" s="1614"/>
      <c r="V77" s="1614"/>
      <c r="W77" s="1646"/>
      <c r="X77" s="1646"/>
      <c r="Y77" s="1646"/>
      <c r="Z77" s="1646"/>
      <c r="AA77" s="1646"/>
      <c r="AB77" s="1646"/>
      <c r="AC77" s="1646"/>
      <c r="AD77" s="1646"/>
      <c r="AE77" s="1646"/>
      <c r="AF77" s="1646"/>
      <c r="AG77" s="1614"/>
      <c r="AH77" s="1614"/>
      <c r="AI77" s="1614"/>
      <c r="AJ77" s="1614"/>
      <c r="AK77" s="1614"/>
      <c r="AL77" s="1614"/>
      <c r="AM77" s="1646"/>
      <c r="AN77" s="1646"/>
      <c r="AO77" s="1646"/>
      <c r="AP77" s="1646"/>
      <c r="AQ77" s="1646"/>
      <c r="AR77" s="1646"/>
      <c r="AS77" s="1646"/>
      <c r="AT77" s="1646"/>
      <c r="AU77" s="1646"/>
      <c r="AV77" s="1646"/>
      <c r="AW77" s="1766"/>
      <c r="AX77" s="1766"/>
      <c r="AY77" s="1766"/>
      <c r="AZ77" s="1766"/>
      <c r="BA77" s="1766"/>
      <c r="BB77" s="1766"/>
      <c r="BC77" s="1766"/>
      <c r="BD77" s="1766"/>
      <c r="BE77" s="1766"/>
      <c r="BF77" s="1766"/>
      <c r="BG77" s="1766"/>
      <c r="BH77" s="1766"/>
      <c r="BI77" s="1766"/>
      <c r="BJ77" s="1766"/>
      <c r="BK77" s="1766"/>
      <c r="BL77" s="1766"/>
      <c r="BM77" s="1614"/>
      <c r="BN77" s="1614"/>
      <c r="BO77" s="1655"/>
      <c r="BP77" s="1655"/>
      <c r="BQ77" s="1655"/>
      <c r="BR77" s="1655"/>
      <c r="BS77" s="1655"/>
      <c r="BT77" s="1655"/>
      <c r="BU77" s="1655"/>
      <c r="BV77" s="1655"/>
      <c r="BW77" s="1655"/>
      <c r="BX77" s="1655"/>
      <c r="BY77" s="1655"/>
      <c r="BZ77" s="1655"/>
      <c r="CA77" s="1655"/>
      <c r="CB77" s="1655"/>
      <c r="CC77" s="1655"/>
      <c r="CD77" s="1655"/>
      <c r="CE77" s="1655"/>
      <c r="CF77" s="1655"/>
      <c r="CG77" s="1659"/>
      <c r="CH77" s="1660"/>
      <c r="CI77" s="1597"/>
      <c r="CJ77" s="1598"/>
      <c r="CK77" s="1598"/>
      <c r="CL77" s="1598"/>
      <c r="CM77" s="1598"/>
      <c r="CN77" s="1598"/>
      <c r="CO77" s="1598"/>
      <c r="CP77" s="1598"/>
      <c r="CQ77" s="1598"/>
      <c r="CR77" s="1598"/>
      <c r="CS77" s="1598"/>
      <c r="CT77" s="1598"/>
      <c r="CU77" s="1598"/>
      <c r="CV77" s="1598"/>
      <c r="CW77" s="1598"/>
      <c r="CX77" s="1598"/>
      <c r="CY77" s="1598"/>
      <c r="CZ77" s="1598"/>
      <c r="DA77" s="1598"/>
      <c r="DB77" s="1598"/>
      <c r="DC77" s="1601"/>
      <c r="DD77" s="1602"/>
      <c r="DE77" s="1602"/>
      <c r="DF77" s="1602"/>
      <c r="DG77" s="1602"/>
      <c r="DH77" s="1602"/>
      <c r="DI77" s="1602"/>
      <c r="DJ77" s="1602"/>
      <c r="DK77" s="1602"/>
      <c r="DL77" s="1602"/>
      <c r="DM77" s="1602"/>
      <c r="DN77" s="1602"/>
      <c r="DO77" s="1602"/>
      <c r="DP77" s="1602"/>
      <c r="DQ77" s="1603"/>
      <c r="DR77" s="1602"/>
      <c r="DS77" s="1602"/>
      <c r="DT77" s="1602"/>
      <c r="DU77" s="1602"/>
      <c r="DV77" s="1602"/>
      <c r="DW77" s="1602"/>
      <c r="DX77" s="1602"/>
      <c r="DY77" s="1602"/>
      <c r="DZ77" s="1602"/>
      <c r="EA77" s="1602"/>
      <c r="EB77" s="1602"/>
      <c r="EC77" s="1602"/>
      <c r="ED77" s="1602"/>
      <c r="EE77" s="1602"/>
      <c r="EF77" s="1602"/>
      <c r="EG77" s="1602"/>
      <c r="EH77" s="1602"/>
      <c r="EI77" s="1602"/>
      <c r="EJ77" s="1602"/>
      <c r="EK77" s="1602"/>
      <c r="EL77" s="1602"/>
      <c r="EM77" s="1602"/>
      <c r="EN77" s="1602"/>
      <c r="EO77" s="1602"/>
      <c r="EP77" s="1602"/>
      <c r="EQ77" s="1603"/>
      <c r="ER77" s="1858"/>
      <c r="ES77" s="1859"/>
      <c r="ET77" s="1859"/>
      <c r="EU77" s="1860"/>
    </row>
    <row r="78" spans="1:151" ht="6.95" customHeight="1" x14ac:dyDescent="0.15">
      <c r="A78" s="1609"/>
      <c r="B78" s="1575"/>
      <c r="C78" s="1575"/>
      <c r="D78" s="1575"/>
      <c r="E78" s="1575"/>
      <c r="F78" s="1575"/>
      <c r="G78" s="1575"/>
      <c r="H78" s="1575"/>
      <c r="I78" s="1575"/>
      <c r="J78" s="1575"/>
      <c r="K78" s="1575"/>
      <c r="L78" s="1575"/>
      <c r="M78" s="1575"/>
      <c r="N78" s="1575"/>
      <c r="O78" s="1575"/>
      <c r="P78" s="1575"/>
      <c r="Q78" s="1575"/>
      <c r="R78" s="1575"/>
      <c r="S78" s="1575"/>
      <c r="T78" s="1615"/>
      <c r="U78" s="1615"/>
      <c r="V78" s="1615"/>
      <c r="W78" s="1647"/>
      <c r="X78" s="1647"/>
      <c r="Y78" s="1647"/>
      <c r="Z78" s="1647"/>
      <c r="AA78" s="1647"/>
      <c r="AB78" s="1647"/>
      <c r="AC78" s="1647"/>
      <c r="AD78" s="1647"/>
      <c r="AE78" s="1647"/>
      <c r="AF78" s="1647"/>
      <c r="AG78" s="1615"/>
      <c r="AH78" s="1615"/>
      <c r="AI78" s="1615"/>
      <c r="AJ78" s="1615"/>
      <c r="AK78" s="1615"/>
      <c r="AL78" s="1615"/>
      <c r="AM78" s="1647"/>
      <c r="AN78" s="1647"/>
      <c r="AO78" s="1647"/>
      <c r="AP78" s="1647"/>
      <c r="AQ78" s="1647"/>
      <c r="AR78" s="1647"/>
      <c r="AS78" s="1647"/>
      <c r="AT78" s="1647"/>
      <c r="AU78" s="1647"/>
      <c r="AV78" s="1647"/>
      <c r="AW78" s="1767"/>
      <c r="AX78" s="1767"/>
      <c r="AY78" s="1767"/>
      <c r="AZ78" s="1767"/>
      <c r="BA78" s="1767"/>
      <c r="BB78" s="1767"/>
      <c r="BC78" s="1767"/>
      <c r="BD78" s="1767"/>
      <c r="BE78" s="1767"/>
      <c r="BF78" s="1767"/>
      <c r="BG78" s="1767"/>
      <c r="BH78" s="1767"/>
      <c r="BI78" s="1767"/>
      <c r="BJ78" s="1767"/>
      <c r="BK78" s="1767"/>
      <c r="BL78" s="1767"/>
      <c r="BM78" s="1615"/>
      <c r="BN78" s="1615"/>
      <c r="BO78" s="1656"/>
      <c r="BP78" s="1656"/>
      <c r="BQ78" s="1656"/>
      <c r="BR78" s="1656"/>
      <c r="BS78" s="1656"/>
      <c r="BT78" s="1656"/>
      <c r="BU78" s="1656"/>
      <c r="BV78" s="1656"/>
      <c r="BW78" s="1656"/>
      <c r="BX78" s="1656"/>
      <c r="BY78" s="1656"/>
      <c r="BZ78" s="1656"/>
      <c r="CA78" s="1656"/>
      <c r="CB78" s="1656"/>
      <c r="CC78" s="1656"/>
      <c r="CD78" s="1656"/>
      <c r="CE78" s="1656"/>
      <c r="CF78" s="1656"/>
      <c r="CG78" s="1661"/>
      <c r="CH78" s="1662"/>
      <c r="CI78" s="1599"/>
      <c r="CJ78" s="1600"/>
      <c r="CK78" s="1600"/>
      <c r="CL78" s="1600"/>
      <c r="CM78" s="1600"/>
      <c r="CN78" s="1600"/>
      <c r="CO78" s="1600"/>
      <c r="CP78" s="1600"/>
      <c r="CQ78" s="1600"/>
      <c r="CR78" s="1600"/>
      <c r="CS78" s="1600"/>
      <c r="CT78" s="1600"/>
      <c r="CU78" s="1600"/>
      <c r="CV78" s="1600"/>
      <c r="CW78" s="1600"/>
      <c r="CX78" s="1600"/>
      <c r="CY78" s="1600"/>
      <c r="CZ78" s="1600"/>
      <c r="DA78" s="1600"/>
      <c r="DB78" s="1600"/>
      <c r="DC78" s="1604"/>
      <c r="DD78" s="1605"/>
      <c r="DE78" s="1605"/>
      <c r="DF78" s="1605"/>
      <c r="DG78" s="1605"/>
      <c r="DH78" s="1605"/>
      <c r="DI78" s="1605"/>
      <c r="DJ78" s="1605"/>
      <c r="DK78" s="1605"/>
      <c r="DL78" s="1605"/>
      <c r="DM78" s="1605"/>
      <c r="DN78" s="1605"/>
      <c r="DO78" s="1605"/>
      <c r="DP78" s="1605"/>
      <c r="DQ78" s="1606"/>
      <c r="DR78" s="1605"/>
      <c r="DS78" s="1605"/>
      <c r="DT78" s="1605"/>
      <c r="DU78" s="1605"/>
      <c r="DV78" s="1605"/>
      <c r="DW78" s="1605"/>
      <c r="DX78" s="1605"/>
      <c r="DY78" s="1605"/>
      <c r="DZ78" s="1605"/>
      <c r="EA78" s="1605"/>
      <c r="EB78" s="1605"/>
      <c r="EC78" s="1605"/>
      <c r="ED78" s="1605"/>
      <c r="EE78" s="1605"/>
      <c r="EF78" s="1605"/>
      <c r="EG78" s="1605"/>
      <c r="EH78" s="1605"/>
      <c r="EI78" s="1605"/>
      <c r="EJ78" s="1605"/>
      <c r="EK78" s="1605"/>
      <c r="EL78" s="1605"/>
      <c r="EM78" s="1605"/>
      <c r="EN78" s="1605"/>
      <c r="EO78" s="1605"/>
      <c r="EP78" s="1605"/>
      <c r="EQ78" s="1606"/>
      <c r="ER78" s="1858"/>
      <c r="ES78" s="1859"/>
      <c r="ET78" s="1859"/>
      <c r="EU78" s="1860"/>
    </row>
    <row r="79" spans="1:151" ht="6.95" customHeight="1" x14ac:dyDescent="0.15">
      <c r="A79" s="1607"/>
      <c r="B79" s="1573"/>
      <c r="C79" s="1573"/>
      <c r="D79" s="1573"/>
      <c r="E79" s="1573"/>
      <c r="F79" s="1573"/>
      <c r="G79" s="1573"/>
      <c r="H79" s="1573"/>
      <c r="I79" s="1573"/>
      <c r="J79" s="1573"/>
      <c r="K79" s="1573"/>
      <c r="L79" s="1573"/>
      <c r="M79" s="1573"/>
      <c r="N79" s="1573"/>
      <c r="O79" s="1573"/>
      <c r="P79" s="1573"/>
      <c r="Q79" s="1573"/>
      <c r="R79" s="1573"/>
      <c r="S79" s="1573"/>
      <c r="T79" s="1573"/>
      <c r="U79" s="1573"/>
      <c r="V79" s="1573"/>
      <c r="W79" s="1610"/>
      <c r="X79" s="1610"/>
      <c r="Y79" s="1610"/>
      <c r="Z79" s="1610"/>
      <c r="AA79" s="1610"/>
      <c r="AB79" s="1610"/>
      <c r="AC79" s="1610"/>
      <c r="AD79" s="1610"/>
      <c r="AE79" s="1610"/>
      <c r="AF79" s="1610"/>
      <c r="AG79" s="1613"/>
      <c r="AH79" s="1613"/>
      <c r="AI79" s="1613"/>
      <c r="AJ79" s="1613"/>
      <c r="AK79" s="1613"/>
      <c r="AL79" s="1613"/>
      <c r="AM79" s="1610"/>
      <c r="AN79" s="1610"/>
      <c r="AO79" s="1610"/>
      <c r="AP79" s="1610"/>
      <c r="AQ79" s="1610"/>
      <c r="AR79" s="1610"/>
      <c r="AS79" s="1610"/>
      <c r="AT79" s="1610"/>
      <c r="AU79" s="1610"/>
      <c r="AV79" s="1610"/>
      <c r="AW79" s="1616"/>
      <c r="AX79" s="1616"/>
      <c r="AY79" s="1616"/>
      <c r="AZ79" s="1616"/>
      <c r="BA79" s="1616"/>
      <c r="BB79" s="1616"/>
      <c r="BC79" s="1616"/>
      <c r="BD79" s="1616"/>
      <c r="BE79" s="1616"/>
      <c r="BF79" s="1616"/>
      <c r="BG79" s="1616"/>
      <c r="BH79" s="1616"/>
      <c r="BI79" s="1616"/>
      <c r="BJ79" s="1616"/>
      <c r="BK79" s="1616"/>
      <c r="BL79" s="1616"/>
      <c r="BM79" s="1616"/>
      <c r="BN79" s="1616"/>
      <c r="BO79" s="1616"/>
      <c r="BP79" s="1616"/>
      <c r="BQ79" s="1616"/>
      <c r="BR79" s="1616"/>
      <c r="BS79" s="1616"/>
      <c r="BT79" s="1616"/>
      <c r="BU79" s="1616"/>
      <c r="BV79" s="1616"/>
      <c r="BW79" s="1616"/>
      <c r="BX79" s="1616"/>
      <c r="BY79" s="1616"/>
      <c r="BZ79" s="1616"/>
      <c r="CA79" s="1616"/>
      <c r="CB79" s="1616"/>
      <c r="CC79" s="1616"/>
      <c r="CD79" s="1616"/>
      <c r="CE79" s="1616"/>
      <c r="CF79" s="1616"/>
      <c r="CG79" s="1616"/>
      <c r="CH79" s="1617"/>
      <c r="CI79" s="1576"/>
      <c r="CJ79" s="1577"/>
      <c r="CK79" s="1577"/>
      <c r="CL79" s="1577"/>
      <c r="CM79" s="1577"/>
      <c r="CN79" s="1577"/>
      <c r="CO79" s="1577"/>
      <c r="CP79" s="1577"/>
      <c r="CQ79" s="1577"/>
      <c r="CR79" s="1577"/>
      <c r="CS79" s="1577"/>
      <c r="CT79" s="1577"/>
      <c r="CU79" s="1577"/>
      <c r="CV79" s="1577"/>
      <c r="CW79" s="1577"/>
      <c r="CX79" s="1577"/>
      <c r="CY79" s="1577"/>
      <c r="CZ79" s="1577"/>
      <c r="DA79" s="1577"/>
      <c r="DB79" s="1577"/>
      <c r="DC79" s="1576"/>
      <c r="DD79" s="1577"/>
      <c r="DE79" s="1577"/>
      <c r="DF79" s="1577"/>
      <c r="DG79" s="1577"/>
      <c r="DH79" s="1577"/>
      <c r="DI79" s="1577"/>
      <c r="DJ79" s="1577"/>
      <c r="DK79" s="1577"/>
      <c r="DL79" s="1577"/>
      <c r="DM79" s="1577"/>
      <c r="DN79" s="1577"/>
      <c r="DO79" s="1577"/>
      <c r="DP79" s="1577"/>
      <c r="DQ79" s="1578"/>
      <c r="DR79" s="1577"/>
      <c r="DS79" s="1577"/>
      <c r="DT79" s="1577"/>
      <c r="DU79" s="1577"/>
      <c r="DV79" s="1577"/>
      <c r="DW79" s="1577"/>
      <c r="DX79" s="1577"/>
      <c r="DY79" s="1577"/>
      <c r="DZ79" s="1577"/>
      <c r="EA79" s="1577"/>
      <c r="EB79" s="1577"/>
      <c r="EC79" s="1577"/>
      <c r="ED79" s="1577"/>
      <c r="EE79" s="1577"/>
      <c r="EF79" s="1577"/>
      <c r="EG79" s="1577"/>
      <c r="EH79" s="1577"/>
      <c r="EI79" s="1577"/>
      <c r="EJ79" s="1577"/>
      <c r="EK79" s="1577"/>
      <c r="EL79" s="1577"/>
      <c r="EM79" s="1577"/>
      <c r="EN79" s="1577"/>
      <c r="EO79" s="1577"/>
      <c r="EP79" s="1577"/>
      <c r="EQ79" s="1578"/>
      <c r="ER79" s="1858"/>
      <c r="ES79" s="1859"/>
      <c r="ET79" s="1859"/>
      <c r="EU79" s="1860"/>
    </row>
    <row r="80" spans="1:151" ht="6.95" customHeight="1" x14ac:dyDescent="0.15">
      <c r="A80" s="1608"/>
      <c r="B80" s="1574"/>
      <c r="C80" s="1574"/>
      <c r="D80" s="1574"/>
      <c r="E80" s="1574"/>
      <c r="F80" s="1574"/>
      <c r="G80" s="1574"/>
      <c r="H80" s="1574"/>
      <c r="I80" s="1574"/>
      <c r="J80" s="1574"/>
      <c r="K80" s="1574"/>
      <c r="L80" s="1574"/>
      <c r="M80" s="1574"/>
      <c r="N80" s="1574"/>
      <c r="O80" s="1574"/>
      <c r="P80" s="1574"/>
      <c r="Q80" s="1574"/>
      <c r="R80" s="1574"/>
      <c r="S80" s="1574"/>
      <c r="T80" s="1574"/>
      <c r="U80" s="1574"/>
      <c r="V80" s="1574"/>
      <c r="W80" s="1611"/>
      <c r="X80" s="1611"/>
      <c r="Y80" s="1611"/>
      <c r="Z80" s="1611"/>
      <c r="AA80" s="1611"/>
      <c r="AB80" s="1611"/>
      <c r="AC80" s="1611"/>
      <c r="AD80" s="1611"/>
      <c r="AE80" s="1611"/>
      <c r="AF80" s="1611"/>
      <c r="AG80" s="1614"/>
      <c r="AH80" s="1614"/>
      <c r="AI80" s="1614"/>
      <c r="AJ80" s="1614"/>
      <c r="AK80" s="1614"/>
      <c r="AL80" s="1614"/>
      <c r="AM80" s="1611"/>
      <c r="AN80" s="1611"/>
      <c r="AO80" s="1611"/>
      <c r="AP80" s="1611"/>
      <c r="AQ80" s="1611"/>
      <c r="AR80" s="1611"/>
      <c r="AS80" s="1611"/>
      <c r="AT80" s="1611"/>
      <c r="AU80" s="1611"/>
      <c r="AV80" s="1611"/>
      <c r="AW80" s="1618"/>
      <c r="AX80" s="1618"/>
      <c r="AY80" s="1618"/>
      <c r="AZ80" s="1618"/>
      <c r="BA80" s="1618"/>
      <c r="BB80" s="1618"/>
      <c r="BC80" s="1618"/>
      <c r="BD80" s="1618"/>
      <c r="BE80" s="1618"/>
      <c r="BF80" s="1618"/>
      <c r="BG80" s="1618"/>
      <c r="BH80" s="1618"/>
      <c r="BI80" s="1618"/>
      <c r="BJ80" s="1618"/>
      <c r="BK80" s="1618"/>
      <c r="BL80" s="1618"/>
      <c r="BM80" s="1618"/>
      <c r="BN80" s="1618"/>
      <c r="BO80" s="1618"/>
      <c r="BP80" s="1618"/>
      <c r="BQ80" s="1618"/>
      <c r="BR80" s="1618"/>
      <c r="BS80" s="1618"/>
      <c r="BT80" s="1618"/>
      <c r="BU80" s="1618"/>
      <c r="BV80" s="1618"/>
      <c r="BW80" s="1618"/>
      <c r="BX80" s="1618"/>
      <c r="BY80" s="1618"/>
      <c r="BZ80" s="1618"/>
      <c r="CA80" s="1618"/>
      <c r="CB80" s="1618"/>
      <c r="CC80" s="1618"/>
      <c r="CD80" s="1618"/>
      <c r="CE80" s="1618"/>
      <c r="CF80" s="1618"/>
      <c r="CG80" s="1618"/>
      <c r="CH80" s="1619"/>
      <c r="CI80" s="1622"/>
      <c r="CJ80" s="1623"/>
      <c r="CK80" s="1623"/>
      <c r="CL80" s="1623"/>
      <c r="CM80" s="1623"/>
      <c r="CN80" s="1623"/>
      <c r="CO80" s="1623"/>
      <c r="CP80" s="1623"/>
      <c r="CQ80" s="1623"/>
      <c r="CR80" s="1623"/>
      <c r="CS80" s="1623"/>
      <c r="CT80" s="1623"/>
      <c r="CU80" s="1623"/>
      <c r="CV80" s="1623"/>
      <c r="CW80" s="1623"/>
      <c r="CX80" s="1623"/>
      <c r="CY80" s="1623"/>
      <c r="CZ80" s="1623"/>
      <c r="DA80" s="1623"/>
      <c r="DB80" s="1623"/>
      <c r="DC80" s="1626"/>
      <c r="DD80" s="1627"/>
      <c r="DE80" s="1627"/>
      <c r="DF80" s="1627"/>
      <c r="DG80" s="1627"/>
      <c r="DH80" s="1627"/>
      <c r="DI80" s="1627"/>
      <c r="DJ80" s="1627"/>
      <c r="DK80" s="1627"/>
      <c r="DL80" s="1627"/>
      <c r="DM80" s="1627"/>
      <c r="DN80" s="1627"/>
      <c r="DO80" s="1627"/>
      <c r="DP80" s="1627"/>
      <c r="DQ80" s="1628"/>
      <c r="DR80" s="1632"/>
      <c r="DS80" s="1632"/>
      <c r="DT80" s="1632"/>
      <c r="DU80" s="1632"/>
      <c r="DV80" s="1632"/>
      <c r="DW80" s="1632"/>
      <c r="DX80" s="1632"/>
      <c r="DY80" s="1632"/>
      <c r="DZ80" s="1632"/>
      <c r="EA80" s="1632"/>
      <c r="EB80" s="1632"/>
      <c r="EC80" s="1632"/>
      <c r="ED80" s="1632"/>
      <c r="EE80" s="1632"/>
      <c r="EF80" s="1632"/>
      <c r="EG80" s="1632"/>
      <c r="EH80" s="1632"/>
      <c r="EI80" s="1632"/>
      <c r="EJ80" s="1632"/>
      <c r="EK80" s="1632"/>
      <c r="EL80" s="1632"/>
      <c r="EM80" s="1632"/>
      <c r="EN80" s="1632"/>
      <c r="EO80" s="1632"/>
      <c r="EP80" s="1632"/>
      <c r="EQ80" s="1633"/>
      <c r="ER80" s="1858"/>
      <c r="ES80" s="1859"/>
      <c r="ET80" s="1859"/>
      <c r="EU80" s="1860"/>
    </row>
    <row r="81" spans="1:151" ht="6.95" customHeight="1" x14ac:dyDescent="0.15">
      <c r="A81" s="1608"/>
      <c r="B81" s="1574"/>
      <c r="C81" s="1574"/>
      <c r="D81" s="1574"/>
      <c r="E81" s="1574"/>
      <c r="F81" s="1574"/>
      <c r="G81" s="1574"/>
      <c r="H81" s="1574"/>
      <c r="I81" s="1574"/>
      <c r="J81" s="1574"/>
      <c r="K81" s="1574"/>
      <c r="L81" s="1574"/>
      <c r="M81" s="1574"/>
      <c r="N81" s="1574"/>
      <c r="O81" s="1574"/>
      <c r="P81" s="1574"/>
      <c r="Q81" s="1574"/>
      <c r="R81" s="1574"/>
      <c r="S81" s="1574"/>
      <c r="T81" s="1574"/>
      <c r="U81" s="1574"/>
      <c r="V81" s="1574"/>
      <c r="W81" s="1611"/>
      <c r="X81" s="1611"/>
      <c r="Y81" s="1611"/>
      <c r="Z81" s="1611"/>
      <c r="AA81" s="1611"/>
      <c r="AB81" s="1611"/>
      <c r="AC81" s="1611"/>
      <c r="AD81" s="1611"/>
      <c r="AE81" s="1611"/>
      <c r="AF81" s="1611"/>
      <c r="AG81" s="1614"/>
      <c r="AH81" s="1614"/>
      <c r="AI81" s="1614"/>
      <c r="AJ81" s="1614"/>
      <c r="AK81" s="1614"/>
      <c r="AL81" s="1614"/>
      <c r="AM81" s="1611"/>
      <c r="AN81" s="1611"/>
      <c r="AO81" s="1611"/>
      <c r="AP81" s="1611"/>
      <c r="AQ81" s="1611"/>
      <c r="AR81" s="1611"/>
      <c r="AS81" s="1611"/>
      <c r="AT81" s="1611"/>
      <c r="AU81" s="1611"/>
      <c r="AV81" s="1611"/>
      <c r="AW81" s="1618"/>
      <c r="AX81" s="1618"/>
      <c r="AY81" s="1618"/>
      <c r="AZ81" s="1618"/>
      <c r="BA81" s="1618"/>
      <c r="BB81" s="1618"/>
      <c r="BC81" s="1618"/>
      <c r="BD81" s="1618"/>
      <c r="BE81" s="1618"/>
      <c r="BF81" s="1618"/>
      <c r="BG81" s="1618"/>
      <c r="BH81" s="1618"/>
      <c r="BI81" s="1618"/>
      <c r="BJ81" s="1618"/>
      <c r="BK81" s="1618"/>
      <c r="BL81" s="1618"/>
      <c r="BM81" s="1618"/>
      <c r="BN81" s="1618"/>
      <c r="BO81" s="1618"/>
      <c r="BP81" s="1618"/>
      <c r="BQ81" s="1618"/>
      <c r="BR81" s="1618"/>
      <c r="BS81" s="1618"/>
      <c r="BT81" s="1618"/>
      <c r="BU81" s="1618"/>
      <c r="BV81" s="1618"/>
      <c r="BW81" s="1618"/>
      <c r="BX81" s="1618"/>
      <c r="BY81" s="1618"/>
      <c r="BZ81" s="1618"/>
      <c r="CA81" s="1618"/>
      <c r="CB81" s="1618"/>
      <c r="CC81" s="1618"/>
      <c r="CD81" s="1618"/>
      <c r="CE81" s="1618"/>
      <c r="CF81" s="1618"/>
      <c r="CG81" s="1618"/>
      <c r="CH81" s="1619"/>
      <c r="CI81" s="1622"/>
      <c r="CJ81" s="1623"/>
      <c r="CK81" s="1623"/>
      <c r="CL81" s="1623"/>
      <c r="CM81" s="1623"/>
      <c r="CN81" s="1623"/>
      <c r="CO81" s="1623"/>
      <c r="CP81" s="1623"/>
      <c r="CQ81" s="1623"/>
      <c r="CR81" s="1623"/>
      <c r="CS81" s="1623"/>
      <c r="CT81" s="1623"/>
      <c r="CU81" s="1623"/>
      <c r="CV81" s="1623"/>
      <c r="CW81" s="1623"/>
      <c r="CX81" s="1623"/>
      <c r="CY81" s="1623"/>
      <c r="CZ81" s="1623"/>
      <c r="DA81" s="1623"/>
      <c r="DB81" s="1623"/>
      <c r="DC81" s="1626"/>
      <c r="DD81" s="1627"/>
      <c r="DE81" s="1627"/>
      <c r="DF81" s="1627"/>
      <c r="DG81" s="1627"/>
      <c r="DH81" s="1627"/>
      <c r="DI81" s="1627"/>
      <c r="DJ81" s="1627"/>
      <c r="DK81" s="1627"/>
      <c r="DL81" s="1627"/>
      <c r="DM81" s="1627"/>
      <c r="DN81" s="1627"/>
      <c r="DO81" s="1627"/>
      <c r="DP81" s="1627"/>
      <c r="DQ81" s="1628"/>
      <c r="DR81" s="1632"/>
      <c r="DS81" s="1632"/>
      <c r="DT81" s="1632"/>
      <c r="DU81" s="1632"/>
      <c r="DV81" s="1632"/>
      <c r="DW81" s="1632"/>
      <c r="DX81" s="1632"/>
      <c r="DY81" s="1632"/>
      <c r="DZ81" s="1632"/>
      <c r="EA81" s="1632"/>
      <c r="EB81" s="1632"/>
      <c r="EC81" s="1632"/>
      <c r="ED81" s="1632"/>
      <c r="EE81" s="1632"/>
      <c r="EF81" s="1632"/>
      <c r="EG81" s="1632"/>
      <c r="EH81" s="1632"/>
      <c r="EI81" s="1632"/>
      <c r="EJ81" s="1632"/>
      <c r="EK81" s="1632"/>
      <c r="EL81" s="1632"/>
      <c r="EM81" s="1632"/>
      <c r="EN81" s="1632"/>
      <c r="EO81" s="1632"/>
      <c r="EP81" s="1632"/>
      <c r="EQ81" s="1633"/>
      <c r="ER81" s="1858"/>
      <c r="ES81" s="1859"/>
      <c r="ET81" s="1859"/>
      <c r="EU81" s="1860"/>
    </row>
    <row r="82" spans="1:151" ht="6.95" customHeight="1" x14ac:dyDescent="0.15">
      <c r="A82" s="1608"/>
      <c r="B82" s="1574"/>
      <c r="C82" s="1574"/>
      <c r="D82" s="1574"/>
      <c r="E82" s="1574"/>
      <c r="F82" s="1574"/>
      <c r="G82" s="1574"/>
      <c r="H82" s="1574"/>
      <c r="I82" s="1574"/>
      <c r="J82" s="1574"/>
      <c r="K82" s="1574"/>
      <c r="L82" s="1574"/>
      <c r="M82" s="1574"/>
      <c r="N82" s="1574"/>
      <c r="O82" s="1574"/>
      <c r="P82" s="1574"/>
      <c r="Q82" s="1574"/>
      <c r="R82" s="1574"/>
      <c r="S82" s="1574"/>
      <c r="T82" s="1574"/>
      <c r="U82" s="1574"/>
      <c r="V82" s="1574"/>
      <c r="W82" s="1611"/>
      <c r="X82" s="1611"/>
      <c r="Y82" s="1611"/>
      <c r="Z82" s="1611"/>
      <c r="AA82" s="1611"/>
      <c r="AB82" s="1611"/>
      <c r="AC82" s="1611"/>
      <c r="AD82" s="1611"/>
      <c r="AE82" s="1611"/>
      <c r="AF82" s="1611"/>
      <c r="AG82" s="1614"/>
      <c r="AH82" s="1614"/>
      <c r="AI82" s="1614"/>
      <c r="AJ82" s="1614"/>
      <c r="AK82" s="1614"/>
      <c r="AL82" s="1614"/>
      <c r="AM82" s="1611"/>
      <c r="AN82" s="1611"/>
      <c r="AO82" s="1611"/>
      <c r="AP82" s="1611"/>
      <c r="AQ82" s="1611"/>
      <c r="AR82" s="1611"/>
      <c r="AS82" s="1611"/>
      <c r="AT82" s="1611"/>
      <c r="AU82" s="1611"/>
      <c r="AV82" s="1611"/>
      <c r="AW82" s="1618"/>
      <c r="AX82" s="1618"/>
      <c r="AY82" s="1618"/>
      <c r="AZ82" s="1618"/>
      <c r="BA82" s="1618"/>
      <c r="BB82" s="1618"/>
      <c r="BC82" s="1618"/>
      <c r="BD82" s="1618"/>
      <c r="BE82" s="1618"/>
      <c r="BF82" s="1618"/>
      <c r="BG82" s="1618"/>
      <c r="BH82" s="1618"/>
      <c r="BI82" s="1618"/>
      <c r="BJ82" s="1618"/>
      <c r="BK82" s="1618"/>
      <c r="BL82" s="1618"/>
      <c r="BM82" s="1618"/>
      <c r="BN82" s="1618"/>
      <c r="BO82" s="1618"/>
      <c r="BP82" s="1618"/>
      <c r="BQ82" s="1618"/>
      <c r="BR82" s="1618"/>
      <c r="BS82" s="1618"/>
      <c r="BT82" s="1618"/>
      <c r="BU82" s="1618"/>
      <c r="BV82" s="1618"/>
      <c r="BW82" s="1618"/>
      <c r="BX82" s="1618"/>
      <c r="BY82" s="1618"/>
      <c r="BZ82" s="1618"/>
      <c r="CA82" s="1618"/>
      <c r="CB82" s="1618"/>
      <c r="CC82" s="1618"/>
      <c r="CD82" s="1618"/>
      <c r="CE82" s="1618"/>
      <c r="CF82" s="1618"/>
      <c r="CG82" s="1618"/>
      <c r="CH82" s="1619"/>
      <c r="CI82" s="1622"/>
      <c r="CJ82" s="1623"/>
      <c r="CK82" s="1623"/>
      <c r="CL82" s="1623"/>
      <c r="CM82" s="1623"/>
      <c r="CN82" s="1623"/>
      <c r="CO82" s="1623"/>
      <c r="CP82" s="1623"/>
      <c r="CQ82" s="1623"/>
      <c r="CR82" s="1623"/>
      <c r="CS82" s="1623"/>
      <c r="CT82" s="1623"/>
      <c r="CU82" s="1623"/>
      <c r="CV82" s="1623"/>
      <c r="CW82" s="1623"/>
      <c r="CX82" s="1623"/>
      <c r="CY82" s="1623"/>
      <c r="CZ82" s="1623"/>
      <c r="DA82" s="1623"/>
      <c r="DB82" s="1623"/>
      <c r="DC82" s="1626"/>
      <c r="DD82" s="1627"/>
      <c r="DE82" s="1627"/>
      <c r="DF82" s="1627"/>
      <c r="DG82" s="1627"/>
      <c r="DH82" s="1627"/>
      <c r="DI82" s="1627"/>
      <c r="DJ82" s="1627"/>
      <c r="DK82" s="1627"/>
      <c r="DL82" s="1627"/>
      <c r="DM82" s="1627"/>
      <c r="DN82" s="1627"/>
      <c r="DO82" s="1627"/>
      <c r="DP82" s="1627"/>
      <c r="DQ82" s="1628"/>
      <c r="DR82" s="1632"/>
      <c r="DS82" s="1632"/>
      <c r="DT82" s="1632"/>
      <c r="DU82" s="1632"/>
      <c r="DV82" s="1632"/>
      <c r="DW82" s="1632"/>
      <c r="DX82" s="1632"/>
      <c r="DY82" s="1632"/>
      <c r="DZ82" s="1632"/>
      <c r="EA82" s="1632"/>
      <c r="EB82" s="1632"/>
      <c r="EC82" s="1632"/>
      <c r="ED82" s="1632"/>
      <c r="EE82" s="1632"/>
      <c r="EF82" s="1632"/>
      <c r="EG82" s="1632"/>
      <c r="EH82" s="1632"/>
      <c r="EI82" s="1632"/>
      <c r="EJ82" s="1632"/>
      <c r="EK82" s="1632"/>
      <c r="EL82" s="1632"/>
      <c r="EM82" s="1632"/>
      <c r="EN82" s="1632"/>
      <c r="EO82" s="1632"/>
      <c r="EP82" s="1632"/>
      <c r="EQ82" s="1633"/>
      <c r="ER82" s="1858"/>
      <c r="ES82" s="1859"/>
      <c r="ET82" s="1859"/>
      <c r="EU82" s="1860"/>
    </row>
    <row r="83" spans="1:151" ht="6.95" customHeight="1" x14ac:dyDescent="0.15">
      <c r="A83" s="1609"/>
      <c r="B83" s="1575"/>
      <c r="C83" s="1575"/>
      <c r="D83" s="1575"/>
      <c r="E83" s="1575"/>
      <c r="F83" s="1575"/>
      <c r="G83" s="1575"/>
      <c r="H83" s="1575"/>
      <c r="I83" s="1575"/>
      <c r="J83" s="1575"/>
      <c r="K83" s="1575"/>
      <c r="L83" s="1575"/>
      <c r="M83" s="1575"/>
      <c r="N83" s="1575"/>
      <c r="O83" s="1575"/>
      <c r="P83" s="1575"/>
      <c r="Q83" s="1575"/>
      <c r="R83" s="1575"/>
      <c r="S83" s="1575"/>
      <c r="T83" s="1575"/>
      <c r="U83" s="1575"/>
      <c r="V83" s="1575"/>
      <c r="W83" s="1612"/>
      <c r="X83" s="1612"/>
      <c r="Y83" s="1612"/>
      <c r="Z83" s="1612"/>
      <c r="AA83" s="1612"/>
      <c r="AB83" s="1612"/>
      <c r="AC83" s="1612"/>
      <c r="AD83" s="1612"/>
      <c r="AE83" s="1612"/>
      <c r="AF83" s="1612"/>
      <c r="AG83" s="1615"/>
      <c r="AH83" s="1615"/>
      <c r="AI83" s="1615"/>
      <c r="AJ83" s="1615"/>
      <c r="AK83" s="1615"/>
      <c r="AL83" s="1615"/>
      <c r="AM83" s="1612"/>
      <c r="AN83" s="1612"/>
      <c r="AO83" s="1612"/>
      <c r="AP83" s="1612"/>
      <c r="AQ83" s="1612"/>
      <c r="AR83" s="1612"/>
      <c r="AS83" s="1612"/>
      <c r="AT83" s="1612"/>
      <c r="AU83" s="1612"/>
      <c r="AV83" s="1612"/>
      <c r="AW83" s="1620"/>
      <c r="AX83" s="1620"/>
      <c r="AY83" s="1620"/>
      <c r="AZ83" s="1620"/>
      <c r="BA83" s="1620"/>
      <c r="BB83" s="1620"/>
      <c r="BC83" s="1620"/>
      <c r="BD83" s="1620"/>
      <c r="BE83" s="1620"/>
      <c r="BF83" s="1620"/>
      <c r="BG83" s="1620"/>
      <c r="BH83" s="1620"/>
      <c r="BI83" s="1620"/>
      <c r="BJ83" s="1620"/>
      <c r="BK83" s="1620"/>
      <c r="BL83" s="1620"/>
      <c r="BM83" s="1620"/>
      <c r="BN83" s="1620"/>
      <c r="BO83" s="1620"/>
      <c r="BP83" s="1620"/>
      <c r="BQ83" s="1620"/>
      <c r="BR83" s="1620"/>
      <c r="BS83" s="1620"/>
      <c r="BT83" s="1620"/>
      <c r="BU83" s="1620"/>
      <c r="BV83" s="1620"/>
      <c r="BW83" s="1620"/>
      <c r="BX83" s="1620"/>
      <c r="BY83" s="1620"/>
      <c r="BZ83" s="1620"/>
      <c r="CA83" s="1620"/>
      <c r="CB83" s="1620"/>
      <c r="CC83" s="1620"/>
      <c r="CD83" s="1620"/>
      <c r="CE83" s="1620"/>
      <c r="CF83" s="1620"/>
      <c r="CG83" s="1620"/>
      <c r="CH83" s="1621"/>
      <c r="CI83" s="1624"/>
      <c r="CJ83" s="1625"/>
      <c r="CK83" s="1625"/>
      <c r="CL83" s="1625"/>
      <c r="CM83" s="1625"/>
      <c r="CN83" s="1625"/>
      <c r="CO83" s="1625"/>
      <c r="CP83" s="1625"/>
      <c r="CQ83" s="1625"/>
      <c r="CR83" s="1625"/>
      <c r="CS83" s="1625"/>
      <c r="CT83" s="1625"/>
      <c r="CU83" s="1625"/>
      <c r="CV83" s="1625"/>
      <c r="CW83" s="1625"/>
      <c r="CX83" s="1625"/>
      <c r="CY83" s="1625"/>
      <c r="CZ83" s="1625"/>
      <c r="DA83" s="1625"/>
      <c r="DB83" s="1625"/>
      <c r="DC83" s="1629"/>
      <c r="DD83" s="1630"/>
      <c r="DE83" s="1630"/>
      <c r="DF83" s="1630"/>
      <c r="DG83" s="1630"/>
      <c r="DH83" s="1630"/>
      <c r="DI83" s="1630"/>
      <c r="DJ83" s="1630"/>
      <c r="DK83" s="1630"/>
      <c r="DL83" s="1630"/>
      <c r="DM83" s="1630"/>
      <c r="DN83" s="1630"/>
      <c r="DO83" s="1630"/>
      <c r="DP83" s="1630"/>
      <c r="DQ83" s="1631"/>
      <c r="DR83" s="1634"/>
      <c r="DS83" s="1634"/>
      <c r="DT83" s="1634"/>
      <c r="DU83" s="1634"/>
      <c r="DV83" s="1634"/>
      <c r="DW83" s="1634"/>
      <c r="DX83" s="1634"/>
      <c r="DY83" s="1634"/>
      <c r="DZ83" s="1634"/>
      <c r="EA83" s="1634"/>
      <c r="EB83" s="1634"/>
      <c r="EC83" s="1634"/>
      <c r="ED83" s="1634"/>
      <c r="EE83" s="1634"/>
      <c r="EF83" s="1634"/>
      <c r="EG83" s="1634"/>
      <c r="EH83" s="1634"/>
      <c r="EI83" s="1634"/>
      <c r="EJ83" s="1634"/>
      <c r="EK83" s="1634"/>
      <c r="EL83" s="1634"/>
      <c r="EM83" s="1634"/>
      <c r="EN83" s="1634"/>
      <c r="EO83" s="1634"/>
      <c r="EP83" s="1634"/>
      <c r="EQ83" s="1635"/>
      <c r="ER83" s="1858"/>
      <c r="ES83" s="1859"/>
      <c r="ET83" s="1859"/>
      <c r="EU83" s="1860"/>
    </row>
    <row r="84" spans="1:151" ht="6.95" customHeight="1" x14ac:dyDescent="0.15">
      <c r="A84" s="1569"/>
      <c r="B84" s="1570"/>
      <c r="C84" s="1570"/>
      <c r="D84" s="1570"/>
      <c r="E84" s="1570"/>
      <c r="F84" s="1570"/>
      <c r="G84" s="1570"/>
      <c r="H84" s="1559" t="s">
        <v>130</v>
      </c>
      <c r="I84" s="1559"/>
      <c r="J84" s="1559"/>
      <c r="K84" s="1559"/>
      <c r="L84" s="1559"/>
      <c r="M84" s="1559"/>
      <c r="N84" s="1559"/>
      <c r="O84" s="1559"/>
      <c r="P84" s="1559"/>
      <c r="Q84" s="1559"/>
      <c r="R84" s="1559"/>
      <c r="S84" s="1559"/>
      <c r="T84" s="1559"/>
      <c r="U84" s="1591">
        <v>65</v>
      </c>
      <c r="V84" s="1591"/>
      <c r="W84" s="1591"/>
      <c r="X84" s="1591"/>
      <c r="Y84" s="1591"/>
      <c r="Z84" s="1591"/>
      <c r="AA84" s="1591"/>
      <c r="AB84" s="1559" t="s">
        <v>131</v>
      </c>
      <c r="AC84" s="1559"/>
      <c r="AD84" s="1559"/>
      <c r="AE84" s="1559"/>
      <c r="AF84" s="1559"/>
      <c r="AG84" s="1559"/>
      <c r="AH84" s="1559"/>
      <c r="AI84" s="1559"/>
      <c r="AJ84" s="1559"/>
      <c r="AK84" s="1559"/>
      <c r="AL84" s="1559"/>
      <c r="AM84" s="1559"/>
      <c r="AN84" s="1559"/>
      <c r="AO84" s="1559"/>
      <c r="AP84" s="1559"/>
      <c r="AQ84" s="1559"/>
      <c r="AR84" s="1559"/>
      <c r="AS84" s="1559"/>
      <c r="AT84" s="1559"/>
      <c r="AU84" s="1559"/>
      <c r="AV84" s="1559"/>
      <c r="AW84" s="1559"/>
      <c r="AX84" s="1559"/>
      <c r="AY84" s="1559"/>
      <c r="AZ84" s="1559"/>
      <c r="BA84" s="1559"/>
      <c r="BB84" s="1559"/>
      <c r="BC84" s="1559"/>
      <c r="BD84" s="1559"/>
      <c r="BE84" s="1559"/>
      <c r="BF84" s="1559"/>
      <c r="BG84" s="1559"/>
      <c r="BH84" s="1559"/>
      <c r="BI84" s="1559"/>
      <c r="BJ84" s="1559"/>
      <c r="BK84" s="1559"/>
      <c r="BL84" s="1559"/>
      <c r="BM84" s="1559"/>
      <c r="BN84" s="1559"/>
      <c r="BO84" s="1559"/>
      <c r="BP84" s="1559"/>
      <c r="BQ84" s="1559"/>
      <c r="BR84" s="1559"/>
      <c r="BS84" s="1559"/>
      <c r="BT84" s="1559"/>
      <c r="BU84" s="1559"/>
      <c r="BV84" s="1559"/>
      <c r="BW84" s="1559"/>
      <c r="BX84" s="1559"/>
      <c r="BY84" s="1559"/>
      <c r="BZ84" s="1559"/>
      <c r="CA84" s="1559"/>
      <c r="CB84" s="1559"/>
      <c r="CC84" s="1559"/>
      <c r="CD84" s="1559"/>
      <c r="CE84" s="1559"/>
      <c r="CF84" s="1559"/>
      <c r="CG84" s="1559"/>
      <c r="CH84" s="1559"/>
      <c r="CI84" s="1743"/>
      <c r="CJ84" s="1744"/>
      <c r="CK84" s="1744"/>
      <c r="CL84" s="1744"/>
      <c r="CM84" s="1744"/>
      <c r="CN84" s="1744"/>
      <c r="CO84" s="1744"/>
      <c r="CP84" s="1744"/>
      <c r="CQ84" s="1744"/>
      <c r="CR84" s="1744"/>
      <c r="CS84" s="1744"/>
      <c r="CT84" s="1744"/>
      <c r="CU84" s="1744"/>
      <c r="CV84" s="1744"/>
      <c r="CW84" s="1744"/>
      <c r="CX84" s="1744"/>
      <c r="CY84" s="1744"/>
      <c r="CZ84" s="1744"/>
      <c r="DA84" s="1744"/>
      <c r="DB84" s="1744"/>
      <c r="DC84" s="1576"/>
      <c r="DD84" s="1577"/>
      <c r="DE84" s="1577"/>
      <c r="DF84" s="1577"/>
      <c r="DG84" s="1577"/>
      <c r="DH84" s="1577"/>
      <c r="DI84" s="1577"/>
      <c r="DJ84" s="1577"/>
      <c r="DK84" s="1577"/>
      <c r="DL84" s="1577"/>
      <c r="DM84" s="1577"/>
      <c r="DN84" s="1577"/>
      <c r="DO84" s="1577"/>
      <c r="DP84" s="1577"/>
      <c r="DQ84" s="1578"/>
      <c r="DR84" s="1577"/>
      <c r="DS84" s="1577"/>
      <c r="DT84" s="1577"/>
      <c r="DU84" s="1577"/>
      <c r="DV84" s="1577"/>
      <c r="DW84" s="1577"/>
      <c r="DX84" s="1577"/>
      <c r="DY84" s="1577"/>
      <c r="DZ84" s="1577"/>
      <c r="EA84" s="1577"/>
      <c r="EB84" s="1577"/>
      <c r="EC84" s="1577"/>
      <c r="ED84" s="1577"/>
      <c r="EE84" s="1577"/>
      <c r="EF84" s="1577"/>
      <c r="EG84" s="1577"/>
      <c r="EH84" s="1577"/>
      <c r="EI84" s="1577"/>
      <c r="EJ84" s="1577"/>
      <c r="EK84" s="1577"/>
      <c r="EL84" s="1577"/>
      <c r="EM84" s="1577"/>
      <c r="EN84" s="1577"/>
      <c r="EO84" s="1577"/>
      <c r="EP84" s="1577"/>
      <c r="EQ84" s="1578"/>
      <c r="ER84" s="1858"/>
      <c r="ES84" s="1859"/>
      <c r="ET84" s="1859"/>
      <c r="EU84" s="1860"/>
    </row>
    <row r="85" spans="1:151" ht="6.95" customHeight="1" x14ac:dyDescent="0.15">
      <c r="A85" s="1569"/>
      <c r="B85" s="1570"/>
      <c r="C85" s="1570"/>
      <c r="D85" s="1570"/>
      <c r="E85" s="1570"/>
      <c r="F85" s="1570"/>
      <c r="G85" s="1570"/>
      <c r="H85" s="1559"/>
      <c r="I85" s="1559"/>
      <c r="J85" s="1559"/>
      <c r="K85" s="1559"/>
      <c r="L85" s="1559"/>
      <c r="M85" s="1559"/>
      <c r="N85" s="1559"/>
      <c r="O85" s="1559"/>
      <c r="P85" s="1559"/>
      <c r="Q85" s="1559"/>
      <c r="R85" s="1559"/>
      <c r="S85" s="1559"/>
      <c r="T85" s="1559"/>
      <c r="U85" s="1591"/>
      <c r="V85" s="1591"/>
      <c r="W85" s="1591"/>
      <c r="X85" s="1591"/>
      <c r="Y85" s="1591"/>
      <c r="Z85" s="1591"/>
      <c r="AA85" s="1591"/>
      <c r="AB85" s="1559"/>
      <c r="AC85" s="1559"/>
      <c r="AD85" s="1559"/>
      <c r="AE85" s="1559"/>
      <c r="AF85" s="1559"/>
      <c r="AG85" s="1559"/>
      <c r="AH85" s="1559"/>
      <c r="AI85" s="1559"/>
      <c r="AJ85" s="1559"/>
      <c r="AK85" s="1559"/>
      <c r="AL85" s="1559"/>
      <c r="AM85" s="1559"/>
      <c r="AN85" s="1559"/>
      <c r="AO85" s="1559"/>
      <c r="AP85" s="1559"/>
      <c r="AQ85" s="1559"/>
      <c r="AR85" s="1559"/>
      <c r="AS85" s="1559"/>
      <c r="AT85" s="1559"/>
      <c r="AU85" s="1559"/>
      <c r="AV85" s="1559"/>
      <c r="AW85" s="1559"/>
      <c r="AX85" s="1559"/>
      <c r="AY85" s="1559"/>
      <c r="AZ85" s="1559"/>
      <c r="BA85" s="1559"/>
      <c r="BB85" s="1559"/>
      <c r="BC85" s="1559"/>
      <c r="BD85" s="1559"/>
      <c r="BE85" s="1559"/>
      <c r="BF85" s="1559"/>
      <c r="BG85" s="1559"/>
      <c r="BH85" s="1559"/>
      <c r="BI85" s="1559"/>
      <c r="BJ85" s="1559"/>
      <c r="BK85" s="1559"/>
      <c r="BL85" s="1559"/>
      <c r="BM85" s="1559"/>
      <c r="BN85" s="1559"/>
      <c r="BO85" s="1559"/>
      <c r="BP85" s="1559"/>
      <c r="BQ85" s="1559"/>
      <c r="BR85" s="1559"/>
      <c r="BS85" s="1559"/>
      <c r="BT85" s="1559"/>
      <c r="BU85" s="1559"/>
      <c r="BV85" s="1559"/>
      <c r="BW85" s="1559"/>
      <c r="BX85" s="1559"/>
      <c r="BY85" s="1559"/>
      <c r="BZ85" s="1559"/>
      <c r="CA85" s="1559"/>
      <c r="CB85" s="1559"/>
      <c r="CC85" s="1559"/>
      <c r="CD85" s="1559"/>
      <c r="CE85" s="1559"/>
      <c r="CF85" s="1559"/>
      <c r="CG85" s="1559"/>
      <c r="CH85" s="1559"/>
      <c r="CI85" s="1745"/>
      <c r="CJ85" s="1746"/>
      <c r="CK85" s="1746"/>
      <c r="CL85" s="1746"/>
      <c r="CM85" s="1746"/>
      <c r="CN85" s="1746"/>
      <c r="CO85" s="1746"/>
      <c r="CP85" s="1746"/>
      <c r="CQ85" s="1746"/>
      <c r="CR85" s="1746"/>
      <c r="CS85" s="1746"/>
      <c r="CT85" s="1746"/>
      <c r="CU85" s="1746"/>
      <c r="CV85" s="1746"/>
      <c r="CW85" s="1746"/>
      <c r="CX85" s="1746"/>
      <c r="CY85" s="1746"/>
      <c r="CZ85" s="1746"/>
      <c r="DA85" s="1746"/>
      <c r="DB85" s="1746"/>
      <c r="DC85" s="2175">
        <f>入力シート!P77</f>
        <v>0</v>
      </c>
      <c r="DD85" s="2171"/>
      <c r="DE85" s="2171"/>
      <c r="DF85" s="2171"/>
      <c r="DG85" s="2171"/>
      <c r="DH85" s="2171"/>
      <c r="DI85" s="2171"/>
      <c r="DJ85" s="2171"/>
      <c r="DK85" s="2171"/>
      <c r="DL85" s="2171"/>
      <c r="DM85" s="2171"/>
      <c r="DN85" s="2171"/>
      <c r="DO85" s="2171"/>
      <c r="DP85" s="2171"/>
      <c r="DQ85" s="2172"/>
      <c r="DR85" s="2171">
        <f>入力シート!T77</f>
        <v>0</v>
      </c>
      <c r="DS85" s="2171"/>
      <c r="DT85" s="2171"/>
      <c r="DU85" s="2171"/>
      <c r="DV85" s="2171"/>
      <c r="DW85" s="2171"/>
      <c r="DX85" s="2171"/>
      <c r="DY85" s="2171"/>
      <c r="DZ85" s="2171"/>
      <c r="EA85" s="2171"/>
      <c r="EB85" s="2171"/>
      <c r="EC85" s="2171"/>
      <c r="ED85" s="2171"/>
      <c r="EE85" s="2171"/>
      <c r="EF85" s="2171"/>
      <c r="EG85" s="2171"/>
      <c r="EH85" s="2171"/>
      <c r="EI85" s="2171"/>
      <c r="EJ85" s="2171"/>
      <c r="EK85" s="2171"/>
      <c r="EL85" s="2171"/>
      <c r="EM85" s="2171"/>
      <c r="EN85" s="2171"/>
      <c r="EO85" s="2171"/>
      <c r="EP85" s="2171"/>
      <c r="EQ85" s="2172"/>
      <c r="ER85" s="1858"/>
      <c r="ES85" s="1859"/>
      <c r="ET85" s="1859"/>
      <c r="EU85" s="1860"/>
    </row>
    <row r="86" spans="1:151" ht="6.95" customHeight="1" x14ac:dyDescent="0.15">
      <c r="A86" s="1569"/>
      <c r="B86" s="1570"/>
      <c r="C86" s="1570"/>
      <c r="D86" s="1570"/>
      <c r="E86" s="1570"/>
      <c r="F86" s="1570"/>
      <c r="G86" s="1570"/>
      <c r="H86" s="1559"/>
      <c r="I86" s="1559"/>
      <c r="J86" s="1559"/>
      <c r="K86" s="1559"/>
      <c r="L86" s="1559"/>
      <c r="M86" s="1559"/>
      <c r="N86" s="1559"/>
      <c r="O86" s="1559"/>
      <c r="P86" s="1559"/>
      <c r="Q86" s="1559"/>
      <c r="R86" s="1559"/>
      <c r="S86" s="1559"/>
      <c r="T86" s="1559"/>
      <c r="U86" s="1591"/>
      <c r="V86" s="1591"/>
      <c r="W86" s="1591"/>
      <c r="X86" s="1591"/>
      <c r="Y86" s="1591"/>
      <c r="Z86" s="1591"/>
      <c r="AA86" s="1591"/>
      <c r="AB86" s="1559"/>
      <c r="AC86" s="1559"/>
      <c r="AD86" s="1559"/>
      <c r="AE86" s="1559"/>
      <c r="AF86" s="1559"/>
      <c r="AG86" s="1559"/>
      <c r="AH86" s="1559"/>
      <c r="AI86" s="1559"/>
      <c r="AJ86" s="1559"/>
      <c r="AK86" s="1559"/>
      <c r="AL86" s="1559"/>
      <c r="AM86" s="1559"/>
      <c r="AN86" s="1559"/>
      <c r="AO86" s="1559"/>
      <c r="AP86" s="1559"/>
      <c r="AQ86" s="1559"/>
      <c r="AR86" s="1559"/>
      <c r="AS86" s="1559"/>
      <c r="AT86" s="1559"/>
      <c r="AU86" s="1559"/>
      <c r="AV86" s="1559"/>
      <c r="AW86" s="1559"/>
      <c r="AX86" s="1559"/>
      <c r="AY86" s="1559"/>
      <c r="AZ86" s="1559"/>
      <c r="BA86" s="1559"/>
      <c r="BB86" s="1559"/>
      <c r="BC86" s="1559"/>
      <c r="BD86" s="1559"/>
      <c r="BE86" s="1559"/>
      <c r="BF86" s="1559"/>
      <c r="BG86" s="1559"/>
      <c r="BH86" s="1559"/>
      <c r="BI86" s="1559"/>
      <c r="BJ86" s="1559"/>
      <c r="BK86" s="1559"/>
      <c r="BL86" s="1559"/>
      <c r="BM86" s="1559"/>
      <c r="BN86" s="1559"/>
      <c r="BO86" s="1559"/>
      <c r="BP86" s="1559"/>
      <c r="BQ86" s="1559"/>
      <c r="BR86" s="1559"/>
      <c r="BS86" s="1559"/>
      <c r="BT86" s="1559"/>
      <c r="BU86" s="1559"/>
      <c r="BV86" s="1559"/>
      <c r="BW86" s="1559"/>
      <c r="BX86" s="1559"/>
      <c r="BY86" s="1559"/>
      <c r="BZ86" s="1559"/>
      <c r="CA86" s="1559"/>
      <c r="CB86" s="1559"/>
      <c r="CC86" s="1559"/>
      <c r="CD86" s="1559"/>
      <c r="CE86" s="1559"/>
      <c r="CF86" s="1559"/>
      <c r="CG86" s="1559"/>
      <c r="CH86" s="1559"/>
      <c r="CI86" s="1745"/>
      <c r="CJ86" s="1746"/>
      <c r="CK86" s="1746"/>
      <c r="CL86" s="1746"/>
      <c r="CM86" s="1746"/>
      <c r="CN86" s="1746"/>
      <c r="CO86" s="1746"/>
      <c r="CP86" s="1746"/>
      <c r="CQ86" s="1746"/>
      <c r="CR86" s="1746"/>
      <c r="CS86" s="1746"/>
      <c r="CT86" s="1746"/>
      <c r="CU86" s="1746"/>
      <c r="CV86" s="1746"/>
      <c r="CW86" s="1746"/>
      <c r="CX86" s="1746"/>
      <c r="CY86" s="1746"/>
      <c r="CZ86" s="1746"/>
      <c r="DA86" s="1746"/>
      <c r="DB86" s="1746"/>
      <c r="DC86" s="2175"/>
      <c r="DD86" s="2171"/>
      <c r="DE86" s="2171"/>
      <c r="DF86" s="2171"/>
      <c r="DG86" s="2171"/>
      <c r="DH86" s="2171"/>
      <c r="DI86" s="2171"/>
      <c r="DJ86" s="2171"/>
      <c r="DK86" s="2171"/>
      <c r="DL86" s="2171"/>
      <c r="DM86" s="2171"/>
      <c r="DN86" s="2171"/>
      <c r="DO86" s="2171"/>
      <c r="DP86" s="2171"/>
      <c r="DQ86" s="2172"/>
      <c r="DR86" s="2171"/>
      <c r="DS86" s="2171"/>
      <c r="DT86" s="2171"/>
      <c r="DU86" s="2171"/>
      <c r="DV86" s="2171"/>
      <c r="DW86" s="2171"/>
      <c r="DX86" s="2171"/>
      <c r="DY86" s="2171"/>
      <c r="DZ86" s="2171"/>
      <c r="EA86" s="2171"/>
      <c r="EB86" s="2171"/>
      <c r="EC86" s="2171"/>
      <c r="ED86" s="2171"/>
      <c r="EE86" s="2171"/>
      <c r="EF86" s="2171"/>
      <c r="EG86" s="2171"/>
      <c r="EH86" s="2171"/>
      <c r="EI86" s="2171"/>
      <c r="EJ86" s="2171"/>
      <c r="EK86" s="2171"/>
      <c r="EL86" s="2171"/>
      <c r="EM86" s="2171"/>
      <c r="EN86" s="2171"/>
      <c r="EO86" s="2171"/>
      <c r="EP86" s="2171"/>
      <c r="EQ86" s="2172"/>
      <c r="ER86" s="1858"/>
      <c r="ES86" s="1859"/>
      <c r="ET86" s="1859"/>
      <c r="EU86" s="1860"/>
    </row>
    <row r="87" spans="1:151" ht="6.95" customHeight="1" x14ac:dyDescent="0.15">
      <c r="A87" s="1569"/>
      <c r="B87" s="1570"/>
      <c r="C87" s="1570"/>
      <c r="D87" s="1570"/>
      <c r="E87" s="1570"/>
      <c r="F87" s="1570"/>
      <c r="G87" s="1570"/>
      <c r="H87" s="1559"/>
      <c r="I87" s="1559"/>
      <c r="J87" s="1559"/>
      <c r="K87" s="1559"/>
      <c r="L87" s="1559"/>
      <c r="M87" s="1559"/>
      <c r="N87" s="1559"/>
      <c r="O87" s="1559"/>
      <c r="P87" s="1559"/>
      <c r="Q87" s="1559"/>
      <c r="R87" s="1559"/>
      <c r="S87" s="1559"/>
      <c r="T87" s="1559"/>
      <c r="U87" s="1591"/>
      <c r="V87" s="1591"/>
      <c r="W87" s="1591"/>
      <c r="X87" s="1591"/>
      <c r="Y87" s="1591"/>
      <c r="Z87" s="1591"/>
      <c r="AA87" s="1591"/>
      <c r="AB87" s="1559"/>
      <c r="AC87" s="1559"/>
      <c r="AD87" s="1559"/>
      <c r="AE87" s="1559"/>
      <c r="AF87" s="1559"/>
      <c r="AG87" s="1559"/>
      <c r="AH87" s="1559"/>
      <c r="AI87" s="1559"/>
      <c r="AJ87" s="1559"/>
      <c r="AK87" s="1559"/>
      <c r="AL87" s="1559"/>
      <c r="AM87" s="1559"/>
      <c r="AN87" s="1559"/>
      <c r="AO87" s="1559"/>
      <c r="AP87" s="1559"/>
      <c r="AQ87" s="1559"/>
      <c r="AR87" s="1559"/>
      <c r="AS87" s="1559"/>
      <c r="AT87" s="1559"/>
      <c r="AU87" s="1559"/>
      <c r="AV87" s="1559"/>
      <c r="AW87" s="1559"/>
      <c r="AX87" s="1559"/>
      <c r="AY87" s="1559"/>
      <c r="AZ87" s="1559"/>
      <c r="BA87" s="1559"/>
      <c r="BB87" s="1559"/>
      <c r="BC87" s="1559"/>
      <c r="BD87" s="1559"/>
      <c r="BE87" s="1559"/>
      <c r="BF87" s="1559"/>
      <c r="BG87" s="1559"/>
      <c r="BH87" s="1559"/>
      <c r="BI87" s="1559"/>
      <c r="BJ87" s="1559"/>
      <c r="BK87" s="1559"/>
      <c r="BL87" s="1559"/>
      <c r="BM87" s="1559"/>
      <c r="BN87" s="1559"/>
      <c r="BO87" s="1559"/>
      <c r="BP87" s="1559"/>
      <c r="BQ87" s="1559"/>
      <c r="BR87" s="1559"/>
      <c r="BS87" s="1559"/>
      <c r="BT87" s="1559"/>
      <c r="BU87" s="1559"/>
      <c r="BV87" s="1559"/>
      <c r="BW87" s="1559"/>
      <c r="BX87" s="1559"/>
      <c r="BY87" s="1559"/>
      <c r="BZ87" s="1559"/>
      <c r="CA87" s="1559"/>
      <c r="CB87" s="1559"/>
      <c r="CC87" s="1559"/>
      <c r="CD87" s="1559"/>
      <c r="CE87" s="1559"/>
      <c r="CF87" s="1559"/>
      <c r="CG87" s="1559"/>
      <c r="CH87" s="1559"/>
      <c r="CI87" s="1745"/>
      <c r="CJ87" s="1746"/>
      <c r="CK87" s="1746"/>
      <c r="CL87" s="1746"/>
      <c r="CM87" s="1746"/>
      <c r="CN87" s="1746"/>
      <c r="CO87" s="1746"/>
      <c r="CP87" s="1746"/>
      <c r="CQ87" s="1746"/>
      <c r="CR87" s="1746"/>
      <c r="CS87" s="1746"/>
      <c r="CT87" s="1746"/>
      <c r="CU87" s="1746"/>
      <c r="CV87" s="1746"/>
      <c r="CW87" s="1746"/>
      <c r="CX87" s="1746"/>
      <c r="CY87" s="1746"/>
      <c r="CZ87" s="1746"/>
      <c r="DA87" s="1746"/>
      <c r="DB87" s="1746"/>
      <c r="DC87" s="2175"/>
      <c r="DD87" s="2171"/>
      <c r="DE87" s="2171"/>
      <c r="DF87" s="2171"/>
      <c r="DG87" s="2171"/>
      <c r="DH87" s="2171"/>
      <c r="DI87" s="2171"/>
      <c r="DJ87" s="2171"/>
      <c r="DK87" s="2171"/>
      <c r="DL87" s="2171"/>
      <c r="DM87" s="2171"/>
      <c r="DN87" s="2171"/>
      <c r="DO87" s="2171"/>
      <c r="DP87" s="2171"/>
      <c r="DQ87" s="2172"/>
      <c r="DR87" s="2171"/>
      <c r="DS87" s="2171"/>
      <c r="DT87" s="2171"/>
      <c r="DU87" s="2171"/>
      <c r="DV87" s="2171"/>
      <c r="DW87" s="2171"/>
      <c r="DX87" s="2171"/>
      <c r="DY87" s="2171"/>
      <c r="DZ87" s="2171"/>
      <c r="EA87" s="2171"/>
      <c r="EB87" s="2171"/>
      <c r="EC87" s="2171"/>
      <c r="ED87" s="2171"/>
      <c r="EE87" s="2171"/>
      <c r="EF87" s="2171"/>
      <c r="EG87" s="2171"/>
      <c r="EH87" s="2171"/>
      <c r="EI87" s="2171"/>
      <c r="EJ87" s="2171"/>
      <c r="EK87" s="2171"/>
      <c r="EL87" s="2171"/>
      <c r="EM87" s="2171"/>
      <c r="EN87" s="2171"/>
      <c r="EO87" s="2171"/>
      <c r="EP87" s="2171"/>
      <c r="EQ87" s="2172"/>
      <c r="ER87" s="1858"/>
      <c r="ES87" s="1859"/>
      <c r="ET87" s="1859"/>
      <c r="EU87" s="1860"/>
    </row>
    <row r="88" spans="1:151" ht="6.95" customHeight="1" x14ac:dyDescent="0.15">
      <c r="A88" s="1569"/>
      <c r="B88" s="1570"/>
      <c r="C88" s="1570"/>
      <c r="D88" s="1570"/>
      <c r="E88" s="1570"/>
      <c r="F88" s="1570"/>
      <c r="G88" s="1570"/>
      <c r="H88" s="1559"/>
      <c r="I88" s="1559"/>
      <c r="J88" s="1559"/>
      <c r="K88" s="1559"/>
      <c r="L88" s="1559"/>
      <c r="M88" s="1559"/>
      <c r="N88" s="1559"/>
      <c r="O88" s="1559"/>
      <c r="P88" s="1559"/>
      <c r="Q88" s="1559"/>
      <c r="R88" s="1559"/>
      <c r="S88" s="1559"/>
      <c r="T88" s="1559"/>
      <c r="U88" s="1591"/>
      <c r="V88" s="1591"/>
      <c r="W88" s="1591"/>
      <c r="X88" s="1591"/>
      <c r="Y88" s="1591"/>
      <c r="Z88" s="1591"/>
      <c r="AA88" s="1591"/>
      <c r="AB88" s="1559"/>
      <c r="AC88" s="1559"/>
      <c r="AD88" s="1559"/>
      <c r="AE88" s="1559"/>
      <c r="AF88" s="1559"/>
      <c r="AG88" s="1559"/>
      <c r="AH88" s="1559"/>
      <c r="AI88" s="1559"/>
      <c r="AJ88" s="1559"/>
      <c r="AK88" s="1559"/>
      <c r="AL88" s="1559"/>
      <c r="AM88" s="1559"/>
      <c r="AN88" s="1559"/>
      <c r="AO88" s="1559"/>
      <c r="AP88" s="1559"/>
      <c r="AQ88" s="1559"/>
      <c r="AR88" s="1559"/>
      <c r="AS88" s="1559"/>
      <c r="AT88" s="1559"/>
      <c r="AU88" s="1559"/>
      <c r="AV88" s="1559"/>
      <c r="AW88" s="1559"/>
      <c r="AX88" s="1559"/>
      <c r="AY88" s="1559"/>
      <c r="AZ88" s="1559"/>
      <c r="BA88" s="1559"/>
      <c r="BB88" s="1559"/>
      <c r="BC88" s="1559"/>
      <c r="BD88" s="1559"/>
      <c r="BE88" s="1559"/>
      <c r="BF88" s="1559"/>
      <c r="BG88" s="1559"/>
      <c r="BH88" s="1559"/>
      <c r="BI88" s="1559"/>
      <c r="BJ88" s="1559"/>
      <c r="BK88" s="1559"/>
      <c r="BL88" s="1559"/>
      <c r="BM88" s="1559"/>
      <c r="BN88" s="1559"/>
      <c r="BO88" s="1559"/>
      <c r="BP88" s="1559"/>
      <c r="BQ88" s="1559"/>
      <c r="BR88" s="1559"/>
      <c r="BS88" s="1559"/>
      <c r="BT88" s="1559"/>
      <c r="BU88" s="1559"/>
      <c r="BV88" s="1559"/>
      <c r="BW88" s="1559"/>
      <c r="BX88" s="1559"/>
      <c r="BY88" s="1559"/>
      <c r="BZ88" s="1559"/>
      <c r="CA88" s="1559"/>
      <c r="CB88" s="1559"/>
      <c r="CC88" s="1559"/>
      <c r="CD88" s="1559"/>
      <c r="CE88" s="1559"/>
      <c r="CF88" s="1559"/>
      <c r="CG88" s="1559"/>
      <c r="CH88" s="1559"/>
      <c r="CI88" s="1745"/>
      <c r="CJ88" s="1746"/>
      <c r="CK88" s="1746"/>
      <c r="CL88" s="1746"/>
      <c r="CM88" s="1746"/>
      <c r="CN88" s="1746"/>
      <c r="CO88" s="1746"/>
      <c r="CP88" s="1746"/>
      <c r="CQ88" s="1746"/>
      <c r="CR88" s="1746"/>
      <c r="CS88" s="1746"/>
      <c r="CT88" s="1746"/>
      <c r="CU88" s="1746"/>
      <c r="CV88" s="1746"/>
      <c r="CW88" s="1746"/>
      <c r="CX88" s="1746"/>
      <c r="CY88" s="1746"/>
      <c r="CZ88" s="1746"/>
      <c r="DA88" s="1746"/>
      <c r="DB88" s="1746"/>
      <c r="DC88" s="2175"/>
      <c r="DD88" s="2171"/>
      <c r="DE88" s="2171"/>
      <c r="DF88" s="2171"/>
      <c r="DG88" s="2171"/>
      <c r="DH88" s="2171"/>
      <c r="DI88" s="2171"/>
      <c r="DJ88" s="2171"/>
      <c r="DK88" s="2171"/>
      <c r="DL88" s="2171"/>
      <c r="DM88" s="2171"/>
      <c r="DN88" s="2171"/>
      <c r="DO88" s="2171"/>
      <c r="DP88" s="2171"/>
      <c r="DQ88" s="2172"/>
      <c r="DR88" s="2171"/>
      <c r="DS88" s="2171"/>
      <c r="DT88" s="2171"/>
      <c r="DU88" s="2171"/>
      <c r="DV88" s="2171"/>
      <c r="DW88" s="2171"/>
      <c r="DX88" s="2171"/>
      <c r="DY88" s="2171"/>
      <c r="DZ88" s="2171"/>
      <c r="EA88" s="2171"/>
      <c r="EB88" s="2171"/>
      <c r="EC88" s="2171"/>
      <c r="ED88" s="2171"/>
      <c r="EE88" s="2171"/>
      <c r="EF88" s="2171"/>
      <c r="EG88" s="2171"/>
      <c r="EH88" s="2171"/>
      <c r="EI88" s="2171"/>
      <c r="EJ88" s="2171"/>
      <c r="EK88" s="2171"/>
      <c r="EL88" s="2171"/>
      <c r="EM88" s="2171"/>
      <c r="EN88" s="2171"/>
      <c r="EO88" s="2171"/>
      <c r="EP88" s="2171"/>
      <c r="EQ88" s="2172"/>
      <c r="ER88" s="1858"/>
      <c r="ES88" s="1859"/>
      <c r="ET88" s="1859"/>
      <c r="EU88" s="1860"/>
    </row>
    <row r="89" spans="1:151" ht="6.95" customHeight="1" x14ac:dyDescent="0.15">
      <c r="A89" s="1567"/>
      <c r="B89" s="1568"/>
      <c r="C89" s="1568"/>
      <c r="D89" s="1568"/>
      <c r="E89" s="1568"/>
      <c r="F89" s="1568"/>
      <c r="G89" s="1568"/>
      <c r="H89" s="1573" t="s">
        <v>132</v>
      </c>
      <c r="I89" s="1573"/>
      <c r="J89" s="1573"/>
      <c r="K89" s="1573"/>
      <c r="L89" s="1573"/>
      <c r="M89" s="1573"/>
      <c r="N89" s="1573"/>
      <c r="O89" s="1573"/>
      <c r="P89" s="1573"/>
      <c r="Q89" s="1573"/>
      <c r="R89" s="1573"/>
      <c r="S89" s="1573"/>
      <c r="T89" s="1573"/>
      <c r="U89" s="1573"/>
      <c r="V89" s="1573"/>
      <c r="W89" s="1573"/>
      <c r="X89" s="1573"/>
      <c r="Y89" s="1573"/>
      <c r="Z89" s="1573"/>
      <c r="AA89" s="1573"/>
      <c r="AB89" s="1573"/>
      <c r="AC89" s="1573"/>
      <c r="AD89" s="1573"/>
      <c r="AE89" s="1573"/>
      <c r="AF89" s="1573"/>
      <c r="AG89" s="1573"/>
      <c r="AH89" s="1573"/>
      <c r="AI89" s="1573"/>
      <c r="AJ89" s="1573"/>
      <c r="AK89" s="1573"/>
      <c r="AL89" s="1573"/>
      <c r="AM89" s="1573"/>
      <c r="AN89" s="1573"/>
      <c r="AO89" s="1573"/>
      <c r="AP89" s="1573"/>
      <c r="AQ89" s="1573"/>
      <c r="AR89" s="1573"/>
      <c r="AS89" s="1573"/>
      <c r="AT89" s="1573"/>
      <c r="AU89" s="1573"/>
      <c r="AV89" s="1573"/>
      <c r="AW89" s="1573"/>
      <c r="AX89" s="1573"/>
      <c r="AY89" s="1573"/>
      <c r="AZ89" s="1573"/>
      <c r="BA89" s="1573"/>
      <c r="BB89" s="1568"/>
      <c r="BC89" s="1568"/>
      <c r="BD89" s="1568"/>
      <c r="BE89" s="1568"/>
      <c r="BF89" s="1568"/>
      <c r="BG89" s="1568"/>
      <c r="BH89" s="1568"/>
      <c r="BI89" s="1568"/>
      <c r="BJ89" s="1568"/>
      <c r="BK89" s="1568"/>
      <c r="BL89" s="1568"/>
      <c r="BM89" s="1568"/>
      <c r="BN89" s="1568"/>
      <c r="BO89" s="1568"/>
      <c r="BP89" s="1568"/>
      <c r="BQ89" s="1568"/>
      <c r="BR89" s="1568"/>
      <c r="BS89" s="1568"/>
      <c r="BT89" s="1568"/>
      <c r="BU89" s="1568"/>
      <c r="BV89" s="1568"/>
      <c r="BW89" s="1568"/>
      <c r="BX89" s="1568"/>
      <c r="BY89" s="1568"/>
      <c r="BZ89" s="1568"/>
      <c r="CA89" s="1568"/>
      <c r="CB89" s="1568"/>
      <c r="CC89" s="1568"/>
      <c r="CD89" s="1568"/>
      <c r="CE89" s="1568"/>
      <c r="CF89" s="1568"/>
      <c r="CG89" s="1568"/>
      <c r="CH89" s="1568"/>
      <c r="CI89" s="2253"/>
      <c r="CJ89" s="2254"/>
      <c r="CK89" s="2254"/>
      <c r="CL89" s="2254"/>
      <c r="CM89" s="2254"/>
      <c r="CN89" s="2254"/>
      <c r="CO89" s="2254"/>
      <c r="CP89" s="2254"/>
      <c r="CQ89" s="2254"/>
      <c r="CR89" s="2254"/>
      <c r="CS89" s="2254"/>
      <c r="CT89" s="2254"/>
      <c r="CU89" s="2254"/>
      <c r="CV89" s="2254"/>
      <c r="CW89" s="2254"/>
      <c r="CX89" s="2254"/>
      <c r="CY89" s="2254"/>
      <c r="CZ89" s="2254"/>
      <c r="DA89" s="2254"/>
      <c r="DB89" s="2255"/>
      <c r="DC89" s="1577"/>
      <c r="DD89" s="1577"/>
      <c r="DE89" s="1577"/>
      <c r="DF89" s="1577"/>
      <c r="DG89" s="1577"/>
      <c r="DH89" s="1577"/>
      <c r="DI89" s="1577"/>
      <c r="DJ89" s="1577"/>
      <c r="DK89" s="1577"/>
      <c r="DL89" s="1577"/>
      <c r="DM89" s="1577"/>
      <c r="DN89" s="1577"/>
      <c r="DO89" s="1577"/>
      <c r="DP89" s="1577"/>
      <c r="DQ89" s="1578"/>
      <c r="DR89" s="1576"/>
      <c r="DS89" s="1577"/>
      <c r="DT89" s="1577"/>
      <c r="DU89" s="1577"/>
      <c r="DV89" s="1577"/>
      <c r="DW89" s="1577"/>
      <c r="DX89" s="1577"/>
      <c r="DY89" s="1577"/>
      <c r="DZ89" s="1577"/>
      <c r="EA89" s="1577"/>
      <c r="EB89" s="1577"/>
      <c r="EC89" s="1577"/>
      <c r="ED89" s="1577"/>
      <c r="EE89" s="1577"/>
      <c r="EF89" s="1577"/>
      <c r="EG89" s="1577"/>
      <c r="EH89" s="1577"/>
      <c r="EI89" s="1577"/>
      <c r="EJ89" s="1577"/>
      <c r="EK89" s="1577"/>
      <c r="EL89" s="1577"/>
      <c r="EM89" s="1577"/>
      <c r="EN89" s="1577"/>
      <c r="EO89" s="1577"/>
      <c r="EP89" s="1577"/>
      <c r="EQ89" s="1578"/>
      <c r="ER89" s="1858"/>
      <c r="ES89" s="1859"/>
      <c r="ET89" s="1859"/>
      <c r="EU89" s="1860"/>
    </row>
    <row r="90" spans="1:151" ht="6.95" customHeight="1" x14ac:dyDescent="0.15">
      <c r="A90" s="1569"/>
      <c r="B90" s="1570"/>
      <c r="C90" s="1570"/>
      <c r="D90" s="1570"/>
      <c r="E90" s="1570"/>
      <c r="F90" s="1570"/>
      <c r="G90" s="1570"/>
      <c r="H90" s="1574"/>
      <c r="I90" s="1574"/>
      <c r="J90" s="1574"/>
      <c r="K90" s="1574"/>
      <c r="L90" s="1574"/>
      <c r="M90" s="1574"/>
      <c r="N90" s="1574"/>
      <c r="O90" s="1574"/>
      <c r="P90" s="1574"/>
      <c r="Q90" s="1574"/>
      <c r="R90" s="1574"/>
      <c r="S90" s="1574"/>
      <c r="T90" s="1574"/>
      <c r="U90" s="1574"/>
      <c r="V90" s="1574"/>
      <c r="W90" s="1574"/>
      <c r="X90" s="1574"/>
      <c r="Y90" s="1574"/>
      <c r="Z90" s="1574"/>
      <c r="AA90" s="1574"/>
      <c r="AB90" s="1574"/>
      <c r="AC90" s="1574"/>
      <c r="AD90" s="1574"/>
      <c r="AE90" s="1574"/>
      <c r="AF90" s="1574"/>
      <c r="AG90" s="1574"/>
      <c r="AH90" s="1574"/>
      <c r="AI90" s="1574"/>
      <c r="AJ90" s="1574"/>
      <c r="AK90" s="1574"/>
      <c r="AL90" s="1574"/>
      <c r="AM90" s="1574"/>
      <c r="AN90" s="1574"/>
      <c r="AO90" s="1574"/>
      <c r="AP90" s="1574"/>
      <c r="AQ90" s="1574"/>
      <c r="AR90" s="1574"/>
      <c r="AS90" s="1574"/>
      <c r="AT90" s="1574"/>
      <c r="AU90" s="1574"/>
      <c r="AV90" s="1574"/>
      <c r="AW90" s="1574"/>
      <c r="AX90" s="1574"/>
      <c r="AY90" s="1574"/>
      <c r="AZ90" s="1574"/>
      <c r="BA90" s="1574"/>
      <c r="BB90" s="1570"/>
      <c r="BC90" s="1570"/>
      <c r="BD90" s="1570"/>
      <c r="BE90" s="1570"/>
      <c r="BF90" s="1570"/>
      <c r="BG90" s="1570"/>
      <c r="BH90" s="1570"/>
      <c r="BI90" s="1570"/>
      <c r="BJ90" s="1570"/>
      <c r="BK90" s="1570"/>
      <c r="BL90" s="1570"/>
      <c r="BM90" s="1570"/>
      <c r="BN90" s="1570"/>
      <c r="BO90" s="1570"/>
      <c r="BP90" s="1570"/>
      <c r="BQ90" s="1570"/>
      <c r="BR90" s="1570"/>
      <c r="BS90" s="1570"/>
      <c r="BT90" s="1570"/>
      <c r="BU90" s="1570"/>
      <c r="BV90" s="1570"/>
      <c r="BW90" s="1570"/>
      <c r="BX90" s="1570"/>
      <c r="BY90" s="1570"/>
      <c r="BZ90" s="1570"/>
      <c r="CA90" s="1570"/>
      <c r="CB90" s="1570"/>
      <c r="CC90" s="1570"/>
      <c r="CD90" s="1570"/>
      <c r="CE90" s="1570"/>
      <c r="CF90" s="1570"/>
      <c r="CG90" s="1570"/>
      <c r="CH90" s="1570"/>
      <c r="CI90" s="2191">
        <f>SUM(CI65,CI70,CI75)</f>
        <v>0</v>
      </c>
      <c r="CJ90" s="2192"/>
      <c r="CK90" s="2192"/>
      <c r="CL90" s="2192"/>
      <c r="CM90" s="2192"/>
      <c r="CN90" s="2192"/>
      <c r="CO90" s="2192"/>
      <c r="CP90" s="2192"/>
      <c r="CQ90" s="2192"/>
      <c r="CR90" s="2192"/>
      <c r="CS90" s="2192"/>
      <c r="CT90" s="2192"/>
      <c r="CU90" s="2192"/>
      <c r="CV90" s="2192"/>
      <c r="CW90" s="2192"/>
      <c r="CX90" s="2192"/>
      <c r="CY90" s="2192"/>
      <c r="CZ90" s="2192"/>
      <c r="DA90" s="2192"/>
      <c r="DB90" s="2193"/>
      <c r="DC90" s="2171">
        <f>SUM(DC65,DC70,DC75,DC85)</f>
        <v>0</v>
      </c>
      <c r="DD90" s="2171"/>
      <c r="DE90" s="2171"/>
      <c r="DF90" s="2171"/>
      <c r="DG90" s="2171"/>
      <c r="DH90" s="2171"/>
      <c r="DI90" s="2171"/>
      <c r="DJ90" s="2171"/>
      <c r="DK90" s="2171"/>
      <c r="DL90" s="2171"/>
      <c r="DM90" s="2171"/>
      <c r="DN90" s="2171"/>
      <c r="DO90" s="2171"/>
      <c r="DP90" s="2171"/>
      <c r="DQ90" s="2172"/>
      <c r="DR90" s="2175">
        <f>SUM(DR65,DR70,DR75,DR85)</f>
        <v>0</v>
      </c>
      <c r="DS90" s="2171"/>
      <c r="DT90" s="2171"/>
      <c r="DU90" s="2171"/>
      <c r="DV90" s="2171"/>
      <c r="DW90" s="2171"/>
      <c r="DX90" s="2171"/>
      <c r="DY90" s="2171"/>
      <c r="DZ90" s="2171"/>
      <c r="EA90" s="2171"/>
      <c r="EB90" s="2171"/>
      <c r="EC90" s="2171"/>
      <c r="ED90" s="2171"/>
      <c r="EE90" s="2171"/>
      <c r="EF90" s="2171"/>
      <c r="EG90" s="2171"/>
      <c r="EH90" s="2171"/>
      <c r="EI90" s="2171"/>
      <c r="EJ90" s="2171"/>
      <c r="EK90" s="2171"/>
      <c r="EL90" s="2171"/>
      <c r="EM90" s="2171"/>
      <c r="EN90" s="2171"/>
      <c r="EO90" s="2171"/>
      <c r="EP90" s="2171"/>
      <c r="EQ90" s="2172"/>
      <c r="ER90" s="1858"/>
      <c r="ES90" s="1859"/>
      <c r="ET90" s="1859"/>
      <c r="EU90" s="1860"/>
    </row>
    <row r="91" spans="1:151" ht="6.95" customHeight="1" x14ac:dyDescent="0.15">
      <c r="A91" s="1569"/>
      <c r="B91" s="1570"/>
      <c r="C91" s="1570"/>
      <c r="D91" s="1570"/>
      <c r="E91" s="1570"/>
      <c r="F91" s="1570"/>
      <c r="G91" s="1570"/>
      <c r="H91" s="1574"/>
      <c r="I91" s="1574"/>
      <c r="J91" s="1574"/>
      <c r="K91" s="1574"/>
      <c r="L91" s="1574"/>
      <c r="M91" s="1574"/>
      <c r="N91" s="1574"/>
      <c r="O91" s="1574"/>
      <c r="P91" s="1574"/>
      <c r="Q91" s="1574"/>
      <c r="R91" s="1574"/>
      <c r="S91" s="1574"/>
      <c r="T91" s="1574"/>
      <c r="U91" s="1574"/>
      <c r="V91" s="1574"/>
      <c r="W91" s="1574"/>
      <c r="X91" s="1574"/>
      <c r="Y91" s="1574"/>
      <c r="Z91" s="1574"/>
      <c r="AA91" s="1574"/>
      <c r="AB91" s="1574"/>
      <c r="AC91" s="1574"/>
      <c r="AD91" s="1574"/>
      <c r="AE91" s="1574"/>
      <c r="AF91" s="1574"/>
      <c r="AG91" s="1574"/>
      <c r="AH91" s="1574"/>
      <c r="AI91" s="1574"/>
      <c r="AJ91" s="1574"/>
      <c r="AK91" s="1574"/>
      <c r="AL91" s="1574"/>
      <c r="AM91" s="1574"/>
      <c r="AN91" s="1574"/>
      <c r="AO91" s="1574"/>
      <c r="AP91" s="1574"/>
      <c r="AQ91" s="1574"/>
      <c r="AR91" s="1574"/>
      <c r="AS91" s="1574"/>
      <c r="AT91" s="1574"/>
      <c r="AU91" s="1574"/>
      <c r="AV91" s="1574"/>
      <c r="AW91" s="1574"/>
      <c r="AX91" s="1574"/>
      <c r="AY91" s="1574"/>
      <c r="AZ91" s="1574"/>
      <c r="BA91" s="1574"/>
      <c r="BB91" s="1570"/>
      <c r="BC91" s="1570"/>
      <c r="BD91" s="1570"/>
      <c r="BE91" s="1570"/>
      <c r="BF91" s="1570"/>
      <c r="BG91" s="1570"/>
      <c r="BH91" s="1570"/>
      <c r="BI91" s="1570"/>
      <c r="BJ91" s="1570"/>
      <c r="BK91" s="1570"/>
      <c r="BL91" s="1570"/>
      <c r="BM91" s="1570"/>
      <c r="BN91" s="1570"/>
      <c r="BO91" s="1570"/>
      <c r="BP91" s="1570"/>
      <c r="BQ91" s="1570"/>
      <c r="BR91" s="1570"/>
      <c r="BS91" s="1570"/>
      <c r="BT91" s="1570"/>
      <c r="BU91" s="1570"/>
      <c r="BV91" s="1570"/>
      <c r="BW91" s="1570"/>
      <c r="BX91" s="1570"/>
      <c r="BY91" s="1570"/>
      <c r="BZ91" s="1570"/>
      <c r="CA91" s="1570"/>
      <c r="CB91" s="1570"/>
      <c r="CC91" s="1570"/>
      <c r="CD91" s="1570"/>
      <c r="CE91" s="1570"/>
      <c r="CF91" s="1570"/>
      <c r="CG91" s="1570"/>
      <c r="CH91" s="1570"/>
      <c r="CI91" s="2191"/>
      <c r="CJ91" s="2192"/>
      <c r="CK91" s="2192"/>
      <c r="CL91" s="2192"/>
      <c r="CM91" s="2192"/>
      <c r="CN91" s="2192"/>
      <c r="CO91" s="2192"/>
      <c r="CP91" s="2192"/>
      <c r="CQ91" s="2192"/>
      <c r="CR91" s="2192"/>
      <c r="CS91" s="2192"/>
      <c r="CT91" s="2192"/>
      <c r="CU91" s="2192"/>
      <c r="CV91" s="2192"/>
      <c r="CW91" s="2192"/>
      <c r="CX91" s="2192"/>
      <c r="CY91" s="2192"/>
      <c r="CZ91" s="2192"/>
      <c r="DA91" s="2192"/>
      <c r="DB91" s="2193"/>
      <c r="DC91" s="2171"/>
      <c r="DD91" s="2171"/>
      <c r="DE91" s="2171"/>
      <c r="DF91" s="2171"/>
      <c r="DG91" s="2171"/>
      <c r="DH91" s="2171"/>
      <c r="DI91" s="2171"/>
      <c r="DJ91" s="2171"/>
      <c r="DK91" s="2171"/>
      <c r="DL91" s="2171"/>
      <c r="DM91" s="2171"/>
      <c r="DN91" s="2171"/>
      <c r="DO91" s="2171"/>
      <c r="DP91" s="2171"/>
      <c r="DQ91" s="2172"/>
      <c r="DR91" s="2175"/>
      <c r="DS91" s="2171"/>
      <c r="DT91" s="2171"/>
      <c r="DU91" s="2171"/>
      <c r="DV91" s="2171"/>
      <c r="DW91" s="2171"/>
      <c r="DX91" s="2171"/>
      <c r="DY91" s="2171"/>
      <c r="DZ91" s="2171"/>
      <c r="EA91" s="2171"/>
      <c r="EB91" s="2171"/>
      <c r="EC91" s="2171"/>
      <c r="ED91" s="2171"/>
      <c r="EE91" s="2171"/>
      <c r="EF91" s="2171"/>
      <c r="EG91" s="2171"/>
      <c r="EH91" s="2171"/>
      <c r="EI91" s="2171"/>
      <c r="EJ91" s="2171"/>
      <c r="EK91" s="2171"/>
      <c r="EL91" s="2171"/>
      <c r="EM91" s="2171"/>
      <c r="EN91" s="2171"/>
      <c r="EO91" s="2171"/>
      <c r="EP91" s="2171"/>
      <c r="EQ91" s="2172"/>
      <c r="ER91" s="1858"/>
      <c r="ES91" s="1859"/>
      <c r="ET91" s="1859"/>
      <c r="EU91" s="1860"/>
    </row>
    <row r="92" spans="1:151" ht="6.95" customHeight="1" x14ac:dyDescent="0.15">
      <c r="A92" s="1569"/>
      <c r="B92" s="1570"/>
      <c r="C92" s="1570"/>
      <c r="D92" s="1570"/>
      <c r="E92" s="1570"/>
      <c r="F92" s="1570"/>
      <c r="G92" s="1570"/>
      <c r="H92" s="1574"/>
      <c r="I92" s="1574"/>
      <c r="J92" s="1574"/>
      <c r="K92" s="1574"/>
      <c r="L92" s="1574"/>
      <c r="M92" s="1574"/>
      <c r="N92" s="1574"/>
      <c r="O92" s="1574"/>
      <c r="P92" s="1574"/>
      <c r="Q92" s="1574"/>
      <c r="R92" s="1574"/>
      <c r="S92" s="1574"/>
      <c r="T92" s="1574"/>
      <c r="U92" s="1574"/>
      <c r="V92" s="1574"/>
      <c r="W92" s="1574"/>
      <c r="X92" s="1574"/>
      <c r="Y92" s="1574"/>
      <c r="Z92" s="1574"/>
      <c r="AA92" s="1574"/>
      <c r="AB92" s="1574"/>
      <c r="AC92" s="1574"/>
      <c r="AD92" s="1574"/>
      <c r="AE92" s="1574"/>
      <c r="AF92" s="1574"/>
      <c r="AG92" s="1574"/>
      <c r="AH92" s="1574"/>
      <c r="AI92" s="1574"/>
      <c r="AJ92" s="1574"/>
      <c r="AK92" s="1574"/>
      <c r="AL92" s="1574"/>
      <c r="AM92" s="1574"/>
      <c r="AN92" s="1574"/>
      <c r="AO92" s="1574"/>
      <c r="AP92" s="1574"/>
      <c r="AQ92" s="1574"/>
      <c r="AR92" s="1574"/>
      <c r="AS92" s="1574"/>
      <c r="AT92" s="1574"/>
      <c r="AU92" s="1574"/>
      <c r="AV92" s="1574"/>
      <c r="AW92" s="1574"/>
      <c r="AX92" s="1574"/>
      <c r="AY92" s="1574"/>
      <c r="AZ92" s="1574"/>
      <c r="BA92" s="1574"/>
      <c r="BB92" s="1570"/>
      <c r="BC92" s="1570"/>
      <c r="BD92" s="1570"/>
      <c r="BE92" s="1570"/>
      <c r="BF92" s="1570"/>
      <c r="BG92" s="1570"/>
      <c r="BH92" s="1570"/>
      <c r="BI92" s="1570"/>
      <c r="BJ92" s="1570"/>
      <c r="BK92" s="1570"/>
      <c r="BL92" s="1570"/>
      <c r="BM92" s="1570"/>
      <c r="BN92" s="1570"/>
      <c r="BO92" s="1570"/>
      <c r="BP92" s="1570"/>
      <c r="BQ92" s="1570"/>
      <c r="BR92" s="1570"/>
      <c r="BS92" s="1570"/>
      <c r="BT92" s="1570"/>
      <c r="BU92" s="1570"/>
      <c r="BV92" s="1570"/>
      <c r="BW92" s="1570"/>
      <c r="BX92" s="1570"/>
      <c r="BY92" s="1570"/>
      <c r="BZ92" s="1570"/>
      <c r="CA92" s="1570"/>
      <c r="CB92" s="1570"/>
      <c r="CC92" s="1570"/>
      <c r="CD92" s="1570"/>
      <c r="CE92" s="1570"/>
      <c r="CF92" s="1570"/>
      <c r="CG92" s="1570"/>
      <c r="CH92" s="1570"/>
      <c r="CI92" s="2191"/>
      <c r="CJ92" s="2192"/>
      <c r="CK92" s="2192"/>
      <c r="CL92" s="2192"/>
      <c r="CM92" s="2192"/>
      <c r="CN92" s="2192"/>
      <c r="CO92" s="2192"/>
      <c r="CP92" s="2192"/>
      <c r="CQ92" s="2192"/>
      <c r="CR92" s="2192"/>
      <c r="CS92" s="2192"/>
      <c r="CT92" s="2192"/>
      <c r="CU92" s="2192"/>
      <c r="CV92" s="2192"/>
      <c r="CW92" s="2192"/>
      <c r="CX92" s="2192"/>
      <c r="CY92" s="2192"/>
      <c r="CZ92" s="2192"/>
      <c r="DA92" s="2192"/>
      <c r="DB92" s="2193"/>
      <c r="DC92" s="2171"/>
      <c r="DD92" s="2171"/>
      <c r="DE92" s="2171"/>
      <c r="DF92" s="2171"/>
      <c r="DG92" s="2171"/>
      <c r="DH92" s="2171"/>
      <c r="DI92" s="2171"/>
      <c r="DJ92" s="2171"/>
      <c r="DK92" s="2171"/>
      <c r="DL92" s="2171"/>
      <c r="DM92" s="2171"/>
      <c r="DN92" s="2171"/>
      <c r="DO92" s="2171"/>
      <c r="DP92" s="2171"/>
      <c r="DQ92" s="2172"/>
      <c r="DR92" s="2175"/>
      <c r="DS92" s="2171"/>
      <c r="DT92" s="2171"/>
      <c r="DU92" s="2171"/>
      <c r="DV92" s="2171"/>
      <c r="DW92" s="2171"/>
      <c r="DX92" s="2171"/>
      <c r="DY92" s="2171"/>
      <c r="DZ92" s="2171"/>
      <c r="EA92" s="2171"/>
      <c r="EB92" s="2171"/>
      <c r="EC92" s="2171"/>
      <c r="ED92" s="2171"/>
      <c r="EE92" s="2171"/>
      <c r="EF92" s="2171"/>
      <c r="EG92" s="2171"/>
      <c r="EH92" s="2171"/>
      <c r="EI92" s="2171"/>
      <c r="EJ92" s="2171"/>
      <c r="EK92" s="2171"/>
      <c r="EL92" s="2171"/>
      <c r="EM92" s="2171"/>
      <c r="EN92" s="2171"/>
      <c r="EO92" s="2171"/>
      <c r="EP92" s="2171"/>
      <c r="EQ92" s="2172"/>
      <c r="ER92" s="1858"/>
      <c r="ES92" s="1859"/>
      <c r="ET92" s="1859"/>
      <c r="EU92" s="1860"/>
    </row>
    <row r="93" spans="1:151" ht="6.95" customHeight="1" x14ac:dyDescent="0.15">
      <c r="A93" s="1569"/>
      <c r="B93" s="1570"/>
      <c r="C93" s="1570"/>
      <c r="D93" s="1570"/>
      <c r="E93" s="1570"/>
      <c r="F93" s="1570"/>
      <c r="G93" s="1570"/>
      <c r="H93" s="1574"/>
      <c r="I93" s="1574"/>
      <c r="J93" s="1574"/>
      <c r="K93" s="1574"/>
      <c r="L93" s="1574"/>
      <c r="M93" s="1574"/>
      <c r="N93" s="1574"/>
      <c r="O93" s="1574"/>
      <c r="P93" s="1574"/>
      <c r="Q93" s="1574"/>
      <c r="R93" s="1574"/>
      <c r="S93" s="1574"/>
      <c r="T93" s="1574"/>
      <c r="U93" s="1574"/>
      <c r="V93" s="1574"/>
      <c r="W93" s="1574"/>
      <c r="X93" s="1574"/>
      <c r="Y93" s="1574"/>
      <c r="Z93" s="1574"/>
      <c r="AA93" s="1574"/>
      <c r="AB93" s="1574"/>
      <c r="AC93" s="1574"/>
      <c r="AD93" s="1574"/>
      <c r="AE93" s="1574"/>
      <c r="AF93" s="1574"/>
      <c r="AG93" s="1574"/>
      <c r="AH93" s="1574"/>
      <c r="AI93" s="1574"/>
      <c r="AJ93" s="1574"/>
      <c r="AK93" s="1574"/>
      <c r="AL93" s="1574"/>
      <c r="AM93" s="1574"/>
      <c r="AN93" s="1574"/>
      <c r="AO93" s="1574"/>
      <c r="AP93" s="1574"/>
      <c r="AQ93" s="1574"/>
      <c r="AR93" s="1574"/>
      <c r="AS93" s="1574"/>
      <c r="AT93" s="1574"/>
      <c r="AU93" s="1574"/>
      <c r="AV93" s="1574"/>
      <c r="AW93" s="1574"/>
      <c r="AX93" s="1574"/>
      <c r="AY93" s="1574"/>
      <c r="AZ93" s="1574"/>
      <c r="BA93" s="1574"/>
      <c r="BB93" s="1570"/>
      <c r="BC93" s="1570"/>
      <c r="BD93" s="1570"/>
      <c r="BE93" s="1570"/>
      <c r="BF93" s="1570"/>
      <c r="BG93" s="1570"/>
      <c r="BH93" s="1570"/>
      <c r="BI93" s="1570"/>
      <c r="BJ93" s="1570"/>
      <c r="BK93" s="1570"/>
      <c r="BL93" s="1570"/>
      <c r="BM93" s="1570"/>
      <c r="BN93" s="1570"/>
      <c r="BO93" s="1570"/>
      <c r="BP93" s="1570"/>
      <c r="BQ93" s="1570"/>
      <c r="BR93" s="1570"/>
      <c r="BS93" s="1570"/>
      <c r="BT93" s="1570"/>
      <c r="BU93" s="1570"/>
      <c r="BV93" s="1570"/>
      <c r="BW93" s="1570"/>
      <c r="BX93" s="1570"/>
      <c r="BY93" s="1570"/>
      <c r="BZ93" s="1570"/>
      <c r="CA93" s="1570"/>
      <c r="CB93" s="1570"/>
      <c r="CC93" s="1570"/>
      <c r="CD93" s="1570"/>
      <c r="CE93" s="1570"/>
      <c r="CF93" s="1570"/>
      <c r="CG93" s="1570"/>
      <c r="CH93" s="1570"/>
      <c r="CI93" s="2191"/>
      <c r="CJ93" s="2192"/>
      <c r="CK93" s="2192"/>
      <c r="CL93" s="2192"/>
      <c r="CM93" s="2192"/>
      <c r="CN93" s="2192"/>
      <c r="CO93" s="2192"/>
      <c r="CP93" s="2192"/>
      <c r="CQ93" s="2192"/>
      <c r="CR93" s="2192"/>
      <c r="CS93" s="2192"/>
      <c r="CT93" s="2192"/>
      <c r="CU93" s="2192"/>
      <c r="CV93" s="2192"/>
      <c r="CW93" s="2192"/>
      <c r="CX93" s="2192"/>
      <c r="CY93" s="2192"/>
      <c r="CZ93" s="2192"/>
      <c r="DA93" s="2192"/>
      <c r="DB93" s="2193"/>
      <c r="DC93" s="2171"/>
      <c r="DD93" s="2171"/>
      <c r="DE93" s="2171"/>
      <c r="DF93" s="2171"/>
      <c r="DG93" s="2171"/>
      <c r="DH93" s="2171"/>
      <c r="DI93" s="2171"/>
      <c r="DJ93" s="2171"/>
      <c r="DK93" s="2171"/>
      <c r="DL93" s="2171"/>
      <c r="DM93" s="2171"/>
      <c r="DN93" s="2171"/>
      <c r="DO93" s="2171"/>
      <c r="DP93" s="2171"/>
      <c r="DQ93" s="2172"/>
      <c r="DR93" s="2175"/>
      <c r="DS93" s="2171"/>
      <c r="DT93" s="2171"/>
      <c r="DU93" s="2171"/>
      <c r="DV93" s="2171"/>
      <c r="DW93" s="2171"/>
      <c r="DX93" s="2171"/>
      <c r="DY93" s="2171"/>
      <c r="DZ93" s="2171"/>
      <c r="EA93" s="2171"/>
      <c r="EB93" s="2171"/>
      <c r="EC93" s="2171"/>
      <c r="ED93" s="2171"/>
      <c r="EE93" s="2171"/>
      <c r="EF93" s="2171"/>
      <c r="EG93" s="2171"/>
      <c r="EH93" s="2171"/>
      <c r="EI93" s="2171"/>
      <c r="EJ93" s="2171"/>
      <c r="EK93" s="2171"/>
      <c r="EL93" s="2171"/>
      <c r="EM93" s="2171"/>
      <c r="EN93" s="2171"/>
      <c r="EO93" s="2171"/>
      <c r="EP93" s="2171"/>
      <c r="EQ93" s="2172"/>
      <c r="ER93" s="1858"/>
      <c r="ES93" s="1859"/>
      <c r="ET93" s="1859"/>
      <c r="EU93" s="1860"/>
    </row>
    <row r="94" spans="1:151" ht="6.95" customHeight="1" x14ac:dyDescent="0.15">
      <c r="A94" s="1571"/>
      <c r="B94" s="1572"/>
      <c r="C94" s="1572"/>
      <c r="D94" s="1572"/>
      <c r="E94" s="1572"/>
      <c r="F94" s="1572"/>
      <c r="G94" s="1572"/>
      <c r="H94" s="1575"/>
      <c r="I94" s="1575"/>
      <c r="J94" s="1575"/>
      <c r="K94" s="1575"/>
      <c r="L94" s="1575"/>
      <c r="M94" s="1575"/>
      <c r="N94" s="1575"/>
      <c r="O94" s="1575"/>
      <c r="P94" s="1575"/>
      <c r="Q94" s="1575"/>
      <c r="R94" s="1575"/>
      <c r="S94" s="1575"/>
      <c r="T94" s="1575"/>
      <c r="U94" s="1575"/>
      <c r="V94" s="1575"/>
      <c r="W94" s="1575"/>
      <c r="X94" s="1575"/>
      <c r="Y94" s="1575"/>
      <c r="Z94" s="1575"/>
      <c r="AA94" s="1575"/>
      <c r="AB94" s="1575"/>
      <c r="AC94" s="1575"/>
      <c r="AD94" s="1575"/>
      <c r="AE94" s="1575"/>
      <c r="AF94" s="1575"/>
      <c r="AG94" s="1575"/>
      <c r="AH94" s="1575"/>
      <c r="AI94" s="1575"/>
      <c r="AJ94" s="1575"/>
      <c r="AK94" s="1575"/>
      <c r="AL94" s="1575"/>
      <c r="AM94" s="1575"/>
      <c r="AN94" s="1575"/>
      <c r="AO94" s="1575"/>
      <c r="AP94" s="1575"/>
      <c r="AQ94" s="1575"/>
      <c r="AR94" s="1575"/>
      <c r="AS94" s="1575"/>
      <c r="AT94" s="1575"/>
      <c r="AU94" s="1575"/>
      <c r="AV94" s="1575"/>
      <c r="AW94" s="1575"/>
      <c r="AX94" s="1575"/>
      <c r="AY94" s="1575"/>
      <c r="AZ94" s="1575"/>
      <c r="BA94" s="1575"/>
      <c r="BB94" s="1572"/>
      <c r="BC94" s="1572"/>
      <c r="BD94" s="1572"/>
      <c r="BE94" s="1572"/>
      <c r="BF94" s="1572"/>
      <c r="BG94" s="1572"/>
      <c r="BH94" s="1572"/>
      <c r="BI94" s="1572"/>
      <c r="BJ94" s="1572"/>
      <c r="BK94" s="1572"/>
      <c r="BL94" s="1572"/>
      <c r="BM94" s="1572"/>
      <c r="BN94" s="1572"/>
      <c r="BO94" s="1572"/>
      <c r="BP94" s="1572"/>
      <c r="BQ94" s="1572"/>
      <c r="BR94" s="1572"/>
      <c r="BS94" s="1572"/>
      <c r="BT94" s="1572"/>
      <c r="BU94" s="1572"/>
      <c r="BV94" s="1572"/>
      <c r="BW94" s="1572"/>
      <c r="BX94" s="1572"/>
      <c r="BY94" s="1572"/>
      <c r="BZ94" s="1572"/>
      <c r="CA94" s="1572"/>
      <c r="CB94" s="1572"/>
      <c r="CC94" s="1572"/>
      <c r="CD94" s="1572"/>
      <c r="CE94" s="1572"/>
      <c r="CF94" s="1572"/>
      <c r="CG94" s="1572"/>
      <c r="CH94" s="1572"/>
      <c r="CI94" s="2247"/>
      <c r="CJ94" s="2248"/>
      <c r="CK94" s="2248"/>
      <c r="CL94" s="2248"/>
      <c r="CM94" s="2248"/>
      <c r="CN94" s="2248"/>
      <c r="CO94" s="2248"/>
      <c r="CP94" s="2248"/>
      <c r="CQ94" s="2248"/>
      <c r="CR94" s="2248"/>
      <c r="CS94" s="2248"/>
      <c r="CT94" s="2248"/>
      <c r="CU94" s="2248"/>
      <c r="CV94" s="2248"/>
      <c r="CW94" s="2248"/>
      <c r="CX94" s="2248"/>
      <c r="CY94" s="2248"/>
      <c r="CZ94" s="2248"/>
      <c r="DA94" s="2248"/>
      <c r="DB94" s="2249"/>
      <c r="DC94" s="2173"/>
      <c r="DD94" s="2173"/>
      <c r="DE94" s="2173"/>
      <c r="DF94" s="2173"/>
      <c r="DG94" s="2173"/>
      <c r="DH94" s="2173"/>
      <c r="DI94" s="2173"/>
      <c r="DJ94" s="2173"/>
      <c r="DK94" s="2173"/>
      <c r="DL94" s="2173"/>
      <c r="DM94" s="2173"/>
      <c r="DN94" s="2173"/>
      <c r="DO94" s="2173"/>
      <c r="DP94" s="2173"/>
      <c r="DQ94" s="2174"/>
      <c r="DR94" s="2176"/>
      <c r="DS94" s="2173"/>
      <c r="DT94" s="2173"/>
      <c r="DU94" s="2173"/>
      <c r="DV94" s="2173"/>
      <c r="DW94" s="2173"/>
      <c r="DX94" s="2173"/>
      <c r="DY94" s="2173"/>
      <c r="DZ94" s="2173"/>
      <c r="EA94" s="2173"/>
      <c r="EB94" s="2173"/>
      <c r="EC94" s="2173"/>
      <c r="ED94" s="2173"/>
      <c r="EE94" s="2173"/>
      <c r="EF94" s="2173"/>
      <c r="EG94" s="2173"/>
      <c r="EH94" s="2173"/>
      <c r="EI94" s="2173"/>
      <c r="EJ94" s="2173"/>
      <c r="EK94" s="2173"/>
      <c r="EL94" s="2173"/>
      <c r="EM94" s="2173"/>
      <c r="EN94" s="2173"/>
      <c r="EO94" s="2173"/>
      <c r="EP94" s="2173"/>
      <c r="EQ94" s="2174"/>
      <c r="ER94" s="1858"/>
      <c r="ES94" s="1859"/>
      <c r="ET94" s="1859"/>
      <c r="EU94" s="1860"/>
    </row>
    <row r="95" spans="1:151" ht="6.95" customHeight="1" x14ac:dyDescent="0.15">
      <c r="A95" s="1555"/>
      <c r="B95" s="1556"/>
      <c r="C95" s="1556"/>
      <c r="D95" s="1556"/>
      <c r="E95" s="1556"/>
      <c r="F95" s="1556"/>
      <c r="G95" s="1556"/>
      <c r="H95" s="1559" t="s">
        <v>133</v>
      </c>
      <c r="I95" s="1559"/>
      <c r="J95" s="1559"/>
      <c r="K95" s="1559"/>
      <c r="L95" s="1559"/>
      <c r="M95" s="1559"/>
      <c r="N95" s="1559"/>
      <c r="O95" s="1559"/>
      <c r="P95" s="1559"/>
      <c r="Q95" s="1559"/>
      <c r="R95" s="1559"/>
      <c r="S95" s="1559"/>
      <c r="T95" s="1559"/>
      <c r="U95" s="1559"/>
      <c r="V95" s="1559"/>
      <c r="W95" s="1559"/>
      <c r="X95" s="1559"/>
      <c r="Y95" s="1559"/>
      <c r="Z95" s="1559"/>
      <c r="AA95" s="1559"/>
      <c r="AB95" s="1559"/>
      <c r="AC95" s="1559"/>
      <c r="AD95" s="1559"/>
      <c r="AE95" s="1559"/>
      <c r="AF95" s="1559"/>
      <c r="AG95" s="1559"/>
      <c r="AH95" s="1559"/>
      <c r="AI95" s="1559"/>
      <c r="AJ95" s="1559"/>
      <c r="AK95" s="1559"/>
      <c r="AL95" s="1559"/>
      <c r="AM95" s="1559"/>
      <c r="AN95" s="1559"/>
      <c r="AO95" s="1559"/>
      <c r="AP95" s="1559"/>
      <c r="AQ95" s="1559"/>
      <c r="AR95" s="1559"/>
      <c r="AS95" s="1559"/>
      <c r="AT95" s="1559"/>
      <c r="AU95" s="1559"/>
      <c r="AV95" s="1559"/>
      <c r="AW95" s="1559"/>
      <c r="AX95" s="1559"/>
      <c r="AY95" s="1559"/>
      <c r="AZ95" s="1559"/>
      <c r="BA95" s="1559"/>
      <c r="BB95" s="1556"/>
      <c r="BC95" s="1556"/>
      <c r="BD95" s="1556"/>
      <c r="BE95" s="1556"/>
      <c r="BF95" s="1556"/>
      <c r="BG95" s="1556"/>
      <c r="BH95" s="1556"/>
      <c r="BI95" s="1556"/>
      <c r="BJ95" s="1556"/>
      <c r="BK95" s="1556"/>
      <c r="BL95" s="1556"/>
      <c r="BM95" s="1556"/>
      <c r="BN95" s="1556"/>
      <c r="BO95" s="1556"/>
      <c r="BP95" s="1556"/>
      <c r="BQ95" s="1556"/>
      <c r="BR95" s="1556"/>
      <c r="BS95" s="1556"/>
      <c r="BT95" s="1556"/>
      <c r="BU95" s="1556"/>
      <c r="BV95" s="1556"/>
      <c r="BW95" s="1556"/>
      <c r="BX95" s="1556"/>
      <c r="BY95" s="1556"/>
      <c r="BZ95" s="1556"/>
      <c r="CA95" s="1556"/>
      <c r="CB95" s="1556"/>
      <c r="CC95" s="1556"/>
      <c r="CD95" s="1556"/>
      <c r="CE95" s="1556"/>
      <c r="CF95" s="1556"/>
      <c r="CG95" s="1556"/>
      <c r="CH95" s="1556"/>
      <c r="CI95" s="2250"/>
      <c r="CJ95" s="2251"/>
      <c r="CK95" s="2251"/>
      <c r="CL95" s="2251"/>
      <c r="CM95" s="2251"/>
      <c r="CN95" s="2251"/>
      <c r="CO95" s="2251"/>
      <c r="CP95" s="2251"/>
      <c r="CQ95" s="2251"/>
      <c r="CR95" s="2251"/>
      <c r="CS95" s="2251"/>
      <c r="CT95" s="2251"/>
      <c r="CU95" s="2251"/>
      <c r="CV95" s="2251"/>
      <c r="CW95" s="2251"/>
      <c r="CX95" s="2251"/>
      <c r="CY95" s="2251"/>
      <c r="CZ95" s="2251"/>
      <c r="DA95" s="2251"/>
      <c r="DB95" s="2252"/>
      <c r="DC95" s="1562"/>
      <c r="DD95" s="1562"/>
      <c r="DE95" s="1562"/>
      <c r="DF95" s="1562"/>
      <c r="DG95" s="1562"/>
      <c r="DH95" s="1562"/>
      <c r="DI95" s="1562"/>
      <c r="DJ95" s="1562"/>
      <c r="DK95" s="1562"/>
      <c r="DL95" s="1562"/>
      <c r="DM95" s="1562"/>
      <c r="DN95" s="1562"/>
      <c r="DO95" s="1562"/>
      <c r="DP95" s="1562"/>
      <c r="DQ95" s="1562"/>
      <c r="DR95" s="1562"/>
      <c r="DS95" s="1562"/>
      <c r="DT95" s="1562"/>
      <c r="DU95" s="1562"/>
      <c r="DV95" s="1562"/>
      <c r="DW95" s="1562"/>
      <c r="DX95" s="1562"/>
      <c r="DY95" s="1562"/>
      <c r="DZ95" s="1562"/>
      <c r="EA95" s="1562"/>
      <c r="EB95" s="1562"/>
      <c r="EC95" s="1562"/>
      <c r="ED95" s="1562"/>
      <c r="EE95" s="1562"/>
      <c r="EF95" s="1562"/>
      <c r="EG95" s="1562"/>
      <c r="EH95" s="1562"/>
      <c r="EI95" s="1562"/>
      <c r="EJ95" s="1562"/>
      <c r="EK95" s="1562"/>
      <c r="EL95" s="1562"/>
      <c r="EM95" s="1562"/>
      <c r="EN95" s="1562"/>
      <c r="EO95" s="1562"/>
      <c r="EP95" s="1562"/>
      <c r="EQ95" s="1562"/>
      <c r="ER95" s="1858"/>
      <c r="ES95" s="1859"/>
      <c r="ET95" s="1859"/>
      <c r="EU95" s="1860"/>
    </row>
    <row r="96" spans="1:151" ht="6.95" customHeight="1" x14ac:dyDescent="0.15">
      <c r="A96" s="1555"/>
      <c r="B96" s="1556"/>
      <c r="C96" s="1556"/>
      <c r="D96" s="1556"/>
      <c r="E96" s="1556"/>
      <c r="F96" s="1556"/>
      <c r="G96" s="1556"/>
      <c r="H96" s="1559"/>
      <c r="I96" s="1559"/>
      <c r="J96" s="1559"/>
      <c r="K96" s="1559"/>
      <c r="L96" s="1559"/>
      <c r="M96" s="1559"/>
      <c r="N96" s="1559"/>
      <c r="O96" s="1559"/>
      <c r="P96" s="1559"/>
      <c r="Q96" s="1559"/>
      <c r="R96" s="1559"/>
      <c r="S96" s="1559"/>
      <c r="T96" s="1559"/>
      <c r="U96" s="1559"/>
      <c r="V96" s="1559"/>
      <c r="W96" s="1559"/>
      <c r="X96" s="1559"/>
      <c r="Y96" s="1559"/>
      <c r="Z96" s="1559"/>
      <c r="AA96" s="1559"/>
      <c r="AB96" s="1559"/>
      <c r="AC96" s="1559"/>
      <c r="AD96" s="1559"/>
      <c r="AE96" s="1559"/>
      <c r="AF96" s="1559"/>
      <c r="AG96" s="1559"/>
      <c r="AH96" s="1559"/>
      <c r="AI96" s="1559"/>
      <c r="AJ96" s="1559"/>
      <c r="AK96" s="1559"/>
      <c r="AL96" s="1559"/>
      <c r="AM96" s="1559"/>
      <c r="AN96" s="1559"/>
      <c r="AO96" s="1559"/>
      <c r="AP96" s="1559"/>
      <c r="AQ96" s="1559"/>
      <c r="AR96" s="1559"/>
      <c r="AS96" s="1559"/>
      <c r="AT96" s="1559"/>
      <c r="AU96" s="1559"/>
      <c r="AV96" s="1559"/>
      <c r="AW96" s="1559"/>
      <c r="AX96" s="1559"/>
      <c r="AY96" s="1559"/>
      <c r="AZ96" s="1559"/>
      <c r="BA96" s="1559"/>
      <c r="BB96" s="1556"/>
      <c r="BC96" s="1556"/>
      <c r="BD96" s="1556"/>
      <c r="BE96" s="1556"/>
      <c r="BF96" s="1556"/>
      <c r="BG96" s="1556"/>
      <c r="BH96" s="1556"/>
      <c r="BI96" s="1556"/>
      <c r="BJ96" s="1556"/>
      <c r="BK96" s="1556"/>
      <c r="BL96" s="1556"/>
      <c r="BM96" s="1556"/>
      <c r="BN96" s="1556"/>
      <c r="BO96" s="1556"/>
      <c r="BP96" s="1556"/>
      <c r="BQ96" s="1556"/>
      <c r="BR96" s="1556"/>
      <c r="BS96" s="1556"/>
      <c r="BT96" s="1556"/>
      <c r="BU96" s="1556"/>
      <c r="BV96" s="1556"/>
      <c r="BW96" s="1556"/>
      <c r="BX96" s="1556"/>
      <c r="BY96" s="1556"/>
      <c r="BZ96" s="1556"/>
      <c r="CA96" s="1556"/>
      <c r="CB96" s="1556"/>
      <c r="CC96" s="1556"/>
      <c r="CD96" s="1556"/>
      <c r="CE96" s="1556"/>
      <c r="CF96" s="1556"/>
      <c r="CG96" s="1556"/>
      <c r="CH96" s="1556"/>
      <c r="CI96" s="2177">
        <f>SUM(CI50,CI90)</f>
        <v>0</v>
      </c>
      <c r="CJ96" s="2178"/>
      <c r="CK96" s="2178"/>
      <c r="CL96" s="2178"/>
      <c r="CM96" s="2178"/>
      <c r="CN96" s="2178"/>
      <c r="CO96" s="2178"/>
      <c r="CP96" s="2178"/>
      <c r="CQ96" s="2178"/>
      <c r="CR96" s="2178"/>
      <c r="CS96" s="2178"/>
      <c r="CT96" s="2178"/>
      <c r="CU96" s="2178"/>
      <c r="CV96" s="2178"/>
      <c r="CW96" s="2178"/>
      <c r="CX96" s="2178"/>
      <c r="CY96" s="2178"/>
      <c r="CZ96" s="2178"/>
      <c r="DA96" s="2178"/>
      <c r="DB96" s="2197"/>
      <c r="DC96" s="2169">
        <f>SUM(DC50,DC90)</f>
        <v>0</v>
      </c>
      <c r="DD96" s="2169"/>
      <c r="DE96" s="2169"/>
      <c r="DF96" s="2169"/>
      <c r="DG96" s="2169"/>
      <c r="DH96" s="2169"/>
      <c r="DI96" s="2169"/>
      <c r="DJ96" s="2169"/>
      <c r="DK96" s="2169"/>
      <c r="DL96" s="2169"/>
      <c r="DM96" s="2169"/>
      <c r="DN96" s="2169"/>
      <c r="DO96" s="2169"/>
      <c r="DP96" s="2169"/>
      <c r="DQ96" s="2169"/>
      <c r="DR96" s="2169">
        <f>SUM(DR50,DR90)</f>
        <v>0</v>
      </c>
      <c r="DS96" s="2169"/>
      <c r="DT96" s="2169"/>
      <c r="DU96" s="2169"/>
      <c r="DV96" s="2169"/>
      <c r="DW96" s="2169"/>
      <c r="DX96" s="2169"/>
      <c r="DY96" s="2169"/>
      <c r="DZ96" s="2169"/>
      <c r="EA96" s="2169"/>
      <c r="EB96" s="2169"/>
      <c r="EC96" s="2169"/>
      <c r="ED96" s="2169"/>
      <c r="EE96" s="2169"/>
      <c r="EF96" s="2169"/>
      <c r="EG96" s="2169"/>
      <c r="EH96" s="2169"/>
      <c r="EI96" s="2169"/>
      <c r="EJ96" s="2169"/>
      <c r="EK96" s="2169"/>
      <c r="EL96" s="2169"/>
      <c r="EM96" s="2169"/>
      <c r="EN96" s="2169"/>
      <c r="EO96" s="2169"/>
      <c r="EP96" s="2169"/>
      <c r="EQ96" s="2169"/>
      <c r="ER96" s="1858"/>
      <c r="ES96" s="1859"/>
      <c r="ET96" s="1859"/>
      <c r="EU96" s="1860"/>
    </row>
    <row r="97" spans="1:151" ht="6.95" customHeight="1" x14ac:dyDescent="0.15">
      <c r="A97" s="1555"/>
      <c r="B97" s="1556"/>
      <c r="C97" s="1556"/>
      <c r="D97" s="1556"/>
      <c r="E97" s="1556"/>
      <c r="F97" s="1556"/>
      <c r="G97" s="1556"/>
      <c r="H97" s="1559"/>
      <c r="I97" s="1559"/>
      <c r="J97" s="1559"/>
      <c r="K97" s="1559"/>
      <c r="L97" s="1559"/>
      <c r="M97" s="1559"/>
      <c r="N97" s="1559"/>
      <c r="O97" s="1559"/>
      <c r="P97" s="1559"/>
      <c r="Q97" s="1559"/>
      <c r="R97" s="1559"/>
      <c r="S97" s="1559"/>
      <c r="T97" s="1559"/>
      <c r="U97" s="1559"/>
      <c r="V97" s="1559"/>
      <c r="W97" s="1559"/>
      <c r="X97" s="1559"/>
      <c r="Y97" s="1559"/>
      <c r="Z97" s="1559"/>
      <c r="AA97" s="1559"/>
      <c r="AB97" s="1559"/>
      <c r="AC97" s="1559"/>
      <c r="AD97" s="1559"/>
      <c r="AE97" s="1559"/>
      <c r="AF97" s="1559"/>
      <c r="AG97" s="1559"/>
      <c r="AH97" s="1559"/>
      <c r="AI97" s="1559"/>
      <c r="AJ97" s="1559"/>
      <c r="AK97" s="1559"/>
      <c r="AL97" s="1559"/>
      <c r="AM97" s="1559"/>
      <c r="AN97" s="1559"/>
      <c r="AO97" s="1559"/>
      <c r="AP97" s="1559"/>
      <c r="AQ97" s="1559"/>
      <c r="AR97" s="1559"/>
      <c r="AS97" s="1559"/>
      <c r="AT97" s="1559"/>
      <c r="AU97" s="1559"/>
      <c r="AV97" s="1559"/>
      <c r="AW97" s="1559"/>
      <c r="AX97" s="1559"/>
      <c r="AY97" s="1559"/>
      <c r="AZ97" s="1559"/>
      <c r="BA97" s="1559"/>
      <c r="BB97" s="1556"/>
      <c r="BC97" s="1556"/>
      <c r="BD97" s="1556"/>
      <c r="BE97" s="1556"/>
      <c r="BF97" s="1556"/>
      <c r="BG97" s="1556"/>
      <c r="BH97" s="1556"/>
      <c r="BI97" s="1556"/>
      <c r="BJ97" s="1556"/>
      <c r="BK97" s="1556"/>
      <c r="BL97" s="1556"/>
      <c r="BM97" s="1556"/>
      <c r="BN97" s="1556"/>
      <c r="BO97" s="1556"/>
      <c r="BP97" s="1556"/>
      <c r="BQ97" s="1556"/>
      <c r="BR97" s="1556"/>
      <c r="BS97" s="1556"/>
      <c r="BT97" s="1556"/>
      <c r="BU97" s="1556"/>
      <c r="BV97" s="1556"/>
      <c r="BW97" s="1556"/>
      <c r="BX97" s="1556"/>
      <c r="BY97" s="1556"/>
      <c r="BZ97" s="1556"/>
      <c r="CA97" s="1556"/>
      <c r="CB97" s="1556"/>
      <c r="CC97" s="1556"/>
      <c r="CD97" s="1556"/>
      <c r="CE97" s="1556"/>
      <c r="CF97" s="1556"/>
      <c r="CG97" s="1556"/>
      <c r="CH97" s="1556"/>
      <c r="CI97" s="2177"/>
      <c r="CJ97" s="2178"/>
      <c r="CK97" s="2178"/>
      <c r="CL97" s="2178"/>
      <c r="CM97" s="2178"/>
      <c r="CN97" s="2178"/>
      <c r="CO97" s="2178"/>
      <c r="CP97" s="2178"/>
      <c r="CQ97" s="2178"/>
      <c r="CR97" s="2178"/>
      <c r="CS97" s="2178"/>
      <c r="CT97" s="2178"/>
      <c r="CU97" s="2178"/>
      <c r="CV97" s="2178"/>
      <c r="CW97" s="2178"/>
      <c r="CX97" s="2178"/>
      <c r="CY97" s="2178"/>
      <c r="CZ97" s="2178"/>
      <c r="DA97" s="2178"/>
      <c r="DB97" s="2197"/>
      <c r="DC97" s="2169"/>
      <c r="DD97" s="2169"/>
      <c r="DE97" s="2169"/>
      <c r="DF97" s="2169"/>
      <c r="DG97" s="2169"/>
      <c r="DH97" s="2169"/>
      <c r="DI97" s="2169"/>
      <c r="DJ97" s="2169"/>
      <c r="DK97" s="2169"/>
      <c r="DL97" s="2169"/>
      <c r="DM97" s="2169"/>
      <c r="DN97" s="2169"/>
      <c r="DO97" s="2169"/>
      <c r="DP97" s="2169"/>
      <c r="DQ97" s="2169"/>
      <c r="DR97" s="2169"/>
      <c r="DS97" s="2169"/>
      <c r="DT97" s="2169"/>
      <c r="DU97" s="2169"/>
      <c r="DV97" s="2169"/>
      <c r="DW97" s="2169"/>
      <c r="DX97" s="2169"/>
      <c r="DY97" s="2169"/>
      <c r="DZ97" s="2169"/>
      <c r="EA97" s="2169"/>
      <c r="EB97" s="2169"/>
      <c r="EC97" s="2169"/>
      <c r="ED97" s="2169"/>
      <c r="EE97" s="2169"/>
      <c r="EF97" s="2169"/>
      <c r="EG97" s="2169"/>
      <c r="EH97" s="2169"/>
      <c r="EI97" s="2169"/>
      <c r="EJ97" s="2169"/>
      <c r="EK97" s="2169"/>
      <c r="EL97" s="2169"/>
      <c r="EM97" s="2169"/>
      <c r="EN97" s="2169"/>
      <c r="EO97" s="2169"/>
      <c r="EP97" s="2169"/>
      <c r="EQ97" s="2169"/>
      <c r="ER97" s="1858"/>
      <c r="ES97" s="1859"/>
      <c r="ET97" s="1859"/>
      <c r="EU97" s="1860"/>
    </row>
    <row r="98" spans="1:151" ht="6.95" customHeight="1" x14ac:dyDescent="0.15">
      <c r="A98" s="1555"/>
      <c r="B98" s="1556"/>
      <c r="C98" s="1556"/>
      <c r="D98" s="1556"/>
      <c r="E98" s="1556"/>
      <c r="F98" s="1556"/>
      <c r="G98" s="1556"/>
      <c r="H98" s="1559"/>
      <c r="I98" s="1559"/>
      <c r="J98" s="1559"/>
      <c r="K98" s="1559"/>
      <c r="L98" s="1559"/>
      <c r="M98" s="1559"/>
      <c r="N98" s="1559"/>
      <c r="O98" s="1559"/>
      <c r="P98" s="1559"/>
      <c r="Q98" s="1559"/>
      <c r="R98" s="1559"/>
      <c r="S98" s="1559"/>
      <c r="T98" s="1559"/>
      <c r="U98" s="1559"/>
      <c r="V98" s="1559"/>
      <c r="W98" s="1559"/>
      <c r="X98" s="1559"/>
      <c r="Y98" s="1559"/>
      <c r="Z98" s="1559"/>
      <c r="AA98" s="1559"/>
      <c r="AB98" s="1559"/>
      <c r="AC98" s="1559"/>
      <c r="AD98" s="1559"/>
      <c r="AE98" s="1559"/>
      <c r="AF98" s="1559"/>
      <c r="AG98" s="1559"/>
      <c r="AH98" s="1559"/>
      <c r="AI98" s="1559"/>
      <c r="AJ98" s="1559"/>
      <c r="AK98" s="1559"/>
      <c r="AL98" s="1559"/>
      <c r="AM98" s="1559"/>
      <c r="AN98" s="1559"/>
      <c r="AO98" s="1559"/>
      <c r="AP98" s="1559"/>
      <c r="AQ98" s="1559"/>
      <c r="AR98" s="1559"/>
      <c r="AS98" s="1559"/>
      <c r="AT98" s="1559"/>
      <c r="AU98" s="1559"/>
      <c r="AV98" s="1559"/>
      <c r="AW98" s="1559"/>
      <c r="AX98" s="1559"/>
      <c r="AY98" s="1559"/>
      <c r="AZ98" s="1559"/>
      <c r="BA98" s="1559"/>
      <c r="BB98" s="1556"/>
      <c r="BC98" s="1556"/>
      <c r="BD98" s="1556"/>
      <c r="BE98" s="1556"/>
      <c r="BF98" s="1556"/>
      <c r="BG98" s="1556"/>
      <c r="BH98" s="1556"/>
      <c r="BI98" s="1556"/>
      <c r="BJ98" s="1556"/>
      <c r="BK98" s="1556"/>
      <c r="BL98" s="1556"/>
      <c r="BM98" s="1556"/>
      <c r="BN98" s="1556"/>
      <c r="BO98" s="1556"/>
      <c r="BP98" s="1556"/>
      <c r="BQ98" s="1556"/>
      <c r="BR98" s="1556"/>
      <c r="BS98" s="1556"/>
      <c r="BT98" s="1556"/>
      <c r="BU98" s="1556"/>
      <c r="BV98" s="1556"/>
      <c r="BW98" s="1556"/>
      <c r="BX98" s="1556"/>
      <c r="BY98" s="1556"/>
      <c r="BZ98" s="1556"/>
      <c r="CA98" s="1556"/>
      <c r="CB98" s="1556"/>
      <c r="CC98" s="1556"/>
      <c r="CD98" s="1556"/>
      <c r="CE98" s="1556"/>
      <c r="CF98" s="1556"/>
      <c r="CG98" s="1556"/>
      <c r="CH98" s="1556"/>
      <c r="CI98" s="2177"/>
      <c r="CJ98" s="2178"/>
      <c r="CK98" s="2178"/>
      <c r="CL98" s="2178"/>
      <c r="CM98" s="2178"/>
      <c r="CN98" s="2178"/>
      <c r="CO98" s="2178"/>
      <c r="CP98" s="2178"/>
      <c r="CQ98" s="2178"/>
      <c r="CR98" s="2178"/>
      <c r="CS98" s="2178"/>
      <c r="CT98" s="2178"/>
      <c r="CU98" s="2178"/>
      <c r="CV98" s="2178"/>
      <c r="CW98" s="2178"/>
      <c r="CX98" s="2178"/>
      <c r="CY98" s="2178"/>
      <c r="CZ98" s="2178"/>
      <c r="DA98" s="2178"/>
      <c r="DB98" s="2197"/>
      <c r="DC98" s="2169"/>
      <c r="DD98" s="2169"/>
      <c r="DE98" s="2169"/>
      <c r="DF98" s="2169"/>
      <c r="DG98" s="2169"/>
      <c r="DH98" s="2169"/>
      <c r="DI98" s="2169"/>
      <c r="DJ98" s="2169"/>
      <c r="DK98" s="2169"/>
      <c r="DL98" s="2169"/>
      <c r="DM98" s="2169"/>
      <c r="DN98" s="2169"/>
      <c r="DO98" s="2169"/>
      <c r="DP98" s="2169"/>
      <c r="DQ98" s="2169"/>
      <c r="DR98" s="2169"/>
      <c r="DS98" s="2169"/>
      <c r="DT98" s="2169"/>
      <c r="DU98" s="2169"/>
      <c r="DV98" s="2169"/>
      <c r="DW98" s="2169"/>
      <c r="DX98" s="2169"/>
      <c r="DY98" s="2169"/>
      <c r="DZ98" s="2169"/>
      <c r="EA98" s="2169"/>
      <c r="EB98" s="2169"/>
      <c r="EC98" s="2169"/>
      <c r="ED98" s="2169"/>
      <c r="EE98" s="2169"/>
      <c r="EF98" s="2169"/>
      <c r="EG98" s="2169"/>
      <c r="EH98" s="2169"/>
      <c r="EI98" s="2169"/>
      <c r="EJ98" s="2169"/>
      <c r="EK98" s="2169"/>
      <c r="EL98" s="2169"/>
      <c r="EM98" s="2169"/>
      <c r="EN98" s="2169"/>
      <c r="EO98" s="2169"/>
      <c r="EP98" s="2169"/>
      <c r="EQ98" s="2169"/>
      <c r="ER98" s="1858"/>
      <c r="ES98" s="1859"/>
      <c r="ET98" s="1859"/>
      <c r="EU98" s="1860"/>
    </row>
    <row r="99" spans="1:151" ht="6.95" customHeight="1" x14ac:dyDescent="0.15">
      <c r="A99" s="1555"/>
      <c r="B99" s="1556"/>
      <c r="C99" s="1556"/>
      <c r="D99" s="1556"/>
      <c r="E99" s="1556"/>
      <c r="F99" s="1556"/>
      <c r="G99" s="1556"/>
      <c r="H99" s="1559"/>
      <c r="I99" s="1559"/>
      <c r="J99" s="1559"/>
      <c r="K99" s="1559"/>
      <c r="L99" s="1559"/>
      <c r="M99" s="1559"/>
      <c r="N99" s="1559"/>
      <c r="O99" s="1559"/>
      <c r="P99" s="1559"/>
      <c r="Q99" s="1559"/>
      <c r="R99" s="1559"/>
      <c r="S99" s="1559"/>
      <c r="T99" s="1559"/>
      <c r="U99" s="1559"/>
      <c r="V99" s="1559"/>
      <c r="W99" s="1559"/>
      <c r="X99" s="1559"/>
      <c r="Y99" s="1559"/>
      <c r="Z99" s="1559"/>
      <c r="AA99" s="1559"/>
      <c r="AB99" s="1559"/>
      <c r="AC99" s="1559"/>
      <c r="AD99" s="1559"/>
      <c r="AE99" s="1559"/>
      <c r="AF99" s="1559"/>
      <c r="AG99" s="1559"/>
      <c r="AH99" s="1559"/>
      <c r="AI99" s="1559"/>
      <c r="AJ99" s="1559"/>
      <c r="AK99" s="1559"/>
      <c r="AL99" s="1559"/>
      <c r="AM99" s="1559"/>
      <c r="AN99" s="1559"/>
      <c r="AO99" s="1559"/>
      <c r="AP99" s="1559"/>
      <c r="AQ99" s="1559"/>
      <c r="AR99" s="1559"/>
      <c r="AS99" s="1559"/>
      <c r="AT99" s="1559"/>
      <c r="AU99" s="1559"/>
      <c r="AV99" s="1559"/>
      <c r="AW99" s="1559"/>
      <c r="AX99" s="1559"/>
      <c r="AY99" s="1559"/>
      <c r="AZ99" s="1559"/>
      <c r="BA99" s="1559"/>
      <c r="BB99" s="1556"/>
      <c r="BC99" s="1556"/>
      <c r="BD99" s="1556"/>
      <c r="BE99" s="1556"/>
      <c r="BF99" s="1556"/>
      <c r="BG99" s="1556"/>
      <c r="BH99" s="1556"/>
      <c r="BI99" s="1556"/>
      <c r="BJ99" s="1556"/>
      <c r="BK99" s="1556"/>
      <c r="BL99" s="1556"/>
      <c r="BM99" s="1556"/>
      <c r="BN99" s="1556"/>
      <c r="BO99" s="1556"/>
      <c r="BP99" s="1556"/>
      <c r="BQ99" s="1556"/>
      <c r="BR99" s="1556"/>
      <c r="BS99" s="1556"/>
      <c r="BT99" s="1556"/>
      <c r="BU99" s="1556"/>
      <c r="BV99" s="1556"/>
      <c r="BW99" s="1556"/>
      <c r="BX99" s="1556"/>
      <c r="BY99" s="1556"/>
      <c r="BZ99" s="1556"/>
      <c r="CA99" s="1556"/>
      <c r="CB99" s="1556"/>
      <c r="CC99" s="1556"/>
      <c r="CD99" s="1556"/>
      <c r="CE99" s="1556"/>
      <c r="CF99" s="1556"/>
      <c r="CG99" s="1556"/>
      <c r="CH99" s="1556"/>
      <c r="CI99" s="2177"/>
      <c r="CJ99" s="2178"/>
      <c r="CK99" s="2178"/>
      <c r="CL99" s="2178"/>
      <c r="CM99" s="2178"/>
      <c r="CN99" s="2178"/>
      <c r="CO99" s="2178"/>
      <c r="CP99" s="2178"/>
      <c r="CQ99" s="2178"/>
      <c r="CR99" s="2178"/>
      <c r="CS99" s="2178"/>
      <c r="CT99" s="2178"/>
      <c r="CU99" s="2178"/>
      <c r="CV99" s="2178"/>
      <c r="CW99" s="2178"/>
      <c r="CX99" s="2178"/>
      <c r="CY99" s="2178"/>
      <c r="CZ99" s="2178"/>
      <c r="DA99" s="2178"/>
      <c r="DB99" s="2197"/>
      <c r="DC99" s="2169"/>
      <c r="DD99" s="2169"/>
      <c r="DE99" s="2169"/>
      <c r="DF99" s="2169"/>
      <c r="DG99" s="2169"/>
      <c r="DH99" s="2169"/>
      <c r="DI99" s="2169"/>
      <c r="DJ99" s="2169"/>
      <c r="DK99" s="2169"/>
      <c r="DL99" s="2169"/>
      <c r="DM99" s="2169"/>
      <c r="DN99" s="2169"/>
      <c r="DO99" s="2169"/>
      <c r="DP99" s="2169"/>
      <c r="DQ99" s="2169"/>
      <c r="DR99" s="2169"/>
      <c r="DS99" s="2169"/>
      <c r="DT99" s="2169"/>
      <c r="DU99" s="2169"/>
      <c r="DV99" s="2169"/>
      <c r="DW99" s="2169"/>
      <c r="DX99" s="2169"/>
      <c r="DY99" s="2169"/>
      <c r="DZ99" s="2169"/>
      <c r="EA99" s="2169"/>
      <c r="EB99" s="2169"/>
      <c r="EC99" s="2169"/>
      <c r="ED99" s="2169"/>
      <c r="EE99" s="2169"/>
      <c r="EF99" s="2169"/>
      <c r="EG99" s="2169"/>
      <c r="EH99" s="2169"/>
      <c r="EI99" s="2169"/>
      <c r="EJ99" s="2169"/>
      <c r="EK99" s="2169"/>
      <c r="EL99" s="2169"/>
      <c r="EM99" s="2169"/>
      <c r="EN99" s="2169"/>
      <c r="EO99" s="2169"/>
      <c r="EP99" s="2169"/>
      <c r="EQ99" s="2169"/>
      <c r="ER99" s="1858"/>
      <c r="ES99" s="1859"/>
      <c r="ET99" s="1859"/>
      <c r="EU99" s="1860"/>
    </row>
    <row r="100" spans="1:151" ht="6.95" customHeight="1" x14ac:dyDescent="0.15">
      <c r="A100" s="1555"/>
      <c r="B100" s="1556"/>
      <c r="C100" s="1556"/>
      <c r="D100" s="1556"/>
      <c r="E100" s="1556"/>
      <c r="F100" s="1556"/>
      <c r="G100" s="1556"/>
      <c r="H100" s="1559"/>
      <c r="I100" s="1559"/>
      <c r="J100" s="1559"/>
      <c r="K100" s="1559"/>
      <c r="L100" s="1559"/>
      <c r="M100" s="1559"/>
      <c r="N100" s="1559"/>
      <c r="O100" s="1559"/>
      <c r="P100" s="1559"/>
      <c r="Q100" s="1559"/>
      <c r="R100" s="1559"/>
      <c r="S100" s="1559"/>
      <c r="T100" s="1559"/>
      <c r="U100" s="1559"/>
      <c r="V100" s="1559"/>
      <c r="W100" s="1559"/>
      <c r="X100" s="1559"/>
      <c r="Y100" s="1559"/>
      <c r="Z100" s="1559"/>
      <c r="AA100" s="1559"/>
      <c r="AB100" s="1559"/>
      <c r="AC100" s="1559"/>
      <c r="AD100" s="1559"/>
      <c r="AE100" s="1559"/>
      <c r="AF100" s="1559"/>
      <c r="AG100" s="1559"/>
      <c r="AH100" s="1559"/>
      <c r="AI100" s="1559"/>
      <c r="AJ100" s="1559"/>
      <c r="AK100" s="1559"/>
      <c r="AL100" s="1559"/>
      <c r="AM100" s="1559"/>
      <c r="AN100" s="1559"/>
      <c r="AO100" s="1559"/>
      <c r="AP100" s="1559"/>
      <c r="AQ100" s="1559"/>
      <c r="AR100" s="1559"/>
      <c r="AS100" s="1559"/>
      <c r="AT100" s="1559"/>
      <c r="AU100" s="1559"/>
      <c r="AV100" s="1559"/>
      <c r="AW100" s="1559"/>
      <c r="AX100" s="1559"/>
      <c r="AY100" s="1559"/>
      <c r="AZ100" s="1559"/>
      <c r="BA100" s="1559"/>
      <c r="BB100" s="1556"/>
      <c r="BC100" s="1556"/>
      <c r="BD100" s="1556"/>
      <c r="BE100" s="1556"/>
      <c r="BF100" s="1556"/>
      <c r="BG100" s="1556"/>
      <c r="BH100" s="1556"/>
      <c r="BI100" s="1556"/>
      <c r="BJ100" s="1556"/>
      <c r="BK100" s="1556"/>
      <c r="BL100" s="1556"/>
      <c r="BM100" s="1556"/>
      <c r="BN100" s="1556"/>
      <c r="BO100" s="1556"/>
      <c r="BP100" s="1556"/>
      <c r="BQ100" s="1556"/>
      <c r="BR100" s="1556"/>
      <c r="BS100" s="1556"/>
      <c r="BT100" s="1556"/>
      <c r="BU100" s="1556"/>
      <c r="BV100" s="1556"/>
      <c r="BW100" s="1556"/>
      <c r="BX100" s="1556"/>
      <c r="BY100" s="1556"/>
      <c r="BZ100" s="1556"/>
      <c r="CA100" s="1556"/>
      <c r="CB100" s="1556"/>
      <c r="CC100" s="1556"/>
      <c r="CD100" s="1556"/>
      <c r="CE100" s="1556"/>
      <c r="CF100" s="1556"/>
      <c r="CG100" s="1556"/>
      <c r="CH100" s="1556"/>
      <c r="CI100" s="2177"/>
      <c r="CJ100" s="2178"/>
      <c r="CK100" s="2178"/>
      <c r="CL100" s="2178"/>
      <c r="CM100" s="2178"/>
      <c r="CN100" s="2178"/>
      <c r="CO100" s="2178"/>
      <c r="CP100" s="2178"/>
      <c r="CQ100" s="2178"/>
      <c r="CR100" s="2178"/>
      <c r="CS100" s="2178"/>
      <c r="CT100" s="2178"/>
      <c r="CU100" s="2178"/>
      <c r="CV100" s="2178"/>
      <c r="CW100" s="2178"/>
      <c r="CX100" s="2178"/>
      <c r="CY100" s="2178"/>
      <c r="CZ100" s="2178"/>
      <c r="DA100" s="2178"/>
      <c r="DB100" s="2197"/>
      <c r="DC100" s="2169"/>
      <c r="DD100" s="2169"/>
      <c r="DE100" s="2169"/>
      <c r="DF100" s="2169"/>
      <c r="DG100" s="2169"/>
      <c r="DH100" s="2169"/>
      <c r="DI100" s="2169"/>
      <c r="DJ100" s="2169"/>
      <c r="DK100" s="2169"/>
      <c r="DL100" s="2169"/>
      <c r="DM100" s="2169"/>
      <c r="DN100" s="2169"/>
      <c r="DO100" s="2169"/>
      <c r="DP100" s="2169"/>
      <c r="DQ100" s="2169"/>
      <c r="DR100" s="2169"/>
      <c r="DS100" s="2169"/>
      <c r="DT100" s="2169"/>
      <c r="DU100" s="2169"/>
      <c r="DV100" s="2169"/>
      <c r="DW100" s="2169"/>
      <c r="DX100" s="2169"/>
      <c r="DY100" s="2169"/>
      <c r="DZ100" s="2169"/>
      <c r="EA100" s="2169"/>
      <c r="EB100" s="2169"/>
      <c r="EC100" s="2169"/>
      <c r="ED100" s="2169"/>
      <c r="EE100" s="2169"/>
      <c r="EF100" s="2169"/>
      <c r="EG100" s="2169"/>
      <c r="EH100" s="2169"/>
      <c r="EI100" s="2169"/>
      <c r="EJ100" s="2169"/>
      <c r="EK100" s="2169"/>
      <c r="EL100" s="2169"/>
      <c r="EM100" s="2169"/>
      <c r="EN100" s="2169"/>
      <c r="EO100" s="2169"/>
      <c r="EP100" s="2169"/>
      <c r="EQ100" s="2169"/>
      <c r="ER100" s="1858"/>
      <c r="ES100" s="1859"/>
      <c r="ET100" s="1859"/>
      <c r="EU100" s="1860"/>
    </row>
    <row r="101" spans="1:151" ht="6.95" customHeight="1" x14ac:dyDescent="0.15">
      <c r="A101" s="1555"/>
      <c r="B101" s="1556"/>
      <c r="C101" s="1556"/>
      <c r="D101" s="1556"/>
      <c r="E101" s="1556"/>
      <c r="F101" s="1556"/>
      <c r="G101" s="1556"/>
      <c r="H101" s="1559"/>
      <c r="I101" s="1559"/>
      <c r="J101" s="1559"/>
      <c r="K101" s="1559"/>
      <c r="L101" s="1559"/>
      <c r="M101" s="1559"/>
      <c r="N101" s="1559"/>
      <c r="O101" s="1559"/>
      <c r="P101" s="1559"/>
      <c r="Q101" s="1559"/>
      <c r="R101" s="1559"/>
      <c r="S101" s="1559"/>
      <c r="T101" s="1559"/>
      <c r="U101" s="1559"/>
      <c r="V101" s="1559"/>
      <c r="W101" s="1559"/>
      <c r="X101" s="1559"/>
      <c r="Y101" s="1559"/>
      <c r="Z101" s="1559"/>
      <c r="AA101" s="1559"/>
      <c r="AB101" s="1559"/>
      <c r="AC101" s="1559"/>
      <c r="AD101" s="1559"/>
      <c r="AE101" s="1559"/>
      <c r="AF101" s="1559"/>
      <c r="AG101" s="1559"/>
      <c r="AH101" s="1559"/>
      <c r="AI101" s="1559"/>
      <c r="AJ101" s="1559"/>
      <c r="AK101" s="1559"/>
      <c r="AL101" s="1559"/>
      <c r="AM101" s="1559"/>
      <c r="AN101" s="1559"/>
      <c r="AO101" s="1559"/>
      <c r="AP101" s="1559"/>
      <c r="AQ101" s="1559"/>
      <c r="AR101" s="1559"/>
      <c r="AS101" s="1559"/>
      <c r="AT101" s="1559"/>
      <c r="AU101" s="1559"/>
      <c r="AV101" s="1559"/>
      <c r="AW101" s="1559"/>
      <c r="AX101" s="1559"/>
      <c r="AY101" s="1559"/>
      <c r="AZ101" s="1559"/>
      <c r="BA101" s="1559"/>
      <c r="BB101" s="1556"/>
      <c r="BC101" s="1556"/>
      <c r="BD101" s="1556"/>
      <c r="BE101" s="1556"/>
      <c r="BF101" s="1556"/>
      <c r="BG101" s="1556"/>
      <c r="BH101" s="1556"/>
      <c r="BI101" s="1556"/>
      <c r="BJ101" s="1556"/>
      <c r="BK101" s="1556"/>
      <c r="BL101" s="1556"/>
      <c r="BM101" s="1556"/>
      <c r="BN101" s="1556"/>
      <c r="BO101" s="1556"/>
      <c r="BP101" s="1556"/>
      <c r="BQ101" s="1556"/>
      <c r="BR101" s="1556"/>
      <c r="BS101" s="1556"/>
      <c r="BT101" s="1556"/>
      <c r="BU101" s="1556"/>
      <c r="BV101" s="1556"/>
      <c r="BW101" s="1556"/>
      <c r="BX101" s="1556"/>
      <c r="BY101" s="1556"/>
      <c r="BZ101" s="1556"/>
      <c r="CA101" s="1556"/>
      <c r="CB101" s="1556"/>
      <c r="CC101" s="1556"/>
      <c r="CD101" s="1556"/>
      <c r="CE101" s="1556"/>
      <c r="CF101" s="1556"/>
      <c r="CG101" s="1556"/>
      <c r="CH101" s="1556"/>
      <c r="CI101" s="2177"/>
      <c r="CJ101" s="2178"/>
      <c r="CK101" s="2178"/>
      <c r="CL101" s="2178"/>
      <c r="CM101" s="2178"/>
      <c r="CN101" s="2178"/>
      <c r="CO101" s="2178"/>
      <c r="CP101" s="2178"/>
      <c r="CQ101" s="2178"/>
      <c r="CR101" s="2178"/>
      <c r="CS101" s="2178"/>
      <c r="CT101" s="2178"/>
      <c r="CU101" s="2178"/>
      <c r="CV101" s="2178"/>
      <c r="CW101" s="2178"/>
      <c r="CX101" s="2178"/>
      <c r="CY101" s="2178"/>
      <c r="CZ101" s="2178"/>
      <c r="DA101" s="2178"/>
      <c r="DB101" s="2197"/>
      <c r="DC101" s="2169"/>
      <c r="DD101" s="2169"/>
      <c r="DE101" s="2169"/>
      <c r="DF101" s="2169"/>
      <c r="DG101" s="2169"/>
      <c r="DH101" s="2169"/>
      <c r="DI101" s="2169"/>
      <c r="DJ101" s="2169"/>
      <c r="DK101" s="2169"/>
      <c r="DL101" s="2169"/>
      <c r="DM101" s="2169"/>
      <c r="DN101" s="2169"/>
      <c r="DO101" s="2169"/>
      <c r="DP101" s="2169"/>
      <c r="DQ101" s="2169"/>
      <c r="DR101" s="2169"/>
      <c r="DS101" s="2169"/>
      <c r="DT101" s="2169"/>
      <c r="DU101" s="2169"/>
      <c r="DV101" s="2169"/>
      <c r="DW101" s="2169"/>
      <c r="DX101" s="2169"/>
      <c r="DY101" s="2169"/>
      <c r="DZ101" s="2169"/>
      <c r="EA101" s="2169"/>
      <c r="EB101" s="2169"/>
      <c r="EC101" s="2169"/>
      <c r="ED101" s="2169"/>
      <c r="EE101" s="2169"/>
      <c r="EF101" s="2169"/>
      <c r="EG101" s="2169"/>
      <c r="EH101" s="2169"/>
      <c r="EI101" s="2169"/>
      <c r="EJ101" s="2169"/>
      <c r="EK101" s="2169"/>
      <c r="EL101" s="2169"/>
      <c r="EM101" s="2169"/>
      <c r="EN101" s="2169"/>
      <c r="EO101" s="2169"/>
      <c r="EP101" s="2169"/>
      <c r="EQ101" s="2169"/>
      <c r="ER101" s="1858"/>
      <c r="ES101" s="1859"/>
      <c r="ET101" s="1859"/>
      <c r="EU101" s="1860"/>
    </row>
    <row r="102" spans="1:151" ht="6.95" customHeight="1" x14ac:dyDescent="0.15">
      <c r="A102" s="1557"/>
      <c r="B102" s="1558"/>
      <c r="C102" s="1558"/>
      <c r="D102" s="1558"/>
      <c r="E102" s="1558"/>
      <c r="F102" s="1558"/>
      <c r="G102" s="1558"/>
      <c r="H102" s="1560"/>
      <c r="I102" s="1560"/>
      <c r="J102" s="1560"/>
      <c r="K102" s="1560"/>
      <c r="L102" s="1560"/>
      <c r="M102" s="1560"/>
      <c r="N102" s="1560"/>
      <c r="O102" s="1560"/>
      <c r="P102" s="1560"/>
      <c r="Q102" s="1560"/>
      <c r="R102" s="1560"/>
      <c r="S102" s="1560"/>
      <c r="T102" s="1560"/>
      <c r="U102" s="1560"/>
      <c r="V102" s="1560"/>
      <c r="W102" s="1560"/>
      <c r="X102" s="1560"/>
      <c r="Y102" s="1560"/>
      <c r="Z102" s="1560"/>
      <c r="AA102" s="1560"/>
      <c r="AB102" s="1560"/>
      <c r="AC102" s="1560"/>
      <c r="AD102" s="1560"/>
      <c r="AE102" s="1560"/>
      <c r="AF102" s="1560"/>
      <c r="AG102" s="1560"/>
      <c r="AH102" s="1560"/>
      <c r="AI102" s="1560"/>
      <c r="AJ102" s="1560"/>
      <c r="AK102" s="1560"/>
      <c r="AL102" s="1560"/>
      <c r="AM102" s="1560"/>
      <c r="AN102" s="1560"/>
      <c r="AO102" s="1560"/>
      <c r="AP102" s="1560"/>
      <c r="AQ102" s="1560"/>
      <c r="AR102" s="1560"/>
      <c r="AS102" s="1560"/>
      <c r="AT102" s="1560"/>
      <c r="AU102" s="1560"/>
      <c r="AV102" s="1560"/>
      <c r="AW102" s="1560"/>
      <c r="AX102" s="1560"/>
      <c r="AY102" s="1560"/>
      <c r="AZ102" s="1560"/>
      <c r="BA102" s="1560"/>
      <c r="BB102" s="1558"/>
      <c r="BC102" s="1558"/>
      <c r="BD102" s="1558"/>
      <c r="BE102" s="1558"/>
      <c r="BF102" s="1558"/>
      <c r="BG102" s="1558"/>
      <c r="BH102" s="1558"/>
      <c r="BI102" s="1558"/>
      <c r="BJ102" s="1558"/>
      <c r="BK102" s="1558"/>
      <c r="BL102" s="1558"/>
      <c r="BM102" s="1558"/>
      <c r="BN102" s="1558"/>
      <c r="BO102" s="1558"/>
      <c r="BP102" s="1558"/>
      <c r="BQ102" s="1558"/>
      <c r="BR102" s="1558"/>
      <c r="BS102" s="1558"/>
      <c r="BT102" s="1558"/>
      <c r="BU102" s="1558"/>
      <c r="BV102" s="1558"/>
      <c r="BW102" s="1558"/>
      <c r="BX102" s="1558"/>
      <c r="BY102" s="1558"/>
      <c r="BZ102" s="1558"/>
      <c r="CA102" s="1558"/>
      <c r="CB102" s="1558"/>
      <c r="CC102" s="1558"/>
      <c r="CD102" s="1558"/>
      <c r="CE102" s="1558"/>
      <c r="CF102" s="1558"/>
      <c r="CG102" s="1558"/>
      <c r="CH102" s="1558"/>
      <c r="CI102" s="2179"/>
      <c r="CJ102" s="2180"/>
      <c r="CK102" s="2180"/>
      <c r="CL102" s="2180"/>
      <c r="CM102" s="2180"/>
      <c r="CN102" s="2180"/>
      <c r="CO102" s="2180"/>
      <c r="CP102" s="2180"/>
      <c r="CQ102" s="2180"/>
      <c r="CR102" s="2180"/>
      <c r="CS102" s="2180"/>
      <c r="CT102" s="2180"/>
      <c r="CU102" s="2180"/>
      <c r="CV102" s="2180"/>
      <c r="CW102" s="2180"/>
      <c r="CX102" s="2180"/>
      <c r="CY102" s="2180"/>
      <c r="CZ102" s="2180"/>
      <c r="DA102" s="2180"/>
      <c r="DB102" s="2198"/>
      <c r="DC102" s="2170"/>
      <c r="DD102" s="2170"/>
      <c r="DE102" s="2170"/>
      <c r="DF102" s="2170"/>
      <c r="DG102" s="2170"/>
      <c r="DH102" s="2170"/>
      <c r="DI102" s="2170"/>
      <c r="DJ102" s="2170"/>
      <c r="DK102" s="2170"/>
      <c r="DL102" s="2170"/>
      <c r="DM102" s="2170"/>
      <c r="DN102" s="2170"/>
      <c r="DO102" s="2170"/>
      <c r="DP102" s="2170"/>
      <c r="DQ102" s="2170"/>
      <c r="DR102" s="2170"/>
      <c r="DS102" s="2170"/>
      <c r="DT102" s="2170"/>
      <c r="DU102" s="2170"/>
      <c r="DV102" s="2170"/>
      <c r="DW102" s="2170"/>
      <c r="DX102" s="2170"/>
      <c r="DY102" s="2170"/>
      <c r="DZ102" s="2170"/>
      <c r="EA102" s="2170"/>
      <c r="EB102" s="2170"/>
      <c r="EC102" s="2170"/>
      <c r="ED102" s="2170"/>
      <c r="EE102" s="2170"/>
      <c r="EF102" s="2170"/>
      <c r="EG102" s="2170"/>
      <c r="EH102" s="2170"/>
      <c r="EI102" s="2170"/>
      <c r="EJ102" s="2170"/>
      <c r="EK102" s="2170"/>
      <c r="EL102" s="2170"/>
      <c r="EM102" s="2170"/>
      <c r="EN102" s="2170"/>
      <c r="EO102" s="2170"/>
      <c r="EP102" s="2170"/>
      <c r="EQ102" s="2170"/>
      <c r="ER102" s="1858"/>
      <c r="ES102" s="1859"/>
      <c r="ET102" s="1859"/>
      <c r="EU102" s="1860"/>
    </row>
    <row r="103" spans="1:151" ht="5.25" customHeight="1" x14ac:dyDescent="0.15">
      <c r="A103" s="1554"/>
      <c r="B103" s="1554"/>
      <c r="C103" s="1554"/>
      <c r="D103" s="1554"/>
      <c r="E103" s="1554"/>
      <c r="F103" s="1554"/>
      <c r="G103" s="1554"/>
      <c r="H103" s="1554"/>
      <c r="I103" s="1554"/>
      <c r="J103" s="1554"/>
      <c r="K103" s="1554"/>
      <c r="L103" s="1554"/>
      <c r="M103" s="1554"/>
      <c r="N103" s="1554"/>
      <c r="O103" s="1554"/>
      <c r="P103" s="1554"/>
      <c r="Q103" s="1554"/>
      <c r="R103" s="1554"/>
      <c r="S103" s="1554"/>
      <c r="T103" s="1554"/>
      <c r="U103" s="1554"/>
      <c r="V103" s="1554"/>
      <c r="W103" s="1554"/>
      <c r="X103" s="1554"/>
      <c r="Y103" s="1554"/>
      <c r="Z103" s="1554"/>
      <c r="AA103" s="1554"/>
      <c r="AB103" s="1554"/>
      <c r="AC103" s="1554"/>
      <c r="AD103" s="1554"/>
      <c r="AE103" s="1554"/>
      <c r="AF103" s="1554"/>
      <c r="AG103" s="1554"/>
      <c r="AH103" s="1554"/>
      <c r="AI103" s="1554"/>
      <c r="AJ103" s="1554"/>
      <c r="AK103" s="1554"/>
      <c r="AL103" s="1554"/>
      <c r="AM103" s="1554"/>
      <c r="AN103" s="1554"/>
      <c r="AO103" s="1554"/>
      <c r="AP103" s="1554"/>
      <c r="AQ103" s="1554"/>
      <c r="AR103" s="1554"/>
      <c r="AS103" s="1554"/>
      <c r="AT103" s="1554"/>
      <c r="AU103" s="1554"/>
      <c r="AV103" s="1554"/>
      <c r="AW103" s="1554"/>
      <c r="AX103" s="1554"/>
      <c r="AY103" s="1554"/>
      <c r="AZ103" s="1554"/>
      <c r="BA103" s="1554"/>
      <c r="BB103" s="1554"/>
      <c r="BC103" s="1554"/>
      <c r="BD103" s="1554"/>
      <c r="BE103" s="1554"/>
      <c r="BF103" s="1554"/>
      <c r="BG103" s="1554"/>
      <c r="BH103" s="1554"/>
      <c r="BI103" s="1554"/>
      <c r="BJ103" s="1554"/>
      <c r="BK103" s="1554"/>
      <c r="BL103" s="1554"/>
      <c r="BM103" s="1554"/>
      <c r="BN103" s="1554"/>
      <c r="BO103" s="1554"/>
      <c r="BP103" s="1554"/>
      <c r="BQ103" s="1554"/>
      <c r="BR103" s="1554"/>
      <c r="BS103" s="1554"/>
      <c r="BT103" s="1554"/>
      <c r="BU103" s="1554"/>
      <c r="BV103" s="1554"/>
      <c r="BW103" s="1554"/>
      <c r="BX103" s="1554"/>
      <c r="BY103" s="1554"/>
      <c r="BZ103" s="1554"/>
      <c r="CA103" s="1554"/>
      <c r="CB103" s="1554"/>
      <c r="CC103" s="1554"/>
      <c r="CD103" s="1554"/>
      <c r="CE103" s="1554"/>
      <c r="CF103" s="1554"/>
      <c r="CG103" s="1554"/>
      <c r="CH103" s="1554"/>
      <c r="CI103" s="1554"/>
      <c r="CJ103" s="1554"/>
      <c r="CK103" s="1554"/>
      <c r="CL103" s="1554"/>
      <c r="CM103" s="1554"/>
      <c r="CN103" s="1554"/>
      <c r="CO103" s="1554"/>
      <c r="CP103" s="1554"/>
      <c r="CQ103" s="1554"/>
      <c r="CR103" s="1554"/>
      <c r="CS103" s="1554"/>
      <c r="CT103" s="1554"/>
      <c r="CU103" s="1554"/>
      <c r="CV103" s="1554"/>
      <c r="CW103" s="1554"/>
      <c r="CX103" s="1554"/>
      <c r="CY103" s="1554"/>
      <c r="CZ103" s="1554"/>
      <c r="DA103" s="1554"/>
      <c r="DB103" s="1554"/>
      <c r="DC103" s="1554"/>
      <c r="DD103" s="1554"/>
      <c r="DE103" s="1554"/>
      <c r="DF103" s="1554"/>
      <c r="DG103" s="1554"/>
      <c r="DH103" s="1554"/>
      <c r="DI103" s="1554"/>
      <c r="DJ103" s="1554"/>
      <c r="DK103" s="1554"/>
      <c r="DL103" s="1554"/>
      <c r="DM103" s="1554"/>
      <c r="DN103" s="1554"/>
      <c r="DO103" s="1554"/>
      <c r="DP103" s="1554"/>
      <c r="DQ103" s="1554"/>
      <c r="DR103" s="1554"/>
      <c r="DS103" s="1554"/>
      <c r="DT103" s="1554"/>
      <c r="DU103" s="1554"/>
      <c r="DV103" s="1554"/>
      <c r="DW103" s="1554"/>
      <c r="DX103" s="1554"/>
      <c r="DY103" s="1554"/>
      <c r="DZ103" s="1554"/>
      <c r="EA103" s="1554"/>
      <c r="EB103" s="1554"/>
      <c r="EC103" s="1554"/>
      <c r="ED103" s="1554"/>
      <c r="EE103" s="1554"/>
      <c r="EF103" s="1554"/>
      <c r="EG103" s="1554"/>
      <c r="EH103" s="1554"/>
      <c r="EI103" s="1554"/>
      <c r="EJ103" s="1554"/>
      <c r="EK103" s="1554"/>
      <c r="EL103" s="1554"/>
      <c r="EM103" s="1554"/>
      <c r="EN103" s="1554"/>
      <c r="EO103" s="1554"/>
      <c r="EP103" s="1554"/>
      <c r="EQ103" s="1554"/>
      <c r="ER103" s="1554"/>
      <c r="ES103" s="1554"/>
      <c r="ET103" s="1554"/>
      <c r="EU103" s="1554"/>
    </row>
    <row r="104" spans="1:151" ht="5.85" customHeight="1" x14ac:dyDescent="0.15">
      <c r="A104" s="1554"/>
      <c r="B104" s="1554"/>
      <c r="C104" s="1554"/>
      <c r="D104" s="1554"/>
      <c r="E104" s="1554"/>
      <c r="F104" s="1554"/>
      <c r="G104" s="1554"/>
      <c r="H104" s="1554"/>
      <c r="I104" s="1554"/>
      <c r="J104" s="1554"/>
      <c r="K104" s="1554"/>
      <c r="L104" s="1554"/>
      <c r="M104" s="1554"/>
      <c r="N104" s="1554"/>
      <c r="O104" s="1554"/>
      <c r="P104" s="1554"/>
      <c r="Q104" s="1554"/>
      <c r="R104" s="1554"/>
      <c r="S104" s="1554"/>
      <c r="T104" s="1554"/>
      <c r="U104" s="1554"/>
      <c r="V104" s="1554"/>
      <c r="W104" s="1554"/>
      <c r="X104" s="1554"/>
      <c r="Y104" s="1554"/>
      <c r="Z104" s="1554"/>
      <c r="AA104" s="1554"/>
      <c r="AB104" s="1554"/>
      <c r="AC104" s="1554"/>
      <c r="AD104" s="1554"/>
      <c r="AE104" s="1554"/>
      <c r="AF104" s="1554"/>
      <c r="AG104" s="1554"/>
      <c r="AH104" s="1554"/>
      <c r="AI104" s="1554"/>
      <c r="AJ104" s="1554"/>
      <c r="AK104" s="1554"/>
      <c r="AL104" s="1554"/>
      <c r="AM104" s="1554"/>
      <c r="AN104" s="1554"/>
      <c r="AO104" s="1554"/>
      <c r="AP104" s="1554"/>
      <c r="AQ104" s="1554"/>
      <c r="AR104" s="1554"/>
      <c r="AS104" s="1554"/>
      <c r="AT104" s="1554"/>
      <c r="AU104" s="1554"/>
      <c r="AV104" s="1554"/>
      <c r="AW104" s="1554"/>
      <c r="AX104" s="1554"/>
      <c r="AY104" s="1554"/>
      <c r="AZ104" s="1554"/>
      <c r="BA104" s="1554"/>
      <c r="BB104" s="1554"/>
      <c r="BC104" s="1554"/>
      <c r="BD104" s="1554"/>
      <c r="BE104" s="1554"/>
      <c r="BF104" s="1554"/>
      <c r="BG104" s="1554"/>
      <c r="BH104" s="1554"/>
      <c r="BI104" s="1554"/>
      <c r="BJ104" s="1554"/>
      <c r="BK104" s="1554"/>
      <c r="BL104" s="1554"/>
      <c r="BM104" s="1554"/>
      <c r="BN104" s="1554"/>
      <c r="BO104" s="1554"/>
      <c r="BP104" s="1554"/>
      <c r="BQ104" s="1554"/>
      <c r="BR104" s="1554"/>
      <c r="BS104" s="1554"/>
      <c r="BT104" s="1554"/>
      <c r="BU104" s="1554"/>
      <c r="BV104" s="1554"/>
      <c r="BW104" s="1554"/>
      <c r="BX104" s="1554"/>
      <c r="BY104" s="1554"/>
      <c r="BZ104" s="1554"/>
      <c r="CA104" s="1554"/>
      <c r="CB104" s="1554"/>
      <c r="CC104" s="1554"/>
      <c r="CD104" s="1554"/>
      <c r="CE104" s="1554"/>
      <c r="CF104" s="1554"/>
      <c r="CG104" s="1554"/>
      <c r="CH104" s="1554"/>
      <c r="CI104" s="1554"/>
      <c r="CJ104" s="1554"/>
      <c r="CK104" s="1554"/>
      <c r="CL104" s="1554"/>
      <c r="CM104" s="1554"/>
      <c r="CN104" s="1554"/>
      <c r="CO104" s="1554"/>
      <c r="CP104" s="1554"/>
      <c r="CQ104" s="1554"/>
      <c r="CR104" s="1554"/>
      <c r="CS104" s="1554"/>
      <c r="CT104" s="1554"/>
      <c r="CU104" s="1554"/>
      <c r="CV104" s="1554"/>
      <c r="CW104" s="1554"/>
      <c r="CX104" s="1554"/>
      <c r="CY104" s="1554"/>
      <c r="CZ104" s="1554"/>
      <c r="DA104" s="1554"/>
      <c r="DB104" s="1554"/>
      <c r="DC104" s="1554"/>
      <c r="DD104" s="1554"/>
      <c r="DE104" s="1554"/>
      <c r="DF104" s="1554"/>
      <c r="DG104" s="1554"/>
      <c r="DH104" s="1554"/>
      <c r="DI104" s="1554"/>
      <c r="DJ104" s="1554"/>
      <c r="DK104" s="1554"/>
      <c r="DL104" s="1554"/>
      <c r="DM104" s="1554"/>
      <c r="DN104" s="1554"/>
      <c r="DO104" s="1554"/>
      <c r="DP104" s="1554"/>
      <c r="DQ104" s="1554"/>
      <c r="DR104" s="1554"/>
      <c r="DS104" s="1554"/>
      <c r="DT104" s="1554"/>
      <c r="DU104" s="1554"/>
      <c r="DV104" s="1554"/>
      <c r="DW104" s="1554"/>
      <c r="DX104" s="1554"/>
      <c r="DY104" s="1554"/>
      <c r="DZ104" s="1554"/>
      <c r="EA104" s="1554"/>
      <c r="EB104" s="1554"/>
      <c r="EC104" s="1554"/>
      <c r="ED104" s="1554"/>
      <c r="EE104" s="1554"/>
      <c r="EF104" s="1554"/>
      <c r="EG104" s="1554"/>
      <c r="EH104" s="1554"/>
      <c r="EI104" s="1554"/>
      <c r="EJ104" s="1554"/>
      <c r="EK104" s="1554"/>
      <c r="EL104" s="1554"/>
      <c r="EM104" s="1554"/>
      <c r="EN104" s="1554"/>
      <c r="EO104" s="1554"/>
      <c r="EP104" s="1554"/>
      <c r="EQ104" s="1554"/>
      <c r="ER104" s="1554"/>
      <c r="ES104" s="1554"/>
      <c r="ET104" s="1554"/>
      <c r="EU104" s="1554"/>
    </row>
    <row r="105" spans="1:151" ht="6.95" customHeight="1" x14ac:dyDescent="0.15">
      <c r="A105" s="1777"/>
      <c r="B105" s="1777"/>
      <c r="C105" s="1777"/>
      <c r="D105" s="1777"/>
      <c r="E105" s="1777"/>
      <c r="F105" s="1777"/>
      <c r="G105" s="1777"/>
      <c r="H105" s="1777"/>
      <c r="I105" s="1777"/>
      <c r="J105" s="1777"/>
      <c r="K105" s="1777"/>
      <c r="L105" s="1777"/>
      <c r="M105" s="1777"/>
      <c r="N105" s="1777"/>
      <c r="O105" s="1777"/>
      <c r="P105" s="1777"/>
      <c r="Q105" s="1777"/>
      <c r="R105" s="1777"/>
      <c r="S105" s="1777"/>
      <c r="T105" s="1777"/>
      <c r="U105" s="1777"/>
      <c r="V105" s="1777"/>
      <c r="W105" s="1777"/>
      <c r="X105" s="1777"/>
      <c r="Y105" s="1777"/>
      <c r="Z105" s="1777"/>
      <c r="AA105" s="1777"/>
      <c r="AB105" s="1777"/>
      <c r="AC105" s="1777"/>
      <c r="AD105" s="1777"/>
      <c r="AE105" s="1777"/>
      <c r="AF105" s="1777"/>
      <c r="AG105" s="1777"/>
      <c r="AH105" s="1777"/>
      <c r="AI105" s="1777"/>
      <c r="AJ105" s="1777"/>
      <c r="AK105" s="1777"/>
      <c r="AL105" s="1777"/>
      <c r="AM105" s="1777"/>
      <c r="AN105" s="1777"/>
      <c r="AO105" s="1777"/>
      <c r="AP105" s="1777"/>
      <c r="AQ105" s="1777"/>
      <c r="AR105" s="1777"/>
      <c r="AS105" s="1777"/>
      <c r="AT105" s="1777"/>
      <c r="AU105" s="1777"/>
      <c r="AV105" s="1777"/>
      <c r="AW105" s="1777"/>
      <c r="AX105" s="1777"/>
      <c r="AY105" s="1777"/>
      <c r="AZ105" s="1777"/>
      <c r="BA105" s="1777"/>
      <c r="BB105" s="1777"/>
      <c r="BC105" s="1777"/>
      <c r="BD105" s="1777"/>
      <c r="BE105" s="1777"/>
      <c r="BF105" s="1777"/>
      <c r="BG105" s="1777"/>
      <c r="BH105" s="1777"/>
      <c r="BI105" s="1777"/>
      <c r="BJ105" s="1777"/>
      <c r="BK105" s="1777"/>
      <c r="BL105" s="1777"/>
      <c r="BM105" s="1777"/>
      <c r="BN105" s="1778"/>
      <c r="BO105" s="1779" t="s">
        <v>76</v>
      </c>
      <c r="BP105" s="1780"/>
      <c r="BQ105" s="1781"/>
      <c r="BR105" s="1788"/>
      <c r="BS105" s="1788"/>
      <c r="BT105" s="1788"/>
      <c r="BU105" s="1788"/>
      <c r="BV105" s="1788"/>
      <c r="BW105" s="1788"/>
      <c r="BX105" s="1788"/>
      <c r="BY105" s="1788"/>
      <c r="BZ105" s="1788"/>
      <c r="CA105" s="1788"/>
      <c r="CB105" s="1788"/>
      <c r="CC105" s="1788"/>
      <c r="CD105" s="1788"/>
      <c r="CE105" s="1788"/>
      <c r="CF105" s="1788"/>
      <c r="CG105" s="1788"/>
      <c r="CH105" s="1788"/>
      <c r="CI105" s="1788"/>
      <c r="CJ105" s="1788"/>
      <c r="CK105" s="1788"/>
      <c r="CL105" s="1788"/>
      <c r="CM105" s="1788"/>
      <c r="CN105" s="1788"/>
      <c r="CO105" s="1788"/>
      <c r="CP105" s="1788"/>
      <c r="CQ105" s="1788"/>
      <c r="CR105" s="1788"/>
      <c r="CS105" s="1789"/>
      <c r="CT105" s="1790" t="s">
        <v>112</v>
      </c>
      <c r="CU105" s="1790"/>
      <c r="CV105" s="1790"/>
      <c r="CW105" s="1790"/>
      <c r="CX105" s="1790"/>
      <c r="CY105" s="1791" t="s">
        <v>113</v>
      </c>
      <c r="CZ105" s="1792"/>
      <c r="DA105" s="1792"/>
      <c r="DB105" s="1792"/>
      <c r="DC105" s="1792"/>
      <c r="DD105" s="1792"/>
      <c r="DE105" s="1792"/>
      <c r="DF105" s="1792"/>
      <c r="DG105" s="1792"/>
      <c r="DH105" s="1792"/>
      <c r="DI105" s="1792"/>
      <c r="DJ105" s="1793"/>
      <c r="DK105" s="1797" t="s">
        <v>81</v>
      </c>
      <c r="DL105" s="1798"/>
      <c r="DM105" s="1798"/>
      <c r="DN105" s="1798"/>
      <c r="DO105" s="1798"/>
      <c r="DP105" s="1798"/>
      <c r="DQ105" s="1799"/>
      <c r="DR105" s="1803" t="s">
        <v>7</v>
      </c>
      <c r="DS105" s="1804"/>
      <c r="DT105" s="1804"/>
      <c r="DU105" s="1805"/>
      <c r="DV105" s="1809" t="s">
        <v>514</v>
      </c>
      <c r="DW105" s="1810"/>
      <c r="DX105" s="1810"/>
      <c r="DY105" s="1810"/>
      <c r="DZ105" s="1810"/>
      <c r="EA105" s="1810"/>
      <c r="EB105" s="1810"/>
      <c r="EC105" s="1810"/>
      <c r="ED105" s="1810"/>
      <c r="EE105" s="1810"/>
      <c r="EF105" s="1810"/>
      <c r="EG105" s="1810"/>
      <c r="EH105" s="1810"/>
      <c r="EI105" s="1810"/>
      <c r="EJ105" s="1811"/>
      <c r="EK105" s="1815" t="s">
        <v>8</v>
      </c>
      <c r="EL105" s="1816"/>
      <c r="EM105" s="1816"/>
      <c r="EN105" s="1816"/>
      <c r="EO105" s="1816"/>
      <c r="EP105" s="1816"/>
      <c r="EQ105" s="1817"/>
      <c r="ER105" s="1858" t="s">
        <v>291</v>
      </c>
      <c r="ES105" s="1859"/>
      <c r="ET105" s="1859"/>
      <c r="EU105" s="1860"/>
    </row>
    <row r="106" spans="1:151" ht="6.95" customHeight="1" x14ac:dyDescent="0.15">
      <c r="A106" s="1846" t="s">
        <v>484</v>
      </c>
      <c r="B106" s="1846"/>
      <c r="C106" s="1846"/>
      <c r="D106" s="1846"/>
      <c r="E106" s="1846"/>
      <c r="F106" s="1846"/>
      <c r="G106" s="1846"/>
      <c r="H106" s="1846"/>
      <c r="I106" s="1846"/>
      <c r="J106" s="1846"/>
      <c r="K106" s="1846"/>
      <c r="L106" s="1846"/>
      <c r="M106" s="1846"/>
      <c r="N106" s="1846"/>
      <c r="O106" s="1846"/>
      <c r="P106" s="1846"/>
      <c r="Q106" s="1846"/>
      <c r="R106" s="1846"/>
      <c r="S106" s="1846"/>
      <c r="T106" s="1846"/>
      <c r="U106" s="1846"/>
      <c r="V106" s="1846"/>
      <c r="W106" s="1846"/>
      <c r="X106" s="1846"/>
      <c r="Y106" s="1846"/>
      <c r="Z106" s="1846"/>
      <c r="AA106" s="1846"/>
      <c r="AB106" s="1846"/>
      <c r="AC106" s="1846"/>
      <c r="AD106" s="1846"/>
      <c r="AE106" s="1846"/>
      <c r="AF106" s="1846"/>
      <c r="AG106" s="1846"/>
      <c r="AH106" s="1846"/>
      <c r="AI106" s="1846"/>
      <c r="AJ106" s="1846"/>
      <c r="AK106" s="1846"/>
      <c r="AL106" s="1846"/>
      <c r="AM106" s="1846"/>
      <c r="AN106" s="1846"/>
      <c r="AO106" s="1846"/>
      <c r="AP106" s="1846"/>
      <c r="AQ106" s="1846"/>
      <c r="AR106" s="1846"/>
      <c r="AS106" s="1846"/>
      <c r="AT106" s="1846"/>
      <c r="AU106" s="1846"/>
      <c r="AV106" s="1846"/>
      <c r="AW106" s="1846"/>
      <c r="AX106" s="1846"/>
      <c r="AY106" s="1846"/>
      <c r="AZ106" s="1846"/>
      <c r="BA106" s="1846"/>
      <c r="BB106" s="1846"/>
      <c r="BC106" s="1846"/>
      <c r="BD106" s="1846"/>
      <c r="BE106" s="1846"/>
      <c r="BF106" s="1846"/>
      <c r="BG106" s="1846"/>
      <c r="BH106" s="1846"/>
      <c r="BI106" s="1846"/>
      <c r="BJ106" s="1846"/>
      <c r="BK106" s="1846"/>
      <c r="BL106" s="1846"/>
      <c r="BM106" s="1846"/>
      <c r="BN106" s="1847"/>
      <c r="BO106" s="1782"/>
      <c r="BP106" s="1783"/>
      <c r="BQ106" s="1784"/>
      <c r="BR106" s="2221">
        <f>入力シート!G7</f>
        <v>0</v>
      </c>
      <c r="BS106" s="2222"/>
      <c r="BT106" s="2222"/>
      <c r="BU106" s="2222"/>
      <c r="BV106" s="2223">
        <f>入力シート!H7</f>
        <v>0</v>
      </c>
      <c r="BW106" s="2223"/>
      <c r="BX106" s="2223"/>
      <c r="BY106" s="2223"/>
      <c r="BZ106" s="1841" t="s">
        <v>0</v>
      </c>
      <c r="CA106" s="1841"/>
      <c r="CB106" s="1841"/>
      <c r="CC106" s="2224">
        <f>入力シート!J7</f>
        <v>0</v>
      </c>
      <c r="CD106" s="2224"/>
      <c r="CE106" s="2224"/>
      <c r="CF106" s="2224"/>
      <c r="CG106" s="1841" t="s">
        <v>77</v>
      </c>
      <c r="CH106" s="1841"/>
      <c r="CI106" s="1841"/>
      <c r="CJ106" s="2223">
        <f>入力シート!M7</f>
        <v>0</v>
      </c>
      <c r="CK106" s="2223"/>
      <c r="CL106" s="2223"/>
      <c r="CM106" s="2223"/>
      <c r="CN106" s="1841" t="s">
        <v>114</v>
      </c>
      <c r="CO106" s="1841"/>
      <c r="CP106" s="1841"/>
      <c r="CQ106" s="1841"/>
      <c r="CR106" s="1841"/>
      <c r="CS106" s="1843"/>
      <c r="CT106" s="1790"/>
      <c r="CU106" s="1790"/>
      <c r="CV106" s="1790"/>
      <c r="CW106" s="1790"/>
      <c r="CX106" s="1790"/>
      <c r="CY106" s="1794"/>
      <c r="CZ106" s="1795"/>
      <c r="DA106" s="1795"/>
      <c r="DB106" s="1795"/>
      <c r="DC106" s="1795"/>
      <c r="DD106" s="1795"/>
      <c r="DE106" s="1795"/>
      <c r="DF106" s="1795"/>
      <c r="DG106" s="1795"/>
      <c r="DH106" s="1795"/>
      <c r="DI106" s="1795"/>
      <c r="DJ106" s="1796"/>
      <c r="DK106" s="1800"/>
      <c r="DL106" s="1801"/>
      <c r="DM106" s="1801"/>
      <c r="DN106" s="1801"/>
      <c r="DO106" s="1801"/>
      <c r="DP106" s="1801"/>
      <c r="DQ106" s="1802"/>
      <c r="DR106" s="1806"/>
      <c r="DS106" s="1807"/>
      <c r="DT106" s="1807"/>
      <c r="DU106" s="1808"/>
      <c r="DV106" s="1812"/>
      <c r="DW106" s="1813"/>
      <c r="DX106" s="1813"/>
      <c r="DY106" s="1813"/>
      <c r="DZ106" s="1813"/>
      <c r="EA106" s="1813"/>
      <c r="EB106" s="1813"/>
      <c r="EC106" s="1813"/>
      <c r="ED106" s="1813"/>
      <c r="EE106" s="1813"/>
      <c r="EF106" s="1813"/>
      <c r="EG106" s="1813"/>
      <c r="EH106" s="1813"/>
      <c r="EI106" s="1813"/>
      <c r="EJ106" s="1814"/>
      <c r="EK106" s="1818"/>
      <c r="EL106" s="1819"/>
      <c r="EM106" s="1819"/>
      <c r="EN106" s="1819"/>
      <c r="EO106" s="1819"/>
      <c r="EP106" s="1819"/>
      <c r="EQ106" s="1820"/>
      <c r="ER106" s="1858"/>
      <c r="ES106" s="1859"/>
      <c r="ET106" s="1859"/>
      <c r="EU106" s="1860"/>
    </row>
    <row r="107" spans="1:151" ht="6.95" customHeight="1" x14ac:dyDescent="0.15">
      <c r="A107" s="1846"/>
      <c r="B107" s="1846"/>
      <c r="C107" s="1846"/>
      <c r="D107" s="1846"/>
      <c r="E107" s="1846"/>
      <c r="F107" s="1846"/>
      <c r="G107" s="1846"/>
      <c r="H107" s="1846"/>
      <c r="I107" s="1846"/>
      <c r="J107" s="1846"/>
      <c r="K107" s="1846"/>
      <c r="L107" s="1846"/>
      <c r="M107" s="1846"/>
      <c r="N107" s="1846"/>
      <c r="O107" s="1846"/>
      <c r="P107" s="1846"/>
      <c r="Q107" s="1846"/>
      <c r="R107" s="1846"/>
      <c r="S107" s="1846"/>
      <c r="T107" s="1846"/>
      <c r="U107" s="1846"/>
      <c r="V107" s="1846"/>
      <c r="W107" s="1846"/>
      <c r="X107" s="1846"/>
      <c r="Y107" s="1846"/>
      <c r="Z107" s="1846"/>
      <c r="AA107" s="1846"/>
      <c r="AB107" s="1846"/>
      <c r="AC107" s="1846"/>
      <c r="AD107" s="1846"/>
      <c r="AE107" s="1846"/>
      <c r="AF107" s="1846"/>
      <c r="AG107" s="1846"/>
      <c r="AH107" s="1846"/>
      <c r="AI107" s="1846"/>
      <c r="AJ107" s="1846"/>
      <c r="AK107" s="1846"/>
      <c r="AL107" s="1846"/>
      <c r="AM107" s="1846"/>
      <c r="AN107" s="1846"/>
      <c r="AO107" s="1846"/>
      <c r="AP107" s="1846"/>
      <c r="AQ107" s="1846"/>
      <c r="AR107" s="1846"/>
      <c r="AS107" s="1846"/>
      <c r="AT107" s="1846"/>
      <c r="AU107" s="1846"/>
      <c r="AV107" s="1846"/>
      <c r="AW107" s="1846"/>
      <c r="AX107" s="1846"/>
      <c r="AY107" s="1846"/>
      <c r="AZ107" s="1846"/>
      <c r="BA107" s="1846"/>
      <c r="BB107" s="1846"/>
      <c r="BC107" s="1846"/>
      <c r="BD107" s="1846"/>
      <c r="BE107" s="1846"/>
      <c r="BF107" s="1846"/>
      <c r="BG107" s="1846"/>
      <c r="BH107" s="1846"/>
      <c r="BI107" s="1846"/>
      <c r="BJ107" s="1846"/>
      <c r="BK107" s="1846"/>
      <c r="BL107" s="1846"/>
      <c r="BM107" s="1846"/>
      <c r="BN107" s="1847"/>
      <c r="BO107" s="1782"/>
      <c r="BP107" s="1783"/>
      <c r="BQ107" s="1784"/>
      <c r="BR107" s="2221"/>
      <c r="BS107" s="2222"/>
      <c r="BT107" s="2222"/>
      <c r="BU107" s="2222"/>
      <c r="BV107" s="2223"/>
      <c r="BW107" s="2223"/>
      <c r="BX107" s="2223"/>
      <c r="BY107" s="2223"/>
      <c r="BZ107" s="1841"/>
      <c r="CA107" s="1841"/>
      <c r="CB107" s="1841"/>
      <c r="CC107" s="2224"/>
      <c r="CD107" s="2224"/>
      <c r="CE107" s="2224"/>
      <c r="CF107" s="2224"/>
      <c r="CG107" s="1841"/>
      <c r="CH107" s="1841"/>
      <c r="CI107" s="1841"/>
      <c r="CJ107" s="2223"/>
      <c r="CK107" s="2223"/>
      <c r="CL107" s="2223"/>
      <c r="CM107" s="2223"/>
      <c r="CN107" s="1841"/>
      <c r="CO107" s="1841"/>
      <c r="CP107" s="1841"/>
      <c r="CQ107" s="1841"/>
      <c r="CR107" s="1841"/>
      <c r="CS107" s="1843"/>
      <c r="CT107" s="1790"/>
      <c r="CU107" s="1790"/>
      <c r="CV107" s="1790"/>
      <c r="CW107" s="1790"/>
      <c r="CX107" s="1790"/>
      <c r="CY107" s="2235">
        <f>入力シート!S2</f>
        <v>0</v>
      </c>
      <c r="CZ107" s="2235"/>
      <c r="DA107" s="2235"/>
      <c r="DB107" s="2235"/>
      <c r="DC107" s="2235"/>
      <c r="DD107" s="2235"/>
      <c r="DE107" s="2235"/>
      <c r="DF107" s="2235"/>
      <c r="DG107" s="2235"/>
      <c r="DH107" s="2235"/>
      <c r="DI107" s="2235"/>
      <c r="DJ107" s="2235"/>
      <c r="DK107" s="1864"/>
      <c r="DL107" s="1864"/>
      <c r="DM107" s="1864"/>
      <c r="DN107" s="1864"/>
      <c r="DO107" s="1864"/>
      <c r="DP107" s="1864"/>
      <c r="DQ107" s="1864"/>
      <c r="DR107" s="1821"/>
      <c r="DS107" s="1821"/>
      <c r="DT107" s="1821"/>
      <c r="DU107" s="1821"/>
      <c r="DV107" s="2209">
        <f>入力シート!AD2</f>
        <v>0</v>
      </c>
      <c r="DW107" s="2209"/>
      <c r="DX107" s="2209"/>
      <c r="DY107" s="2209"/>
      <c r="DZ107" s="2209"/>
      <c r="EA107" s="2209"/>
      <c r="EB107" s="2209"/>
      <c r="EC107" s="2209"/>
      <c r="ED107" s="2209"/>
      <c r="EE107" s="2209"/>
      <c r="EF107" s="2209"/>
      <c r="EG107" s="2209"/>
      <c r="EH107" s="2209"/>
      <c r="EI107" s="2209"/>
      <c r="EJ107" s="2209"/>
      <c r="EK107" s="2212">
        <f>入力シート!AS2</f>
        <v>0</v>
      </c>
      <c r="EL107" s="2213"/>
      <c r="EM107" s="2213"/>
      <c r="EN107" s="2213"/>
      <c r="EO107" s="2213"/>
      <c r="EP107" s="2213"/>
      <c r="EQ107" s="2214"/>
      <c r="ER107" s="1858"/>
      <c r="ES107" s="1859"/>
      <c r="ET107" s="1859"/>
      <c r="EU107" s="1860"/>
    </row>
    <row r="108" spans="1:151" ht="6.95" customHeight="1" x14ac:dyDescent="0.15">
      <c r="A108" s="1846"/>
      <c r="B108" s="1846"/>
      <c r="C108" s="1846"/>
      <c r="D108" s="1846"/>
      <c r="E108" s="1846"/>
      <c r="F108" s="1846"/>
      <c r="G108" s="1846"/>
      <c r="H108" s="1846"/>
      <c r="I108" s="1846"/>
      <c r="J108" s="1846"/>
      <c r="K108" s="1846"/>
      <c r="L108" s="1846"/>
      <c r="M108" s="1846"/>
      <c r="N108" s="1846"/>
      <c r="O108" s="1846"/>
      <c r="P108" s="1846"/>
      <c r="Q108" s="1846"/>
      <c r="R108" s="1846"/>
      <c r="S108" s="1846"/>
      <c r="T108" s="1846"/>
      <c r="U108" s="1846"/>
      <c r="V108" s="1846"/>
      <c r="W108" s="1846"/>
      <c r="X108" s="1846"/>
      <c r="Y108" s="1846"/>
      <c r="Z108" s="1846"/>
      <c r="AA108" s="1846"/>
      <c r="AB108" s="1846"/>
      <c r="AC108" s="1846"/>
      <c r="AD108" s="1846"/>
      <c r="AE108" s="1846"/>
      <c r="AF108" s="1846"/>
      <c r="AG108" s="1846"/>
      <c r="AH108" s="1846"/>
      <c r="AI108" s="1846"/>
      <c r="AJ108" s="1846"/>
      <c r="AK108" s="1846"/>
      <c r="AL108" s="1846"/>
      <c r="AM108" s="1846"/>
      <c r="AN108" s="1846"/>
      <c r="AO108" s="1846"/>
      <c r="AP108" s="1846"/>
      <c r="AQ108" s="1846"/>
      <c r="AR108" s="1846"/>
      <c r="AS108" s="1846"/>
      <c r="AT108" s="1846"/>
      <c r="AU108" s="1846"/>
      <c r="AV108" s="1846"/>
      <c r="AW108" s="1846"/>
      <c r="AX108" s="1846"/>
      <c r="AY108" s="1846"/>
      <c r="AZ108" s="1846"/>
      <c r="BA108" s="1846"/>
      <c r="BB108" s="1846"/>
      <c r="BC108" s="1846"/>
      <c r="BD108" s="1846"/>
      <c r="BE108" s="1846"/>
      <c r="BF108" s="1846"/>
      <c r="BG108" s="1846"/>
      <c r="BH108" s="1846"/>
      <c r="BI108" s="1846"/>
      <c r="BJ108" s="1846"/>
      <c r="BK108" s="1846"/>
      <c r="BL108" s="1846"/>
      <c r="BM108" s="1846"/>
      <c r="BN108" s="1847"/>
      <c r="BO108" s="1782"/>
      <c r="BP108" s="1783"/>
      <c r="BQ108" s="1784"/>
      <c r="BR108" s="2221"/>
      <c r="BS108" s="2222"/>
      <c r="BT108" s="2222"/>
      <c r="BU108" s="2222"/>
      <c r="BV108" s="2223"/>
      <c r="BW108" s="2223"/>
      <c r="BX108" s="2223"/>
      <c r="BY108" s="2223"/>
      <c r="BZ108" s="1841"/>
      <c r="CA108" s="1841"/>
      <c r="CB108" s="1841"/>
      <c r="CC108" s="2224"/>
      <c r="CD108" s="2224"/>
      <c r="CE108" s="2224"/>
      <c r="CF108" s="2224"/>
      <c r="CG108" s="1841"/>
      <c r="CH108" s="1841"/>
      <c r="CI108" s="1841"/>
      <c r="CJ108" s="2223"/>
      <c r="CK108" s="2223"/>
      <c r="CL108" s="2223"/>
      <c r="CM108" s="2223"/>
      <c r="CN108" s="1841"/>
      <c r="CO108" s="1841"/>
      <c r="CP108" s="1841"/>
      <c r="CQ108" s="1841"/>
      <c r="CR108" s="1841"/>
      <c r="CS108" s="1843"/>
      <c r="CT108" s="1790"/>
      <c r="CU108" s="1790"/>
      <c r="CV108" s="1790"/>
      <c r="CW108" s="1790"/>
      <c r="CX108" s="1790"/>
      <c r="CY108" s="2236"/>
      <c r="CZ108" s="2236"/>
      <c r="DA108" s="2236"/>
      <c r="DB108" s="2236"/>
      <c r="DC108" s="2236"/>
      <c r="DD108" s="2236"/>
      <c r="DE108" s="2236"/>
      <c r="DF108" s="2236"/>
      <c r="DG108" s="2236"/>
      <c r="DH108" s="2236"/>
      <c r="DI108" s="2236"/>
      <c r="DJ108" s="2236"/>
      <c r="DK108" s="1865"/>
      <c r="DL108" s="1865"/>
      <c r="DM108" s="1865"/>
      <c r="DN108" s="1865"/>
      <c r="DO108" s="1865"/>
      <c r="DP108" s="1865"/>
      <c r="DQ108" s="1865"/>
      <c r="DR108" s="1822"/>
      <c r="DS108" s="1822"/>
      <c r="DT108" s="1822"/>
      <c r="DU108" s="1822"/>
      <c r="DV108" s="2210"/>
      <c r="DW108" s="2210"/>
      <c r="DX108" s="2210"/>
      <c r="DY108" s="2210"/>
      <c r="DZ108" s="2210"/>
      <c r="EA108" s="2210"/>
      <c r="EB108" s="2210"/>
      <c r="EC108" s="2210"/>
      <c r="ED108" s="2210"/>
      <c r="EE108" s="2210"/>
      <c r="EF108" s="2210"/>
      <c r="EG108" s="2210"/>
      <c r="EH108" s="2210"/>
      <c r="EI108" s="2210"/>
      <c r="EJ108" s="2210"/>
      <c r="EK108" s="2215"/>
      <c r="EL108" s="2216"/>
      <c r="EM108" s="2216"/>
      <c r="EN108" s="2216"/>
      <c r="EO108" s="2216"/>
      <c r="EP108" s="2216"/>
      <c r="EQ108" s="2217"/>
      <c r="ER108" s="1858"/>
      <c r="ES108" s="1859"/>
      <c r="ET108" s="1859"/>
      <c r="EU108" s="1860"/>
    </row>
    <row r="109" spans="1:151" ht="6.95" customHeight="1" x14ac:dyDescent="0.15">
      <c r="A109" s="1846"/>
      <c r="B109" s="1846"/>
      <c r="C109" s="1846"/>
      <c r="D109" s="1846"/>
      <c r="E109" s="1846"/>
      <c r="F109" s="1846"/>
      <c r="G109" s="1846"/>
      <c r="H109" s="1846"/>
      <c r="I109" s="1846"/>
      <c r="J109" s="1846"/>
      <c r="K109" s="1846"/>
      <c r="L109" s="1846"/>
      <c r="M109" s="1846"/>
      <c r="N109" s="1846"/>
      <c r="O109" s="1846"/>
      <c r="P109" s="1846"/>
      <c r="Q109" s="1846"/>
      <c r="R109" s="1846"/>
      <c r="S109" s="1846"/>
      <c r="T109" s="1846"/>
      <c r="U109" s="1846"/>
      <c r="V109" s="1846"/>
      <c r="W109" s="1846"/>
      <c r="X109" s="1846"/>
      <c r="Y109" s="1846"/>
      <c r="Z109" s="1846"/>
      <c r="AA109" s="1846"/>
      <c r="AB109" s="1846"/>
      <c r="AC109" s="1846"/>
      <c r="AD109" s="1846"/>
      <c r="AE109" s="1846"/>
      <c r="AF109" s="1846"/>
      <c r="AG109" s="1846"/>
      <c r="AH109" s="1846"/>
      <c r="AI109" s="1846"/>
      <c r="AJ109" s="1846"/>
      <c r="AK109" s="1846"/>
      <c r="AL109" s="1846"/>
      <c r="AM109" s="1846"/>
      <c r="AN109" s="1846"/>
      <c r="AO109" s="1846"/>
      <c r="AP109" s="1846"/>
      <c r="AQ109" s="1846"/>
      <c r="AR109" s="1846"/>
      <c r="AS109" s="1846"/>
      <c r="AT109" s="1846"/>
      <c r="AU109" s="1846"/>
      <c r="AV109" s="1846"/>
      <c r="AW109" s="1846"/>
      <c r="AX109" s="1846"/>
      <c r="AY109" s="1846"/>
      <c r="AZ109" s="1846"/>
      <c r="BA109" s="1846"/>
      <c r="BB109" s="1846"/>
      <c r="BC109" s="1846"/>
      <c r="BD109" s="1846"/>
      <c r="BE109" s="1846"/>
      <c r="BF109" s="1846"/>
      <c r="BG109" s="1846"/>
      <c r="BH109" s="1846"/>
      <c r="BI109" s="1846"/>
      <c r="BJ109" s="1846"/>
      <c r="BK109" s="1846"/>
      <c r="BL109" s="1846"/>
      <c r="BM109" s="1846"/>
      <c r="BN109" s="1847"/>
      <c r="BO109" s="1782"/>
      <c r="BP109" s="1783"/>
      <c r="BQ109" s="1784"/>
      <c r="BR109" s="2221"/>
      <c r="BS109" s="2222"/>
      <c r="BT109" s="2222"/>
      <c r="BU109" s="2222"/>
      <c r="BV109" s="2223"/>
      <c r="BW109" s="2223"/>
      <c r="BX109" s="2223"/>
      <c r="BY109" s="2223"/>
      <c r="BZ109" s="1841"/>
      <c r="CA109" s="1841"/>
      <c r="CB109" s="1841"/>
      <c r="CC109" s="2224"/>
      <c r="CD109" s="2224"/>
      <c r="CE109" s="2224"/>
      <c r="CF109" s="2224"/>
      <c r="CG109" s="1841"/>
      <c r="CH109" s="1841"/>
      <c r="CI109" s="1841"/>
      <c r="CJ109" s="2223"/>
      <c r="CK109" s="2223"/>
      <c r="CL109" s="2223"/>
      <c r="CM109" s="2223"/>
      <c r="CN109" s="1841"/>
      <c r="CO109" s="1841"/>
      <c r="CP109" s="1841"/>
      <c r="CQ109" s="1841"/>
      <c r="CR109" s="1841"/>
      <c r="CS109" s="1843"/>
      <c r="CT109" s="1790"/>
      <c r="CU109" s="1790"/>
      <c r="CV109" s="1790"/>
      <c r="CW109" s="1790"/>
      <c r="CX109" s="1790"/>
      <c r="CY109" s="2236"/>
      <c r="CZ109" s="2236"/>
      <c r="DA109" s="2236"/>
      <c r="DB109" s="2236"/>
      <c r="DC109" s="2236"/>
      <c r="DD109" s="2236"/>
      <c r="DE109" s="2236"/>
      <c r="DF109" s="2236"/>
      <c r="DG109" s="2236"/>
      <c r="DH109" s="2236"/>
      <c r="DI109" s="2236"/>
      <c r="DJ109" s="2236"/>
      <c r="DK109" s="1865"/>
      <c r="DL109" s="1865"/>
      <c r="DM109" s="1865"/>
      <c r="DN109" s="1865"/>
      <c r="DO109" s="1865"/>
      <c r="DP109" s="1865"/>
      <c r="DQ109" s="1865"/>
      <c r="DR109" s="1822"/>
      <c r="DS109" s="1822"/>
      <c r="DT109" s="1822"/>
      <c r="DU109" s="1822"/>
      <c r="DV109" s="2210"/>
      <c r="DW109" s="2210"/>
      <c r="DX109" s="2210"/>
      <c r="DY109" s="2210"/>
      <c r="DZ109" s="2210"/>
      <c r="EA109" s="2210"/>
      <c r="EB109" s="2210"/>
      <c r="EC109" s="2210"/>
      <c r="ED109" s="2210"/>
      <c r="EE109" s="2210"/>
      <c r="EF109" s="2210"/>
      <c r="EG109" s="2210"/>
      <c r="EH109" s="2210"/>
      <c r="EI109" s="2210"/>
      <c r="EJ109" s="2210"/>
      <c r="EK109" s="2215"/>
      <c r="EL109" s="2216"/>
      <c r="EM109" s="2216"/>
      <c r="EN109" s="2216"/>
      <c r="EO109" s="2216"/>
      <c r="EP109" s="2216"/>
      <c r="EQ109" s="2217"/>
      <c r="ER109" s="1858"/>
      <c r="ES109" s="1859"/>
      <c r="ET109" s="1859"/>
      <c r="EU109" s="1860"/>
    </row>
    <row r="110" spans="1:151" ht="6.95" customHeight="1" x14ac:dyDescent="0.15">
      <c r="A110" s="1846"/>
      <c r="B110" s="1846"/>
      <c r="C110" s="1846"/>
      <c r="D110" s="1846"/>
      <c r="E110" s="1846"/>
      <c r="F110" s="1846"/>
      <c r="G110" s="1846"/>
      <c r="H110" s="1846"/>
      <c r="I110" s="1846"/>
      <c r="J110" s="1846"/>
      <c r="K110" s="1846"/>
      <c r="L110" s="1846"/>
      <c r="M110" s="1846"/>
      <c r="N110" s="1846"/>
      <c r="O110" s="1846"/>
      <c r="P110" s="1846"/>
      <c r="Q110" s="1846"/>
      <c r="R110" s="1846"/>
      <c r="S110" s="1846"/>
      <c r="T110" s="1846"/>
      <c r="U110" s="1846"/>
      <c r="V110" s="1846"/>
      <c r="W110" s="1846"/>
      <c r="X110" s="1846"/>
      <c r="Y110" s="1846"/>
      <c r="Z110" s="1846"/>
      <c r="AA110" s="1846"/>
      <c r="AB110" s="1846"/>
      <c r="AC110" s="1846"/>
      <c r="AD110" s="1846"/>
      <c r="AE110" s="1846"/>
      <c r="AF110" s="1846"/>
      <c r="AG110" s="1846"/>
      <c r="AH110" s="1846"/>
      <c r="AI110" s="1846"/>
      <c r="AJ110" s="1846"/>
      <c r="AK110" s="1846"/>
      <c r="AL110" s="1846"/>
      <c r="AM110" s="1846"/>
      <c r="AN110" s="1846"/>
      <c r="AO110" s="1846"/>
      <c r="AP110" s="1846"/>
      <c r="AQ110" s="1846"/>
      <c r="AR110" s="1846"/>
      <c r="AS110" s="1846"/>
      <c r="AT110" s="1846"/>
      <c r="AU110" s="1846"/>
      <c r="AV110" s="1846"/>
      <c r="AW110" s="1846"/>
      <c r="AX110" s="1846"/>
      <c r="AY110" s="1846"/>
      <c r="AZ110" s="1846"/>
      <c r="BA110" s="1846"/>
      <c r="BB110" s="1846"/>
      <c r="BC110" s="1846"/>
      <c r="BD110" s="1846"/>
      <c r="BE110" s="1846"/>
      <c r="BF110" s="1846"/>
      <c r="BG110" s="1846"/>
      <c r="BH110" s="1846"/>
      <c r="BI110" s="1846"/>
      <c r="BJ110" s="1846"/>
      <c r="BK110" s="1846"/>
      <c r="BL110" s="1846"/>
      <c r="BM110" s="1846"/>
      <c r="BN110" s="1847"/>
      <c r="BO110" s="1782"/>
      <c r="BP110" s="1783"/>
      <c r="BQ110" s="1784"/>
      <c r="BR110" s="2221"/>
      <c r="BS110" s="2222"/>
      <c r="BT110" s="2222"/>
      <c r="BU110" s="2222"/>
      <c r="BV110" s="2223"/>
      <c r="BW110" s="2223"/>
      <c r="BX110" s="2223"/>
      <c r="BY110" s="2223"/>
      <c r="BZ110" s="1841"/>
      <c r="CA110" s="1841"/>
      <c r="CB110" s="1841"/>
      <c r="CC110" s="2224"/>
      <c r="CD110" s="2224"/>
      <c r="CE110" s="2224"/>
      <c r="CF110" s="2224"/>
      <c r="CG110" s="1841"/>
      <c r="CH110" s="1841"/>
      <c r="CI110" s="1841"/>
      <c r="CJ110" s="2223"/>
      <c r="CK110" s="2223"/>
      <c r="CL110" s="2223"/>
      <c r="CM110" s="2223"/>
      <c r="CN110" s="1841"/>
      <c r="CO110" s="1841"/>
      <c r="CP110" s="1841"/>
      <c r="CQ110" s="1841"/>
      <c r="CR110" s="1841"/>
      <c r="CS110" s="1843"/>
      <c r="CT110" s="1790"/>
      <c r="CU110" s="1790"/>
      <c r="CV110" s="1790"/>
      <c r="CW110" s="1790"/>
      <c r="CX110" s="1790"/>
      <c r="CY110" s="2237"/>
      <c r="CZ110" s="2237"/>
      <c r="DA110" s="2237"/>
      <c r="DB110" s="2237"/>
      <c r="DC110" s="2237"/>
      <c r="DD110" s="2237"/>
      <c r="DE110" s="2237"/>
      <c r="DF110" s="2237"/>
      <c r="DG110" s="2237"/>
      <c r="DH110" s="2237"/>
      <c r="DI110" s="2237"/>
      <c r="DJ110" s="2237"/>
      <c r="DK110" s="1866"/>
      <c r="DL110" s="1866"/>
      <c r="DM110" s="1866"/>
      <c r="DN110" s="1866"/>
      <c r="DO110" s="1866"/>
      <c r="DP110" s="1866"/>
      <c r="DQ110" s="1866"/>
      <c r="DR110" s="1823"/>
      <c r="DS110" s="1823"/>
      <c r="DT110" s="1823"/>
      <c r="DU110" s="1823"/>
      <c r="DV110" s="2211"/>
      <c r="DW110" s="2211"/>
      <c r="DX110" s="2211"/>
      <c r="DY110" s="2211"/>
      <c r="DZ110" s="2211"/>
      <c r="EA110" s="2211"/>
      <c r="EB110" s="2211"/>
      <c r="EC110" s="2211"/>
      <c r="ED110" s="2211"/>
      <c r="EE110" s="2211"/>
      <c r="EF110" s="2211"/>
      <c r="EG110" s="2211"/>
      <c r="EH110" s="2211"/>
      <c r="EI110" s="2211"/>
      <c r="EJ110" s="2211"/>
      <c r="EK110" s="2218"/>
      <c r="EL110" s="2219"/>
      <c r="EM110" s="2219"/>
      <c r="EN110" s="2219"/>
      <c r="EO110" s="2219"/>
      <c r="EP110" s="2219"/>
      <c r="EQ110" s="2220"/>
      <c r="ER110" s="1858"/>
      <c r="ES110" s="1859"/>
      <c r="ET110" s="1859"/>
      <c r="EU110" s="1860"/>
    </row>
    <row r="111" spans="1:151" ht="6.95" customHeight="1" x14ac:dyDescent="0.15">
      <c r="A111" s="1777"/>
      <c r="B111" s="1777"/>
      <c r="C111" s="1777"/>
      <c r="D111" s="1777"/>
      <c r="E111" s="1777"/>
      <c r="F111" s="1777"/>
      <c r="G111" s="1777"/>
      <c r="H111" s="1777"/>
      <c r="I111" s="1777"/>
      <c r="J111" s="1777"/>
      <c r="K111" s="1777"/>
      <c r="L111" s="1777"/>
      <c r="M111" s="1777"/>
      <c r="N111" s="1777"/>
      <c r="O111" s="1777"/>
      <c r="P111" s="1777"/>
      <c r="Q111" s="1777"/>
      <c r="R111" s="1777"/>
      <c r="S111" s="1777"/>
      <c r="T111" s="1777"/>
      <c r="U111" s="1777"/>
      <c r="V111" s="1777"/>
      <c r="W111" s="1777"/>
      <c r="X111" s="1777"/>
      <c r="Y111" s="1777"/>
      <c r="Z111" s="1777"/>
      <c r="AA111" s="1777"/>
      <c r="AB111" s="1777"/>
      <c r="AC111" s="1777"/>
      <c r="AD111" s="1777"/>
      <c r="AE111" s="1777"/>
      <c r="AF111" s="1777"/>
      <c r="AG111" s="1777"/>
      <c r="AH111" s="1777"/>
      <c r="AI111" s="1777"/>
      <c r="AJ111" s="1777"/>
      <c r="AK111" s="1777"/>
      <c r="AL111" s="1777"/>
      <c r="AM111" s="1777"/>
      <c r="AN111" s="1777"/>
      <c r="AO111" s="1777"/>
      <c r="AP111" s="1777"/>
      <c r="AQ111" s="1777"/>
      <c r="AR111" s="1777"/>
      <c r="AS111" s="1777"/>
      <c r="AT111" s="1777"/>
      <c r="AU111" s="1777"/>
      <c r="AV111" s="1777"/>
      <c r="AW111" s="1777"/>
      <c r="AX111" s="1777"/>
      <c r="AY111" s="1777"/>
      <c r="AZ111" s="1777"/>
      <c r="BA111" s="1777"/>
      <c r="BB111" s="1777"/>
      <c r="BC111" s="1777"/>
      <c r="BD111" s="1777"/>
      <c r="BE111" s="1777"/>
      <c r="BF111" s="1777"/>
      <c r="BG111" s="1777"/>
      <c r="BH111" s="1777"/>
      <c r="BI111" s="1777"/>
      <c r="BJ111" s="1777"/>
      <c r="BK111" s="1777"/>
      <c r="BL111" s="1777"/>
      <c r="BM111" s="1777"/>
      <c r="BN111" s="1778"/>
      <c r="BO111" s="1782"/>
      <c r="BP111" s="1783"/>
      <c r="BQ111" s="1784"/>
      <c r="BR111" s="2221">
        <f>入力シート!G9</f>
        <v>0</v>
      </c>
      <c r="BS111" s="2222"/>
      <c r="BT111" s="2222"/>
      <c r="BU111" s="2222"/>
      <c r="BV111" s="2223">
        <f>入力シート!H9</f>
        <v>0</v>
      </c>
      <c r="BW111" s="2223"/>
      <c r="BX111" s="2223"/>
      <c r="BY111" s="2223"/>
      <c r="BZ111" s="1841" t="s">
        <v>0</v>
      </c>
      <c r="CA111" s="1841"/>
      <c r="CB111" s="1841"/>
      <c r="CC111" s="2224">
        <f>入力シート!J9</f>
        <v>0</v>
      </c>
      <c r="CD111" s="2224"/>
      <c r="CE111" s="2224"/>
      <c r="CF111" s="2224"/>
      <c r="CG111" s="1841" t="s">
        <v>77</v>
      </c>
      <c r="CH111" s="1841"/>
      <c r="CI111" s="1841"/>
      <c r="CJ111" s="2223">
        <f>入力シート!M9</f>
        <v>0</v>
      </c>
      <c r="CK111" s="2223"/>
      <c r="CL111" s="2223"/>
      <c r="CM111" s="2223"/>
      <c r="CN111" s="1841" t="s">
        <v>115</v>
      </c>
      <c r="CO111" s="1841"/>
      <c r="CP111" s="1841"/>
      <c r="CQ111" s="1841"/>
      <c r="CR111" s="1841"/>
      <c r="CS111" s="1843"/>
      <c r="CT111" s="1848" t="s">
        <v>520</v>
      </c>
      <c r="CU111" s="1849"/>
      <c r="CV111" s="1849"/>
      <c r="CW111" s="1849"/>
      <c r="CX111" s="1849"/>
      <c r="CY111" s="1849"/>
      <c r="CZ111" s="1849"/>
      <c r="DA111" s="1849"/>
      <c r="DB111" s="1849"/>
      <c r="DC111" s="1849"/>
      <c r="DD111" s="1850"/>
      <c r="DE111" s="2225">
        <f>入力シート!G4</f>
        <v>0</v>
      </c>
      <c r="DF111" s="2225"/>
      <c r="DG111" s="2225"/>
      <c r="DH111" s="2225"/>
      <c r="DI111" s="2225"/>
      <c r="DJ111" s="2225"/>
      <c r="DK111" s="2225"/>
      <c r="DL111" s="2225"/>
      <c r="DM111" s="2225"/>
      <c r="DN111" s="2225"/>
      <c r="DO111" s="2225"/>
      <c r="DP111" s="2225"/>
      <c r="DQ111" s="2225"/>
      <c r="DR111" s="2225"/>
      <c r="DS111" s="2225"/>
      <c r="DT111" s="2225"/>
      <c r="DU111" s="2225"/>
      <c r="DV111" s="2225"/>
      <c r="DW111" s="2225"/>
      <c r="DX111" s="2225"/>
      <c r="DY111" s="2225"/>
      <c r="DZ111" s="2225"/>
      <c r="EA111" s="2225"/>
      <c r="EB111" s="2225"/>
      <c r="EC111" s="2225"/>
      <c r="ED111" s="2225"/>
      <c r="EE111" s="2225"/>
      <c r="EF111" s="2225"/>
      <c r="EG111" s="2225"/>
      <c r="EH111" s="2225"/>
      <c r="EI111" s="2225"/>
      <c r="EJ111" s="2225"/>
      <c r="EK111" s="2225"/>
      <c r="EL111" s="2225"/>
      <c r="EM111" s="2225"/>
      <c r="EN111" s="2225"/>
      <c r="EO111" s="2225"/>
      <c r="EP111" s="2225"/>
      <c r="EQ111" s="2225"/>
      <c r="ER111" s="1858"/>
      <c r="ES111" s="1859"/>
      <c r="ET111" s="1859"/>
      <c r="EU111" s="1860"/>
    </row>
    <row r="112" spans="1:151" ht="6.95" customHeight="1" x14ac:dyDescent="0.15">
      <c r="A112" s="1777"/>
      <c r="B112" s="1777"/>
      <c r="C112" s="1777"/>
      <c r="D112" s="1777"/>
      <c r="E112" s="1777"/>
      <c r="F112" s="1777"/>
      <c r="G112" s="1777"/>
      <c r="H112" s="1777"/>
      <c r="I112" s="1777"/>
      <c r="J112" s="1777"/>
      <c r="K112" s="1777"/>
      <c r="L112" s="1777"/>
      <c r="M112" s="1777"/>
      <c r="N112" s="1777"/>
      <c r="O112" s="1777"/>
      <c r="P112" s="1777"/>
      <c r="Q112" s="1777"/>
      <c r="R112" s="1777"/>
      <c r="S112" s="1777"/>
      <c r="T112" s="1777"/>
      <c r="U112" s="1777"/>
      <c r="V112" s="1777"/>
      <c r="W112" s="1777"/>
      <c r="X112" s="1777"/>
      <c r="Y112" s="1777"/>
      <c r="Z112" s="1777"/>
      <c r="AA112" s="1777"/>
      <c r="AB112" s="1777"/>
      <c r="AC112" s="1777"/>
      <c r="AD112" s="1777"/>
      <c r="AE112" s="1777"/>
      <c r="AF112" s="1777"/>
      <c r="AG112" s="1777"/>
      <c r="AH112" s="1777"/>
      <c r="AI112" s="1777"/>
      <c r="AJ112" s="1777"/>
      <c r="AK112" s="1777"/>
      <c r="AL112" s="1777"/>
      <c r="AM112" s="1777"/>
      <c r="AN112" s="1777"/>
      <c r="AO112" s="1777"/>
      <c r="AP112" s="1777"/>
      <c r="AQ112" s="1777"/>
      <c r="AR112" s="1777"/>
      <c r="AS112" s="1777"/>
      <c r="AT112" s="1777"/>
      <c r="AU112" s="1777"/>
      <c r="AV112" s="1777"/>
      <c r="AW112" s="1777"/>
      <c r="AX112" s="1777"/>
      <c r="AY112" s="1777"/>
      <c r="AZ112" s="1777"/>
      <c r="BA112" s="1777"/>
      <c r="BB112" s="1777"/>
      <c r="BC112" s="1777"/>
      <c r="BD112" s="1777"/>
      <c r="BE112" s="1777"/>
      <c r="BF112" s="1777"/>
      <c r="BG112" s="1777"/>
      <c r="BH112" s="1777"/>
      <c r="BI112" s="1777"/>
      <c r="BJ112" s="1777"/>
      <c r="BK112" s="1777"/>
      <c r="BL112" s="1777"/>
      <c r="BM112" s="1777"/>
      <c r="BN112" s="1778"/>
      <c r="BO112" s="1782"/>
      <c r="BP112" s="1783"/>
      <c r="BQ112" s="1784"/>
      <c r="BR112" s="2221"/>
      <c r="BS112" s="2222"/>
      <c r="BT112" s="2222"/>
      <c r="BU112" s="2222"/>
      <c r="BV112" s="2223"/>
      <c r="BW112" s="2223"/>
      <c r="BX112" s="2223"/>
      <c r="BY112" s="2223"/>
      <c r="BZ112" s="1841"/>
      <c r="CA112" s="1841"/>
      <c r="CB112" s="1841"/>
      <c r="CC112" s="2224"/>
      <c r="CD112" s="2224"/>
      <c r="CE112" s="2224"/>
      <c r="CF112" s="2224"/>
      <c r="CG112" s="1841"/>
      <c r="CH112" s="1841"/>
      <c r="CI112" s="1841"/>
      <c r="CJ112" s="2223"/>
      <c r="CK112" s="2223"/>
      <c r="CL112" s="2223"/>
      <c r="CM112" s="2223"/>
      <c r="CN112" s="1841"/>
      <c r="CO112" s="1841"/>
      <c r="CP112" s="1841"/>
      <c r="CQ112" s="1841"/>
      <c r="CR112" s="1841"/>
      <c r="CS112" s="1843"/>
      <c r="CT112" s="1851"/>
      <c r="CU112" s="1852"/>
      <c r="CV112" s="1852"/>
      <c r="CW112" s="1852"/>
      <c r="CX112" s="1852"/>
      <c r="CY112" s="1852"/>
      <c r="CZ112" s="1852"/>
      <c r="DA112" s="1852"/>
      <c r="DB112" s="1852"/>
      <c r="DC112" s="1852"/>
      <c r="DD112" s="1853"/>
      <c r="DE112" s="2225"/>
      <c r="DF112" s="2225"/>
      <c r="DG112" s="2225"/>
      <c r="DH112" s="2225"/>
      <c r="DI112" s="2225"/>
      <c r="DJ112" s="2225"/>
      <c r="DK112" s="2225"/>
      <c r="DL112" s="2225"/>
      <c r="DM112" s="2225"/>
      <c r="DN112" s="2225"/>
      <c r="DO112" s="2225"/>
      <c r="DP112" s="2225"/>
      <c r="DQ112" s="2225"/>
      <c r="DR112" s="2225"/>
      <c r="DS112" s="2225"/>
      <c r="DT112" s="2225"/>
      <c r="DU112" s="2225"/>
      <c r="DV112" s="2225"/>
      <c r="DW112" s="2225"/>
      <c r="DX112" s="2225"/>
      <c r="DY112" s="2225"/>
      <c r="DZ112" s="2225"/>
      <c r="EA112" s="2225"/>
      <c r="EB112" s="2225"/>
      <c r="EC112" s="2225"/>
      <c r="ED112" s="2225"/>
      <c r="EE112" s="2225"/>
      <c r="EF112" s="2225"/>
      <c r="EG112" s="2225"/>
      <c r="EH112" s="2225"/>
      <c r="EI112" s="2225"/>
      <c r="EJ112" s="2225"/>
      <c r="EK112" s="2225"/>
      <c r="EL112" s="2225"/>
      <c r="EM112" s="2225"/>
      <c r="EN112" s="2225"/>
      <c r="EO112" s="2225"/>
      <c r="EP112" s="2225"/>
      <c r="EQ112" s="2225"/>
      <c r="ER112" s="1858"/>
      <c r="ES112" s="1859"/>
      <c r="ET112" s="1859"/>
      <c r="EU112" s="1860"/>
    </row>
    <row r="113" spans="1:151" ht="6.95" customHeight="1" x14ac:dyDescent="0.15">
      <c r="A113" s="1777"/>
      <c r="B113" s="1777"/>
      <c r="C113" s="1777"/>
      <c r="D113" s="1777"/>
      <c r="E113" s="1777"/>
      <c r="F113" s="1777"/>
      <c r="G113" s="1777"/>
      <c r="H113" s="1777"/>
      <c r="I113" s="1777"/>
      <c r="J113" s="1777"/>
      <c r="K113" s="1777"/>
      <c r="L113" s="1777"/>
      <c r="M113" s="1777"/>
      <c r="N113" s="1777"/>
      <c r="O113" s="1777"/>
      <c r="P113" s="1777"/>
      <c r="Q113" s="1777"/>
      <c r="R113" s="1777"/>
      <c r="S113" s="1777"/>
      <c r="T113" s="1777"/>
      <c r="U113" s="1777"/>
      <c r="V113" s="1777"/>
      <c r="W113" s="1777"/>
      <c r="X113" s="1777"/>
      <c r="Y113" s="1777"/>
      <c r="Z113" s="1777"/>
      <c r="AA113" s="1777"/>
      <c r="AB113" s="1777"/>
      <c r="AC113" s="1777"/>
      <c r="AD113" s="1777"/>
      <c r="AE113" s="1777"/>
      <c r="AF113" s="1777"/>
      <c r="AG113" s="1777"/>
      <c r="AH113" s="1777"/>
      <c r="AI113" s="1777"/>
      <c r="AJ113" s="1777"/>
      <c r="AK113" s="1777"/>
      <c r="AL113" s="1777"/>
      <c r="AM113" s="1777"/>
      <c r="AN113" s="1777"/>
      <c r="AO113" s="1777"/>
      <c r="AP113" s="1777"/>
      <c r="AQ113" s="1777"/>
      <c r="AR113" s="1777"/>
      <c r="AS113" s="1777"/>
      <c r="AT113" s="1777"/>
      <c r="AU113" s="1777"/>
      <c r="AV113" s="1777"/>
      <c r="AW113" s="1777"/>
      <c r="AX113" s="1777"/>
      <c r="AY113" s="1777"/>
      <c r="AZ113" s="1777"/>
      <c r="BA113" s="1777"/>
      <c r="BB113" s="1777"/>
      <c r="BC113" s="1777"/>
      <c r="BD113" s="1777"/>
      <c r="BE113" s="1777"/>
      <c r="BF113" s="1777"/>
      <c r="BG113" s="1777"/>
      <c r="BH113" s="1777"/>
      <c r="BI113" s="1777"/>
      <c r="BJ113" s="1777"/>
      <c r="BK113" s="1777"/>
      <c r="BL113" s="1777"/>
      <c r="BM113" s="1777"/>
      <c r="BN113" s="1778"/>
      <c r="BO113" s="1782"/>
      <c r="BP113" s="1783"/>
      <c r="BQ113" s="1784"/>
      <c r="BR113" s="2221"/>
      <c r="BS113" s="2222"/>
      <c r="BT113" s="2222"/>
      <c r="BU113" s="2222"/>
      <c r="BV113" s="2223"/>
      <c r="BW113" s="2223"/>
      <c r="BX113" s="2223"/>
      <c r="BY113" s="2223"/>
      <c r="BZ113" s="1841"/>
      <c r="CA113" s="1841"/>
      <c r="CB113" s="1841"/>
      <c r="CC113" s="2224"/>
      <c r="CD113" s="2224"/>
      <c r="CE113" s="2224"/>
      <c r="CF113" s="2224"/>
      <c r="CG113" s="1841"/>
      <c r="CH113" s="1841"/>
      <c r="CI113" s="1841"/>
      <c r="CJ113" s="2223"/>
      <c r="CK113" s="2223"/>
      <c r="CL113" s="2223"/>
      <c r="CM113" s="2223"/>
      <c r="CN113" s="1841"/>
      <c r="CO113" s="1841"/>
      <c r="CP113" s="1841"/>
      <c r="CQ113" s="1841"/>
      <c r="CR113" s="1841"/>
      <c r="CS113" s="1843"/>
      <c r="CT113" s="1854"/>
      <c r="CU113" s="1855"/>
      <c r="CV113" s="1855"/>
      <c r="CW113" s="1855"/>
      <c r="CX113" s="1855"/>
      <c r="CY113" s="1855"/>
      <c r="CZ113" s="1855"/>
      <c r="DA113" s="1855"/>
      <c r="DB113" s="1855"/>
      <c r="DC113" s="1855"/>
      <c r="DD113" s="1856"/>
      <c r="DE113" s="2225"/>
      <c r="DF113" s="2225"/>
      <c r="DG113" s="2225"/>
      <c r="DH113" s="2225"/>
      <c r="DI113" s="2225"/>
      <c r="DJ113" s="2225"/>
      <c r="DK113" s="2225"/>
      <c r="DL113" s="2225"/>
      <c r="DM113" s="2225"/>
      <c r="DN113" s="2225"/>
      <c r="DO113" s="2225"/>
      <c r="DP113" s="2225"/>
      <c r="DQ113" s="2225"/>
      <c r="DR113" s="2225"/>
      <c r="DS113" s="2225"/>
      <c r="DT113" s="2225"/>
      <c r="DU113" s="2225"/>
      <c r="DV113" s="2225"/>
      <c r="DW113" s="2225"/>
      <c r="DX113" s="2225"/>
      <c r="DY113" s="2225"/>
      <c r="DZ113" s="2225"/>
      <c r="EA113" s="2225"/>
      <c r="EB113" s="2225"/>
      <c r="EC113" s="2225"/>
      <c r="ED113" s="2225"/>
      <c r="EE113" s="2225"/>
      <c r="EF113" s="2225"/>
      <c r="EG113" s="2225"/>
      <c r="EH113" s="2225"/>
      <c r="EI113" s="2225"/>
      <c r="EJ113" s="2225"/>
      <c r="EK113" s="2225"/>
      <c r="EL113" s="2225"/>
      <c r="EM113" s="2225"/>
      <c r="EN113" s="2225"/>
      <c r="EO113" s="2225"/>
      <c r="EP113" s="2225"/>
      <c r="EQ113" s="2225"/>
      <c r="ER113" s="1858"/>
      <c r="ES113" s="1859"/>
      <c r="ET113" s="1859"/>
      <c r="EU113" s="1860"/>
    </row>
    <row r="114" spans="1:151" ht="6.95" customHeight="1" x14ac:dyDescent="0.15">
      <c r="A114" s="1777"/>
      <c r="B114" s="1777"/>
      <c r="C114" s="1777"/>
      <c r="D114" s="1777"/>
      <c r="E114" s="1777"/>
      <c r="F114" s="1777"/>
      <c r="G114" s="1777"/>
      <c r="H114" s="1777"/>
      <c r="I114" s="1777"/>
      <c r="J114" s="1777"/>
      <c r="K114" s="1777"/>
      <c r="L114" s="1777"/>
      <c r="M114" s="1777"/>
      <c r="N114" s="1777"/>
      <c r="O114" s="1777"/>
      <c r="P114" s="1777"/>
      <c r="Q114" s="1777"/>
      <c r="R114" s="1777"/>
      <c r="S114" s="1777"/>
      <c r="T114" s="1777"/>
      <c r="U114" s="1777"/>
      <c r="V114" s="1777"/>
      <c r="W114" s="1777"/>
      <c r="X114" s="1777"/>
      <c r="Y114" s="1777"/>
      <c r="Z114" s="1777"/>
      <c r="AA114" s="1777"/>
      <c r="AB114" s="1777"/>
      <c r="AC114" s="1777"/>
      <c r="AD114" s="1777"/>
      <c r="AE114" s="1777"/>
      <c r="AF114" s="1777"/>
      <c r="AG114" s="1777"/>
      <c r="AH114" s="1777"/>
      <c r="AI114" s="1777"/>
      <c r="AJ114" s="1777"/>
      <c r="AK114" s="1777"/>
      <c r="AL114" s="1777"/>
      <c r="AM114" s="1777"/>
      <c r="AN114" s="1777"/>
      <c r="AO114" s="1777"/>
      <c r="AP114" s="1777"/>
      <c r="AQ114" s="1777"/>
      <c r="AR114" s="1777"/>
      <c r="AS114" s="1777"/>
      <c r="AT114" s="1777"/>
      <c r="AU114" s="1777"/>
      <c r="AV114" s="1777"/>
      <c r="AW114" s="1777"/>
      <c r="AX114" s="1777"/>
      <c r="AY114" s="1777"/>
      <c r="AZ114" s="1777"/>
      <c r="BA114" s="1777"/>
      <c r="BB114" s="1777"/>
      <c r="BC114" s="1777"/>
      <c r="BD114" s="1777"/>
      <c r="BE114" s="1777"/>
      <c r="BF114" s="1777"/>
      <c r="BG114" s="1777"/>
      <c r="BH114" s="1777"/>
      <c r="BI114" s="1777"/>
      <c r="BJ114" s="1777"/>
      <c r="BK114" s="1777"/>
      <c r="BL114" s="1777"/>
      <c r="BM114" s="1777"/>
      <c r="BN114" s="1778"/>
      <c r="BO114" s="1782"/>
      <c r="BP114" s="1783"/>
      <c r="BQ114" s="1784"/>
      <c r="BR114" s="2221"/>
      <c r="BS114" s="2222"/>
      <c r="BT114" s="2222"/>
      <c r="BU114" s="2222"/>
      <c r="BV114" s="2223"/>
      <c r="BW114" s="2223"/>
      <c r="BX114" s="2223"/>
      <c r="BY114" s="2223"/>
      <c r="BZ114" s="1841"/>
      <c r="CA114" s="1841"/>
      <c r="CB114" s="1841"/>
      <c r="CC114" s="2224"/>
      <c r="CD114" s="2224"/>
      <c r="CE114" s="2224"/>
      <c r="CF114" s="2224"/>
      <c r="CG114" s="1841"/>
      <c r="CH114" s="1841"/>
      <c r="CI114" s="1841"/>
      <c r="CJ114" s="2223"/>
      <c r="CK114" s="2223"/>
      <c r="CL114" s="2223"/>
      <c r="CM114" s="2223"/>
      <c r="CN114" s="1841"/>
      <c r="CO114" s="1841"/>
      <c r="CP114" s="1841"/>
      <c r="CQ114" s="1841"/>
      <c r="CR114" s="1841"/>
      <c r="CS114" s="1843"/>
      <c r="CT114" s="1848" t="s">
        <v>522</v>
      </c>
      <c r="CU114" s="1891"/>
      <c r="CV114" s="1891"/>
      <c r="CW114" s="1891"/>
      <c r="CX114" s="1891"/>
      <c r="CY114" s="1891"/>
      <c r="CZ114" s="1891"/>
      <c r="DA114" s="1891"/>
      <c r="DB114" s="1891"/>
      <c r="DC114" s="1891"/>
      <c r="DD114" s="1892"/>
      <c r="DE114" s="2226">
        <f>入力シート!$G$2</f>
        <v>0</v>
      </c>
      <c r="DF114" s="2227"/>
      <c r="DG114" s="2227"/>
      <c r="DH114" s="2227"/>
      <c r="DI114" s="2227"/>
      <c r="DJ114" s="2227"/>
      <c r="DK114" s="2227"/>
      <c r="DL114" s="2227"/>
      <c r="DM114" s="2227"/>
      <c r="DN114" s="2227"/>
      <c r="DO114" s="2227"/>
      <c r="DP114" s="2227"/>
      <c r="DQ114" s="2227"/>
      <c r="DR114" s="2227"/>
      <c r="DS114" s="2227"/>
      <c r="DT114" s="2227"/>
      <c r="DU114" s="2227"/>
      <c r="DV114" s="2227"/>
      <c r="DW114" s="2227"/>
      <c r="DX114" s="2227"/>
      <c r="DY114" s="2227"/>
      <c r="DZ114" s="2227"/>
      <c r="EA114" s="2227"/>
      <c r="EB114" s="2227"/>
      <c r="EC114" s="2227"/>
      <c r="ED114" s="2227"/>
      <c r="EE114" s="2227"/>
      <c r="EF114" s="2227"/>
      <c r="EG114" s="2227"/>
      <c r="EH114" s="2227"/>
      <c r="EI114" s="2227"/>
      <c r="EJ114" s="2227"/>
      <c r="EK114" s="2227"/>
      <c r="EL114" s="2227"/>
      <c r="EM114" s="2227"/>
      <c r="EN114" s="2227"/>
      <c r="EO114" s="2227"/>
      <c r="EP114" s="2227"/>
      <c r="EQ114" s="2228"/>
      <c r="ER114" s="1858"/>
      <c r="ES114" s="1859"/>
      <c r="ET114" s="1859"/>
      <c r="EU114" s="1860"/>
    </row>
    <row r="115" spans="1:151" ht="6.95" customHeight="1" x14ac:dyDescent="0.15">
      <c r="A115" s="1777"/>
      <c r="B115" s="1777"/>
      <c r="C115" s="1777"/>
      <c r="D115" s="1777"/>
      <c r="E115" s="1777"/>
      <c r="F115" s="1777"/>
      <c r="G115" s="1777"/>
      <c r="H115" s="1777"/>
      <c r="I115" s="1777"/>
      <c r="J115" s="1777"/>
      <c r="K115" s="1777"/>
      <c r="L115" s="1777"/>
      <c r="M115" s="1777"/>
      <c r="N115" s="1777"/>
      <c r="O115" s="1777"/>
      <c r="P115" s="1777"/>
      <c r="Q115" s="1777"/>
      <c r="R115" s="1777"/>
      <c r="S115" s="1777"/>
      <c r="T115" s="1777"/>
      <c r="U115" s="1777"/>
      <c r="V115" s="1777"/>
      <c r="W115" s="1777"/>
      <c r="X115" s="1777"/>
      <c r="Y115" s="1777"/>
      <c r="Z115" s="1777"/>
      <c r="AA115" s="1777"/>
      <c r="AB115" s="1777"/>
      <c r="AC115" s="1777"/>
      <c r="AD115" s="1777"/>
      <c r="AE115" s="1777"/>
      <c r="AF115" s="1777"/>
      <c r="AG115" s="1777"/>
      <c r="AH115" s="1777"/>
      <c r="AI115" s="1777"/>
      <c r="AJ115" s="1777"/>
      <c r="AK115" s="1777"/>
      <c r="AL115" s="1777"/>
      <c r="AM115" s="1777"/>
      <c r="AN115" s="1777"/>
      <c r="AO115" s="1777"/>
      <c r="AP115" s="1777"/>
      <c r="AQ115" s="1777"/>
      <c r="AR115" s="1777"/>
      <c r="AS115" s="1777"/>
      <c r="AT115" s="1777"/>
      <c r="AU115" s="1777"/>
      <c r="AV115" s="1777"/>
      <c r="AW115" s="1777"/>
      <c r="AX115" s="1777"/>
      <c r="AY115" s="1777"/>
      <c r="AZ115" s="1777"/>
      <c r="BA115" s="1777"/>
      <c r="BB115" s="1777"/>
      <c r="BC115" s="1777"/>
      <c r="BD115" s="1777"/>
      <c r="BE115" s="1777"/>
      <c r="BF115" s="1777"/>
      <c r="BG115" s="1777"/>
      <c r="BH115" s="1777"/>
      <c r="BI115" s="1777"/>
      <c r="BJ115" s="1777"/>
      <c r="BK115" s="1777"/>
      <c r="BL115" s="1777"/>
      <c r="BM115" s="1777"/>
      <c r="BN115" s="1778"/>
      <c r="BO115" s="1782"/>
      <c r="BP115" s="1783"/>
      <c r="BQ115" s="1784"/>
      <c r="BR115" s="2221"/>
      <c r="BS115" s="2222"/>
      <c r="BT115" s="2222"/>
      <c r="BU115" s="2222"/>
      <c r="BV115" s="2223"/>
      <c r="BW115" s="2223"/>
      <c r="BX115" s="2223"/>
      <c r="BY115" s="2223"/>
      <c r="BZ115" s="1841"/>
      <c r="CA115" s="1841"/>
      <c r="CB115" s="1841"/>
      <c r="CC115" s="2224"/>
      <c r="CD115" s="2224"/>
      <c r="CE115" s="2224"/>
      <c r="CF115" s="2224"/>
      <c r="CG115" s="1841"/>
      <c r="CH115" s="1841"/>
      <c r="CI115" s="1841"/>
      <c r="CJ115" s="2223"/>
      <c r="CK115" s="2223"/>
      <c r="CL115" s="2223"/>
      <c r="CM115" s="2223"/>
      <c r="CN115" s="1841"/>
      <c r="CO115" s="1841"/>
      <c r="CP115" s="1841"/>
      <c r="CQ115" s="1841"/>
      <c r="CR115" s="1841"/>
      <c r="CS115" s="1843"/>
      <c r="CT115" s="1893"/>
      <c r="CU115" s="1894"/>
      <c r="CV115" s="1894"/>
      <c r="CW115" s="1894"/>
      <c r="CX115" s="1894"/>
      <c r="CY115" s="1894"/>
      <c r="CZ115" s="1894"/>
      <c r="DA115" s="1894"/>
      <c r="DB115" s="1894"/>
      <c r="DC115" s="1894"/>
      <c r="DD115" s="1895"/>
      <c r="DE115" s="2229"/>
      <c r="DF115" s="2230"/>
      <c r="DG115" s="2230"/>
      <c r="DH115" s="2230"/>
      <c r="DI115" s="2230"/>
      <c r="DJ115" s="2230"/>
      <c r="DK115" s="2230"/>
      <c r="DL115" s="2230"/>
      <c r="DM115" s="2230"/>
      <c r="DN115" s="2230"/>
      <c r="DO115" s="2230"/>
      <c r="DP115" s="2230"/>
      <c r="DQ115" s="2230"/>
      <c r="DR115" s="2230"/>
      <c r="DS115" s="2230"/>
      <c r="DT115" s="2230"/>
      <c r="DU115" s="2230"/>
      <c r="DV115" s="2230"/>
      <c r="DW115" s="2230"/>
      <c r="DX115" s="2230"/>
      <c r="DY115" s="2230"/>
      <c r="DZ115" s="2230"/>
      <c r="EA115" s="2230"/>
      <c r="EB115" s="2230"/>
      <c r="EC115" s="2230"/>
      <c r="ED115" s="2230"/>
      <c r="EE115" s="2230"/>
      <c r="EF115" s="2230"/>
      <c r="EG115" s="2230"/>
      <c r="EH115" s="2230"/>
      <c r="EI115" s="2230"/>
      <c r="EJ115" s="2230"/>
      <c r="EK115" s="2230"/>
      <c r="EL115" s="2230"/>
      <c r="EM115" s="2230"/>
      <c r="EN115" s="2230"/>
      <c r="EO115" s="2230"/>
      <c r="EP115" s="2230"/>
      <c r="EQ115" s="2231"/>
      <c r="ER115" s="1858"/>
      <c r="ES115" s="1859"/>
      <c r="ET115" s="1859"/>
      <c r="EU115" s="1860"/>
    </row>
    <row r="116" spans="1:151" ht="6.95" customHeight="1" x14ac:dyDescent="0.15">
      <c r="A116" s="1836"/>
      <c r="B116" s="1836"/>
      <c r="C116" s="1836"/>
      <c r="D116" s="1836"/>
      <c r="E116" s="1836"/>
      <c r="F116" s="1836"/>
      <c r="G116" s="1836"/>
      <c r="H116" s="1836"/>
      <c r="I116" s="1836"/>
      <c r="J116" s="1836"/>
      <c r="K116" s="1836"/>
      <c r="L116" s="1836"/>
      <c r="M116" s="1836"/>
      <c r="N116" s="1836"/>
      <c r="O116" s="1836"/>
      <c r="P116" s="1836"/>
      <c r="Q116" s="1836"/>
      <c r="R116" s="1836"/>
      <c r="S116" s="1836"/>
      <c r="T116" s="1836"/>
      <c r="U116" s="1836"/>
      <c r="V116" s="1836"/>
      <c r="W116" s="1836"/>
      <c r="X116" s="1836"/>
      <c r="Y116" s="1836"/>
      <c r="Z116" s="1836"/>
      <c r="AA116" s="1836"/>
      <c r="AB116" s="1836"/>
      <c r="AC116" s="1836"/>
      <c r="AD116" s="1836"/>
      <c r="AE116" s="1836"/>
      <c r="AF116" s="1836"/>
      <c r="AG116" s="1836"/>
      <c r="AH116" s="1836"/>
      <c r="AI116" s="1836"/>
      <c r="AJ116" s="1836"/>
      <c r="AK116" s="1836"/>
      <c r="AL116" s="1836"/>
      <c r="AM116" s="1836"/>
      <c r="AN116" s="1836"/>
      <c r="AO116" s="1836"/>
      <c r="AP116" s="1836"/>
      <c r="AQ116" s="1836"/>
      <c r="AR116" s="1836"/>
      <c r="AS116" s="1836"/>
      <c r="AT116" s="1836"/>
      <c r="AU116" s="1836"/>
      <c r="AV116" s="1836"/>
      <c r="AW116" s="1836"/>
      <c r="AX116" s="1836"/>
      <c r="AY116" s="1836"/>
      <c r="AZ116" s="1836"/>
      <c r="BA116" s="1836"/>
      <c r="BB116" s="1836"/>
      <c r="BC116" s="1836"/>
      <c r="BD116" s="1836"/>
      <c r="BE116" s="1836"/>
      <c r="BF116" s="1836"/>
      <c r="BG116" s="1836"/>
      <c r="BH116" s="1836"/>
      <c r="BI116" s="1836"/>
      <c r="BJ116" s="1836"/>
      <c r="BK116" s="1836"/>
      <c r="BL116" s="1836"/>
      <c r="BM116" s="1836"/>
      <c r="BN116" s="1837"/>
      <c r="BO116" s="1785"/>
      <c r="BP116" s="1786"/>
      <c r="BQ116" s="1787"/>
      <c r="BR116" s="1844"/>
      <c r="BS116" s="1844"/>
      <c r="BT116" s="1844"/>
      <c r="BU116" s="1844"/>
      <c r="BV116" s="1844"/>
      <c r="BW116" s="1844"/>
      <c r="BX116" s="1844"/>
      <c r="BY116" s="1844"/>
      <c r="BZ116" s="1844"/>
      <c r="CA116" s="1844"/>
      <c r="CB116" s="1844"/>
      <c r="CC116" s="1844"/>
      <c r="CD116" s="1844"/>
      <c r="CE116" s="1844"/>
      <c r="CF116" s="1844"/>
      <c r="CG116" s="1844"/>
      <c r="CH116" s="1844"/>
      <c r="CI116" s="1844"/>
      <c r="CJ116" s="1844"/>
      <c r="CK116" s="1844"/>
      <c r="CL116" s="1844"/>
      <c r="CM116" s="1844"/>
      <c r="CN116" s="1844"/>
      <c r="CO116" s="1844"/>
      <c r="CP116" s="1844"/>
      <c r="CQ116" s="1844"/>
      <c r="CR116" s="1844"/>
      <c r="CS116" s="1845"/>
      <c r="CT116" s="1896"/>
      <c r="CU116" s="1897"/>
      <c r="CV116" s="1897"/>
      <c r="CW116" s="1897"/>
      <c r="CX116" s="1897"/>
      <c r="CY116" s="1897"/>
      <c r="CZ116" s="1897"/>
      <c r="DA116" s="1897"/>
      <c r="DB116" s="1897"/>
      <c r="DC116" s="1897"/>
      <c r="DD116" s="1898"/>
      <c r="DE116" s="2232"/>
      <c r="DF116" s="2233"/>
      <c r="DG116" s="2233"/>
      <c r="DH116" s="2233"/>
      <c r="DI116" s="2233"/>
      <c r="DJ116" s="2233"/>
      <c r="DK116" s="2233"/>
      <c r="DL116" s="2233"/>
      <c r="DM116" s="2233"/>
      <c r="DN116" s="2233"/>
      <c r="DO116" s="2233"/>
      <c r="DP116" s="2233"/>
      <c r="DQ116" s="2233"/>
      <c r="DR116" s="2233"/>
      <c r="DS116" s="2233"/>
      <c r="DT116" s="2233"/>
      <c r="DU116" s="2233"/>
      <c r="DV116" s="2233"/>
      <c r="DW116" s="2233"/>
      <c r="DX116" s="2233"/>
      <c r="DY116" s="2233"/>
      <c r="DZ116" s="2233"/>
      <c r="EA116" s="2233"/>
      <c r="EB116" s="2233"/>
      <c r="EC116" s="2233"/>
      <c r="ED116" s="2233"/>
      <c r="EE116" s="2233"/>
      <c r="EF116" s="2233"/>
      <c r="EG116" s="2233"/>
      <c r="EH116" s="2233"/>
      <c r="EI116" s="2233"/>
      <c r="EJ116" s="2233"/>
      <c r="EK116" s="2233"/>
      <c r="EL116" s="2233"/>
      <c r="EM116" s="2233"/>
      <c r="EN116" s="2233"/>
      <c r="EO116" s="2233"/>
      <c r="EP116" s="2233"/>
      <c r="EQ116" s="2234"/>
      <c r="ER116" s="1858"/>
      <c r="ES116" s="1859"/>
      <c r="ET116" s="1859"/>
      <c r="EU116" s="1860"/>
    </row>
    <row r="117" spans="1:151" ht="6.95" customHeight="1" x14ac:dyDescent="0.15">
      <c r="A117" s="1768" t="s">
        <v>116</v>
      </c>
      <c r="B117" s="1768"/>
      <c r="C117" s="1768"/>
      <c r="D117" s="1768"/>
      <c r="E117" s="1768"/>
      <c r="F117" s="1768"/>
      <c r="G117" s="1768"/>
      <c r="H117" s="1768"/>
      <c r="I117" s="1768"/>
      <c r="J117" s="1768"/>
      <c r="K117" s="1768"/>
      <c r="L117" s="1768"/>
      <c r="M117" s="1768"/>
      <c r="N117" s="1768"/>
      <c r="O117" s="1768"/>
      <c r="P117" s="1768"/>
      <c r="Q117" s="1768"/>
      <c r="R117" s="1769" t="s">
        <v>117</v>
      </c>
      <c r="S117" s="1769"/>
      <c r="T117" s="1769"/>
      <c r="U117" s="1769"/>
      <c r="V117" s="1769"/>
      <c r="W117" s="1769"/>
      <c r="X117" s="1769"/>
      <c r="Y117" s="1769"/>
      <c r="Z117" s="1769"/>
      <c r="AA117" s="1769"/>
      <c r="AB117" s="1769"/>
      <c r="AC117" s="1769"/>
      <c r="AD117" s="1769"/>
      <c r="AE117" s="2199">
        <f>入力シート!AA57</f>
        <v>0</v>
      </c>
      <c r="AF117" s="2200"/>
      <c r="AG117" s="2200"/>
      <c r="AH117" s="2200"/>
      <c r="AI117" s="2200"/>
      <c r="AJ117" s="2200"/>
      <c r="AK117" s="2200"/>
      <c r="AL117" s="2200"/>
      <c r="AM117" s="2200"/>
      <c r="AN117" s="2200"/>
      <c r="AO117" s="2200"/>
      <c r="AP117" s="2200"/>
      <c r="AQ117" s="2200"/>
      <c r="AR117" s="2200"/>
      <c r="AS117" s="2200"/>
      <c r="AT117" s="2200"/>
      <c r="AU117" s="2200"/>
      <c r="AV117" s="2200"/>
      <c r="AW117" s="2200"/>
      <c r="AX117" s="2200"/>
      <c r="AY117" s="2200"/>
      <c r="AZ117" s="2200"/>
      <c r="BA117" s="2200"/>
      <c r="BB117" s="2200"/>
      <c r="BC117" s="2200"/>
      <c r="BD117" s="2200"/>
      <c r="BE117" s="2200"/>
      <c r="BF117" s="2200"/>
      <c r="BG117" s="2200"/>
      <c r="BH117" s="2200"/>
      <c r="BI117" s="2200"/>
      <c r="BJ117" s="2200"/>
      <c r="BK117" s="2200"/>
      <c r="BL117" s="2200"/>
      <c r="BM117" s="2200"/>
      <c r="BN117" s="2200"/>
      <c r="BO117" s="2200"/>
      <c r="BP117" s="2200"/>
      <c r="BQ117" s="2201"/>
      <c r="BR117" s="1773" t="s">
        <v>118</v>
      </c>
      <c r="BS117" s="1773"/>
      <c r="BT117" s="1773"/>
      <c r="BU117" s="1773"/>
      <c r="BV117" s="1773"/>
      <c r="BW117" s="1773"/>
      <c r="BX117" s="1773"/>
      <c r="BY117" s="1773"/>
      <c r="BZ117" s="1773"/>
      <c r="CA117" s="1773"/>
      <c r="CB117" s="1773"/>
      <c r="CC117" s="1773"/>
      <c r="CD117" s="1773"/>
      <c r="CE117" s="1773"/>
      <c r="CF117" s="1773"/>
      <c r="CG117" s="2208">
        <f>入力シート!AA58</f>
        <v>0</v>
      </c>
      <c r="CH117" s="2208"/>
      <c r="CI117" s="2208"/>
      <c r="CJ117" s="2208"/>
      <c r="CK117" s="2208"/>
      <c r="CL117" s="2208"/>
      <c r="CM117" s="2208"/>
      <c r="CN117" s="2208"/>
      <c r="CO117" s="2208"/>
      <c r="CP117" s="2208"/>
      <c r="CQ117" s="2208"/>
      <c r="CR117" s="2208"/>
      <c r="CS117" s="2208"/>
      <c r="CT117" s="2208"/>
      <c r="CU117" s="2208"/>
      <c r="CV117" s="2208"/>
      <c r="CW117" s="2208"/>
      <c r="CX117" s="2208"/>
      <c r="CY117" s="2208"/>
      <c r="CZ117" s="2208"/>
      <c r="DA117" s="2208"/>
      <c r="DB117" s="2208"/>
      <c r="DC117" s="2208"/>
      <c r="DD117" s="2208"/>
      <c r="DE117" s="2208"/>
      <c r="DF117" s="2208"/>
      <c r="DG117" s="2208"/>
      <c r="DH117" s="2208"/>
      <c r="DI117" s="2208"/>
      <c r="DJ117" s="2208"/>
      <c r="DK117" s="2208"/>
      <c r="DL117" s="2208"/>
      <c r="DM117" s="2208"/>
      <c r="DN117" s="2208"/>
      <c r="DO117" s="2208"/>
      <c r="DP117" s="2208"/>
      <c r="DQ117" s="2208"/>
      <c r="DR117" s="2208"/>
      <c r="DS117" s="2208"/>
      <c r="DT117" s="2208"/>
      <c r="DU117" s="2208"/>
      <c r="DV117" s="2208"/>
      <c r="DW117" s="2208"/>
      <c r="DX117" s="2208"/>
      <c r="DY117" s="2208"/>
      <c r="DZ117" s="2208"/>
      <c r="EA117" s="2208"/>
      <c r="EB117" s="2208"/>
      <c r="EC117" s="2208"/>
      <c r="ED117" s="2208"/>
      <c r="EE117" s="2208"/>
      <c r="EF117" s="2208"/>
      <c r="EG117" s="2208"/>
      <c r="EH117" s="2208"/>
      <c r="EI117" s="2208"/>
      <c r="EJ117" s="2208"/>
      <c r="EK117" s="2208"/>
      <c r="EL117" s="2208"/>
      <c r="EM117" s="2208"/>
      <c r="EN117" s="2208"/>
      <c r="EO117" s="2208"/>
      <c r="EP117" s="2208"/>
      <c r="EQ117" s="2208"/>
      <c r="ER117" s="1858"/>
      <c r="ES117" s="1859"/>
      <c r="ET117" s="1859"/>
      <c r="EU117" s="1860"/>
    </row>
    <row r="118" spans="1:151" ht="6.95" customHeight="1" x14ac:dyDescent="0.15">
      <c r="A118" s="1768"/>
      <c r="B118" s="1768"/>
      <c r="C118" s="1768"/>
      <c r="D118" s="1768"/>
      <c r="E118" s="1768"/>
      <c r="F118" s="1768"/>
      <c r="G118" s="1768"/>
      <c r="H118" s="1768"/>
      <c r="I118" s="1768"/>
      <c r="J118" s="1768"/>
      <c r="K118" s="1768"/>
      <c r="L118" s="1768"/>
      <c r="M118" s="1768"/>
      <c r="N118" s="1768"/>
      <c r="O118" s="1768"/>
      <c r="P118" s="1768"/>
      <c r="Q118" s="1768"/>
      <c r="R118" s="1769"/>
      <c r="S118" s="1769"/>
      <c r="T118" s="1769"/>
      <c r="U118" s="1769"/>
      <c r="V118" s="1769"/>
      <c r="W118" s="1769"/>
      <c r="X118" s="1769"/>
      <c r="Y118" s="1769"/>
      <c r="Z118" s="1769"/>
      <c r="AA118" s="1769"/>
      <c r="AB118" s="1769"/>
      <c r="AC118" s="1769"/>
      <c r="AD118" s="1769"/>
      <c r="AE118" s="2202"/>
      <c r="AF118" s="2203"/>
      <c r="AG118" s="2203"/>
      <c r="AH118" s="2203"/>
      <c r="AI118" s="2203"/>
      <c r="AJ118" s="2203"/>
      <c r="AK118" s="2203"/>
      <c r="AL118" s="2203"/>
      <c r="AM118" s="2203"/>
      <c r="AN118" s="2203"/>
      <c r="AO118" s="2203"/>
      <c r="AP118" s="2203"/>
      <c r="AQ118" s="2203"/>
      <c r="AR118" s="2203"/>
      <c r="AS118" s="2203"/>
      <c r="AT118" s="2203"/>
      <c r="AU118" s="2203"/>
      <c r="AV118" s="2203"/>
      <c r="AW118" s="2203"/>
      <c r="AX118" s="2203"/>
      <c r="AY118" s="2203"/>
      <c r="AZ118" s="2203"/>
      <c r="BA118" s="2203"/>
      <c r="BB118" s="2203"/>
      <c r="BC118" s="2203"/>
      <c r="BD118" s="2203"/>
      <c r="BE118" s="2203"/>
      <c r="BF118" s="2203"/>
      <c r="BG118" s="2203"/>
      <c r="BH118" s="2203"/>
      <c r="BI118" s="2203"/>
      <c r="BJ118" s="2203"/>
      <c r="BK118" s="2203"/>
      <c r="BL118" s="2203"/>
      <c r="BM118" s="2203"/>
      <c r="BN118" s="2203"/>
      <c r="BO118" s="2203"/>
      <c r="BP118" s="2203"/>
      <c r="BQ118" s="2204"/>
      <c r="BR118" s="1773"/>
      <c r="BS118" s="1773"/>
      <c r="BT118" s="1773"/>
      <c r="BU118" s="1773"/>
      <c r="BV118" s="1773"/>
      <c r="BW118" s="1773"/>
      <c r="BX118" s="1773"/>
      <c r="BY118" s="1773"/>
      <c r="BZ118" s="1773"/>
      <c r="CA118" s="1773"/>
      <c r="CB118" s="1773"/>
      <c r="CC118" s="1773"/>
      <c r="CD118" s="1773"/>
      <c r="CE118" s="1773"/>
      <c r="CF118" s="1773"/>
      <c r="CG118" s="2208"/>
      <c r="CH118" s="2208"/>
      <c r="CI118" s="2208"/>
      <c r="CJ118" s="2208"/>
      <c r="CK118" s="2208"/>
      <c r="CL118" s="2208"/>
      <c r="CM118" s="2208"/>
      <c r="CN118" s="2208"/>
      <c r="CO118" s="2208"/>
      <c r="CP118" s="2208"/>
      <c r="CQ118" s="2208"/>
      <c r="CR118" s="2208"/>
      <c r="CS118" s="2208"/>
      <c r="CT118" s="2208"/>
      <c r="CU118" s="2208"/>
      <c r="CV118" s="2208"/>
      <c r="CW118" s="2208"/>
      <c r="CX118" s="2208"/>
      <c r="CY118" s="2208"/>
      <c r="CZ118" s="2208"/>
      <c r="DA118" s="2208"/>
      <c r="DB118" s="2208"/>
      <c r="DC118" s="2208"/>
      <c r="DD118" s="2208"/>
      <c r="DE118" s="2208"/>
      <c r="DF118" s="2208"/>
      <c r="DG118" s="2208"/>
      <c r="DH118" s="2208"/>
      <c r="DI118" s="2208"/>
      <c r="DJ118" s="2208"/>
      <c r="DK118" s="2208"/>
      <c r="DL118" s="2208"/>
      <c r="DM118" s="2208"/>
      <c r="DN118" s="2208"/>
      <c r="DO118" s="2208"/>
      <c r="DP118" s="2208"/>
      <c r="DQ118" s="2208"/>
      <c r="DR118" s="2208"/>
      <c r="DS118" s="2208"/>
      <c r="DT118" s="2208"/>
      <c r="DU118" s="2208"/>
      <c r="DV118" s="2208"/>
      <c r="DW118" s="2208"/>
      <c r="DX118" s="2208"/>
      <c r="DY118" s="2208"/>
      <c r="DZ118" s="2208"/>
      <c r="EA118" s="2208"/>
      <c r="EB118" s="2208"/>
      <c r="EC118" s="2208"/>
      <c r="ED118" s="2208"/>
      <c r="EE118" s="2208"/>
      <c r="EF118" s="2208"/>
      <c r="EG118" s="2208"/>
      <c r="EH118" s="2208"/>
      <c r="EI118" s="2208"/>
      <c r="EJ118" s="2208"/>
      <c r="EK118" s="2208"/>
      <c r="EL118" s="2208"/>
      <c r="EM118" s="2208"/>
      <c r="EN118" s="2208"/>
      <c r="EO118" s="2208"/>
      <c r="EP118" s="2208"/>
      <c r="EQ118" s="2208"/>
      <c r="ER118" s="1858"/>
      <c r="ES118" s="1859"/>
      <c r="ET118" s="1859"/>
      <c r="EU118" s="1860"/>
    </row>
    <row r="119" spans="1:151" ht="6.95" customHeight="1" x14ac:dyDescent="0.15">
      <c r="A119" s="1768"/>
      <c r="B119" s="1768"/>
      <c r="C119" s="1768"/>
      <c r="D119" s="1768"/>
      <c r="E119" s="1768"/>
      <c r="F119" s="1768"/>
      <c r="G119" s="1768"/>
      <c r="H119" s="1768"/>
      <c r="I119" s="1768"/>
      <c r="J119" s="1768"/>
      <c r="K119" s="1768"/>
      <c r="L119" s="1768"/>
      <c r="M119" s="1768"/>
      <c r="N119" s="1768"/>
      <c r="O119" s="1768"/>
      <c r="P119" s="1768"/>
      <c r="Q119" s="1768"/>
      <c r="R119" s="1769"/>
      <c r="S119" s="1769"/>
      <c r="T119" s="1769"/>
      <c r="U119" s="1769"/>
      <c r="V119" s="1769"/>
      <c r="W119" s="1769"/>
      <c r="X119" s="1769"/>
      <c r="Y119" s="1769"/>
      <c r="Z119" s="1769"/>
      <c r="AA119" s="1769"/>
      <c r="AB119" s="1769"/>
      <c r="AC119" s="1769"/>
      <c r="AD119" s="1769"/>
      <c r="AE119" s="2202"/>
      <c r="AF119" s="2203"/>
      <c r="AG119" s="2203"/>
      <c r="AH119" s="2203"/>
      <c r="AI119" s="2203"/>
      <c r="AJ119" s="2203"/>
      <c r="AK119" s="2203"/>
      <c r="AL119" s="2203"/>
      <c r="AM119" s="2203"/>
      <c r="AN119" s="2203"/>
      <c r="AO119" s="2203"/>
      <c r="AP119" s="2203"/>
      <c r="AQ119" s="2203"/>
      <c r="AR119" s="2203"/>
      <c r="AS119" s="2203"/>
      <c r="AT119" s="2203"/>
      <c r="AU119" s="2203"/>
      <c r="AV119" s="2203"/>
      <c r="AW119" s="2203"/>
      <c r="AX119" s="2203"/>
      <c r="AY119" s="2203"/>
      <c r="AZ119" s="2203"/>
      <c r="BA119" s="2203"/>
      <c r="BB119" s="2203"/>
      <c r="BC119" s="2203"/>
      <c r="BD119" s="2203"/>
      <c r="BE119" s="2203"/>
      <c r="BF119" s="2203"/>
      <c r="BG119" s="2203"/>
      <c r="BH119" s="2203"/>
      <c r="BI119" s="2203"/>
      <c r="BJ119" s="2203"/>
      <c r="BK119" s="2203"/>
      <c r="BL119" s="2203"/>
      <c r="BM119" s="2203"/>
      <c r="BN119" s="2203"/>
      <c r="BO119" s="2203"/>
      <c r="BP119" s="2203"/>
      <c r="BQ119" s="2204"/>
      <c r="BR119" s="1773"/>
      <c r="BS119" s="1773"/>
      <c r="BT119" s="1773"/>
      <c r="BU119" s="1773"/>
      <c r="BV119" s="1773"/>
      <c r="BW119" s="1773"/>
      <c r="BX119" s="1773"/>
      <c r="BY119" s="1773"/>
      <c r="BZ119" s="1773"/>
      <c r="CA119" s="1773"/>
      <c r="CB119" s="1773"/>
      <c r="CC119" s="1773"/>
      <c r="CD119" s="1773"/>
      <c r="CE119" s="1773"/>
      <c r="CF119" s="1773"/>
      <c r="CG119" s="2208"/>
      <c r="CH119" s="2208"/>
      <c r="CI119" s="2208"/>
      <c r="CJ119" s="2208"/>
      <c r="CK119" s="2208"/>
      <c r="CL119" s="2208"/>
      <c r="CM119" s="2208"/>
      <c r="CN119" s="2208"/>
      <c r="CO119" s="2208"/>
      <c r="CP119" s="2208"/>
      <c r="CQ119" s="2208"/>
      <c r="CR119" s="2208"/>
      <c r="CS119" s="2208"/>
      <c r="CT119" s="2208"/>
      <c r="CU119" s="2208"/>
      <c r="CV119" s="2208"/>
      <c r="CW119" s="2208"/>
      <c r="CX119" s="2208"/>
      <c r="CY119" s="2208"/>
      <c r="CZ119" s="2208"/>
      <c r="DA119" s="2208"/>
      <c r="DB119" s="2208"/>
      <c r="DC119" s="2208"/>
      <c r="DD119" s="2208"/>
      <c r="DE119" s="2208"/>
      <c r="DF119" s="2208"/>
      <c r="DG119" s="2208"/>
      <c r="DH119" s="2208"/>
      <c r="DI119" s="2208"/>
      <c r="DJ119" s="2208"/>
      <c r="DK119" s="2208"/>
      <c r="DL119" s="2208"/>
      <c r="DM119" s="2208"/>
      <c r="DN119" s="2208"/>
      <c r="DO119" s="2208"/>
      <c r="DP119" s="2208"/>
      <c r="DQ119" s="2208"/>
      <c r="DR119" s="2208"/>
      <c r="DS119" s="2208"/>
      <c r="DT119" s="2208"/>
      <c r="DU119" s="2208"/>
      <c r="DV119" s="2208"/>
      <c r="DW119" s="2208"/>
      <c r="DX119" s="2208"/>
      <c r="DY119" s="2208"/>
      <c r="DZ119" s="2208"/>
      <c r="EA119" s="2208"/>
      <c r="EB119" s="2208"/>
      <c r="EC119" s="2208"/>
      <c r="ED119" s="2208"/>
      <c r="EE119" s="2208"/>
      <c r="EF119" s="2208"/>
      <c r="EG119" s="2208"/>
      <c r="EH119" s="2208"/>
      <c r="EI119" s="2208"/>
      <c r="EJ119" s="2208"/>
      <c r="EK119" s="2208"/>
      <c r="EL119" s="2208"/>
      <c r="EM119" s="2208"/>
      <c r="EN119" s="2208"/>
      <c r="EO119" s="2208"/>
      <c r="EP119" s="2208"/>
      <c r="EQ119" s="2208"/>
      <c r="ER119" s="1858"/>
      <c r="ES119" s="1859"/>
      <c r="ET119" s="1859"/>
      <c r="EU119" s="1860"/>
    </row>
    <row r="120" spans="1:151" ht="6.95" customHeight="1" x14ac:dyDescent="0.15">
      <c r="A120" s="1768"/>
      <c r="B120" s="1768"/>
      <c r="C120" s="1768"/>
      <c r="D120" s="1768"/>
      <c r="E120" s="1768"/>
      <c r="F120" s="1768"/>
      <c r="G120" s="1768"/>
      <c r="H120" s="1768"/>
      <c r="I120" s="1768"/>
      <c r="J120" s="1768"/>
      <c r="K120" s="1768"/>
      <c r="L120" s="1768"/>
      <c r="M120" s="1768"/>
      <c r="N120" s="1768"/>
      <c r="O120" s="1768"/>
      <c r="P120" s="1768"/>
      <c r="Q120" s="1768"/>
      <c r="R120" s="1769"/>
      <c r="S120" s="1769"/>
      <c r="T120" s="1769"/>
      <c r="U120" s="1769"/>
      <c r="V120" s="1769"/>
      <c r="W120" s="1769"/>
      <c r="X120" s="1769"/>
      <c r="Y120" s="1769"/>
      <c r="Z120" s="1769"/>
      <c r="AA120" s="1769"/>
      <c r="AB120" s="1769"/>
      <c r="AC120" s="1769"/>
      <c r="AD120" s="1769"/>
      <c r="AE120" s="2202"/>
      <c r="AF120" s="2203"/>
      <c r="AG120" s="2203"/>
      <c r="AH120" s="2203"/>
      <c r="AI120" s="2203"/>
      <c r="AJ120" s="2203"/>
      <c r="AK120" s="2203"/>
      <c r="AL120" s="2203"/>
      <c r="AM120" s="2203"/>
      <c r="AN120" s="2203"/>
      <c r="AO120" s="2203"/>
      <c r="AP120" s="2203"/>
      <c r="AQ120" s="2203"/>
      <c r="AR120" s="2203"/>
      <c r="AS120" s="2203"/>
      <c r="AT120" s="2203"/>
      <c r="AU120" s="2203"/>
      <c r="AV120" s="2203"/>
      <c r="AW120" s="2203"/>
      <c r="AX120" s="2203"/>
      <c r="AY120" s="2203"/>
      <c r="AZ120" s="2203"/>
      <c r="BA120" s="2203"/>
      <c r="BB120" s="2203"/>
      <c r="BC120" s="2203"/>
      <c r="BD120" s="2203"/>
      <c r="BE120" s="2203"/>
      <c r="BF120" s="2203"/>
      <c r="BG120" s="2203"/>
      <c r="BH120" s="2203"/>
      <c r="BI120" s="2203"/>
      <c r="BJ120" s="2203"/>
      <c r="BK120" s="2203"/>
      <c r="BL120" s="2203"/>
      <c r="BM120" s="2203"/>
      <c r="BN120" s="2203"/>
      <c r="BO120" s="2203"/>
      <c r="BP120" s="2203"/>
      <c r="BQ120" s="2204"/>
      <c r="BR120" s="1773"/>
      <c r="BS120" s="1773"/>
      <c r="BT120" s="1773"/>
      <c r="BU120" s="1773"/>
      <c r="BV120" s="1773"/>
      <c r="BW120" s="1773"/>
      <c r="BX120" s="1773"/>
      <c r="BY120" s="1773"/>
      <c r="BZ120" s="1773"/>
      <c r="CA120" s="1773"/>
      <c r="CB120" s="1773"/>
      <c r="CC120" s="1773"/>
      <c r="CD120" s="1773"/>
      <c r="CE120" s="1773"/>
      <c r="CF120" s="1773"/>
      <c r="CG120" s="2208"/>
      <c r="CH120" s="2208"/>
      <c r="CI120" s="2208"/>
      <c r="CJ120" s="2208"/>
      <c r="CK120" s="2208"/>
      <c r="CL120" s="2208"/>
      <c r="CM120" s="2208"/>
      <c r="CN120" s="2208"/>
      <c r="CO120" s="2208"/>
      <c r="CP120" s="2208"/>
      <c r="CQ120" s="2208"/>
      <c r="CR120" s="2208"/>
      <c r="CS120" s="2208"/>
      <c r="CT120" s="2208"/>
      <c r="CU120" s="2208"/>
      <c r="CV120" s="2208"/>
      <c r="CW120" s="2208"/>
      <c r="CX120" s="2208"/>
      <c r="CY120" s="2208"/>
      <c r="CZ120" s="2208"/>
      <c r="DA120" s="2208"/>
      <c r="DB120" s="2208"/>
      <c r="DC120" s="2208"/>
      <c r="DD120" s="2208"/>
      <c r="DE120" s="2208"/>
      <c r="DF120" s="2208"/>
      <c r="DG120" s="2208"/>
      <c r="DH120" s="2208"/>
      <c r="DI120" s="2208"/>
      <c r="DJ120" s="2208"/>
      <c r="DK120" s="2208"/>
      <c r="DL120" s="2208"/>
      <c r="DM120" s="2208"/>
      <c r="DN120" s="2208"/>
      <c r="DO120" s="2208"/>
      <c r="DP120" s="2208"/>
      <c r="DQ120" s="2208"/>
      <c r="DR120" s="2208"/>
      <c r="DS120" s="2208"/>
      <c r="DT120" s="2208"/>
      <c r="DU120" s="2208"/>
      <c r="DV120" s="2208"/>
      <c r="DW120" s="2208"/>
      <c r="DX120" s="2208"/>
      <c r="DY120" s="2208"/>
      <c r="DZ120" s="2208"/>
      <c r="EA120" s="2208"/>
      <c r="EB120" s="2208"/>
      <c r="EC120" s="2208"/>
      <c r="ED120" s="2208"/>
      <c r="EE120" s="2208"/>
      <c r="EF120" s="2208"/>
      <c r="EG120" s="2208"/>
      <c r="EH120" s="2208"/>
      <c r="EI120" s="2208"/>
      <c r="EJ120" s="2208"/>
      <c r="EK120" s="2208"/>
      <c r="EL120" s="2208"/>
      <c r="EM120" s="2208"/>
      <c r="EN120" s="2208"/>
      <c r="EO120" s="2208"/>
      <c r="EP120" s="2208"/>
      <c r="EQ120" s="2208"/>
      <c r="ER120" s="1858"/>
      <c r="ES120" s="1859"/>
      <c r="ET120" s="1859"/>
      <c r="EU120" s="1860"/>
    </row>
    <row r="121" spans="1:151" ht="6.95" customHeight="1" x14ac:dyDescent="0.15">
      <c r="A121" s="1768"/>
      <c r="B121" s="1768"/>
      <c r="C121" s="1768"/>
      <c r="D121" s="1768"/>
      <c r="E121" s="1768"/>
      <c r="F121" s="1768"/>
      <c r="G121" s="1768"/>
      <c r="H121" s="1768"/>
      <c r="I121" s="1768"/>
      <c r="J121" s="1768"/>
      <c r="K121" s="1768"/>
      <c r="L121" s="1768"/>
      <c r="M121" s="1768"/>
      <c r="N121" s="1768"/>
      <c r="O121" s="1768"/>
      <c r="P121" s="1768"/>
      <c r="Q121" s="1768"/>
      <c r="R121" s="1769"/>
      <c r="S121" s="1769"/>
      <c r="T121" s="1769"/>
      <c r="U121" s="1769"/>
      <c r="V121" s="1769"/>
      <c r="W121" s="1769"/>
      <c r="X121" s="1769"/>
      <c r="Y121" s="1769"/>
      <c r="Z121" s="1769"/>
      <c r="AA121" s="1769"/>
      <c r="AB121" s="1769"/>
      <c r="AC121" s="1769"/>
      <c r="AD121" s="1769"/>
      <c r="AE121" s="2205"/>
      <c r="AF121" s="2206"/>
      <c r="AG121" s="2206"/>
      <c r="AH121" s="2206"/>
      <c r="AI121" s="2206"/>
      <c r="AJ121" s="2206"/>
      <c r="AK121" s="2206"/>
      <c r="AL121" s="2206"/>
      <c r="AM121" s="2206"/>
      <c r="AN121" s="2206"/>
      <c r="AO121" s="2206"/>
      <c r="AP121" s="2206"/>
      <c r="AQ121" s="2206"/>
      <c r="AR121" s="2206"/>
      <c r="AS121" s="2206"/>
      <c r="AT121" s="2206"/>
      <c r="AU121" s="2206"/>
      <c r="AV121" s="2206"/>
      <c r="AW121" s="2206"/>
      <c r="AX121" s="2206"/>
      <c r="AY121" s="2206"/>
      <c r="AZ121" s="2206"/>
      <c r="BA121" s="2206"/>
      <c r="BB121" s="2206"/>
      <c r="BC121" s="2206"/>
      <c r="BD121" s="2206"/>
      <c r="BE121" s="2206"/>
      <c r="BF121" s="2206"/>
      <c r="BG121" s="2206"/>
      <c r="BH121" s="2206"/>
      <c r="BI121" s="2206"/>
      <c r="BJ121" s="2206"/>
      <c r="BK121" s="2206"/>
      <c r="BL121" s="2206"/>
      <c r="BM121" s="2206"/>
      <c r="BN121" s="2206"/>
      <c r="BO121" s="2206"/>
      <c r="BP121" s="2206"/>
      <c r="BQ121" s="2207"/>
      <c r="BR121" s="1773"/>
      <c r="BS121" s="1773"/>
      <c r="BT121" s="1773"/>
      <c r="BU121" s="1773"/>
      <c r="BV121" s="1773"/>
      <c r="BW121" s="1773"/>
      <c r="BX121" s="1773"/>
      <c r="BY121" s="1773"/>
      <c r="BZ121" s="1773"/>
      <c r="CA121" s="1773"/>
      <c r="CB121" s="1773"/>
      <c r="CC121" s="1773"/>
      <c r="CD121" s="1773"/>
      <c r="CE121" s="1773"/>
      <c r="CF121" s="1773"/>
      <c r="CG121" s="2208"/>
      <c r="CH121" s="2208"/>
      <c r="CI121" s="2208"/>
      <c r="CJ121" s="2208"/>
      <c r="CK121" s="2208"/>
      <c r="CL121" s="2208"/>
      <c r="CM121" s="2208"/>
      <c r="CN121" s="2208"/>
      <c r="CO121" s="2208"/>
      <c r="CP121" s="2208"/>
      <c r="CQ121" s="2208"/>
      <c r="CR121" s="2208"/>
      <c r="CS121" s="2208"/>
      <c r="CT121" s="2208"/>
      <c r="CU121" s="2208"/>
      <c r="CV121" s="2208"/>
      <c r="CW121" s="2208"/>
      <c r="CX121" s="2208"/>
      <c r="CY121" s="2208"/>
      <c r="CZ121" s="2208"/>
      <c r="DA121" s="2208"/>
      <c r="DB121" s="2208"/>
      <c r="DC121" s="2208"/>
      <c r="DD121" s="2208"/>
      <c r="DE121" s="2208"/>
      <c r="DF121" s="2208"/>
      <c r="DG121" s="2208"/>
      <c r="DH121" s="2208"/>
      <c r="DI121" s="2208"/>
      <c r="DJ121" s="2208"/>
      <c r="DK121" s="2208"/>
      <c r="DL121" s="2208"/>
      <c r="DM121" s="2208"/>
      <c r="DN121" s="2208"/>
      <c r="DO121" s="2208"/>
      <c r="DP121" s="2208"/>
      <c r="DQ121" s="2208"/>
      <c r="DR121" s="2208"/>
      <c r="DS121" s="2208"/>
      <c r="DT121" s="2208"/>
      <c r="DU121" s="2208"/>
      <c r="DV121" s="2208"/>
      <c r="DW121" s="2208"/>
      <c r="DX121" s="2208"/>
      <c r="DY121" s="2208"/>
      <c r="DZ121" s="2208"/>
      <c r="EA121" s="2208"/>
      <c r="EB121" s="2208"/>
      <c r="EC121" s="2208"/>
      <c r="ED121" s="2208"/>
      <c r="EE121" s="2208"/>
      <c r="EF121" s="2208"/>
      <c r="EG121" s="2208"/>
      <c r="EH121" s="2208"/>
      <c r="EI121" s="2208"/>
      <c r="EJ121" s="2208"/>
      <c r="EK121" s="2208"/>
      <c r="EL121" s="2208"/>
      <c r="EM121" s="2208"/>
      <c r="EN121" s="2208"/>
      <c r="EO121" s="2208"/>
      <c r="EP121" s="2208"/>
      <c r="EQ121" s="2208"/>
      <c r="ER121" s="1858"/>
      <c r="ES121" s="1859"/>
      <c r="ET121" s="1859"/>
      <c r="EU121" s="1860"/>
    </row>
    <row r="122" spans="1:151" ht="6.95" customHeight="1" x14ac:dyDescent="0.15">
      <c r="A122" s="1696" t="s">
        <v>119</v>
      </c>
      <c r="B122" s="1697"/>
      <c r="C122" s="1697"/>
      <c r="D122" s="1697"/>
      <c r="E122" s="1697"/>
      <c r="F122" s="1697"/>
      <c r="G122" s="1697"/>
      <c r="H122" s="1697"/>
      <c r="I122" s="1697"/>
      <c r="J122" s="1697"/>
      <c r="K122" s="1697"/>
      <c r="L122" s="1697"/>
      <c r="M122" s="1697"/>
      <c r="N122" s="1697"/>
      <c r="O122" s="1697"/>
      <c r="P122" s="1697"/>
      <c r="Q122" s="1697"/>
      <c r="R122" s="1697"/>
      <c r="S122" s="1697"/>
      <c r="T122" s="1697"/>
      <c r="U122" s="1697"/>
      <c r="V122" s="1697"/>
      <c r="W122" s="1697"/>
      <c r="X122" s="1697"/>
      <c r="Y122" s="1697"/>
      <c r="Z122" s="1697"/>
      <c r="AA122" s="1697"/>
      <c r="AB122" s="1697"/>
      <c r="AC122" s="1697"/>
      <c r="AD122" s="1697"/>
      <c r="AE122" s="1697"/>
      <c r="AF122" s="1697"/>
      <c r="AG122" s="1697"/>
      <c r="AH122" s="1697"/>
      <c r="AI122" s="1697"/>
      <c r="AJ122" s="1697"/>
      <c r="AK122" s="1697"/>
      <c r="AL122" s="1697"/>
      <c r="AM122" s="1697"/>
      <c r="AN122" s="1697"/>
      <c r="AO122" s="1697"/>
      <c r="AP122" s="1697"/>
      <c r="AQ122" s="1697"/>
      <c r="AR122" s="1697"/>
      <c r="AS122" s="1697"/>
      <c r="AT122" s="1697"/>
      <c r="AU122" s="1697"/>
      <c r="AV122" s="1697"/>
      <c r="AW122" s="1697"/>
      <c r="AX122" s="1697"/>
      <c r="AY122" s="1697"/>
      <c r="AZ122" s="1697"/>
      <c r="BA122" s="1697"/>
      <c r="BB122" s="1697"/>
      <c r="BC122" s="1697"/>
      <c r="BD122" s="1697"/>
      <c r="BE122" s="1697"/>
      <c r="BF122" s="1697"/>
      <c r="BG122" s="1697"/>
      <c r="BH122" s="1697"/>
      <c r="BI122" s="1697"/>
      <c r="BJ122" s="1697"/>
      <c r="BK122" s="1697"/>
      <c r="BL122" s="1697"/>
      <c r="BM122" s="1697"/>
      <c r="BN122" s="1697"/>
      <c r="BO122" s="1697"/>
      <c r="BP122" s="1697"/>
      <c r="BQ122" s="1697"/>
      <c r="BR122" s="1697"/>
      <c r="BS122" s="1697"/>
      <c r="BT122" s="1697"/>
      <c r="BU122" s="1697"/>
      <c r="BV122" s="1697"/>
      <c r="BW122" s="1697"/>
      <c r="BX122" s="1697"/>
      <c r="BY122" s="1697"/>
      <c r="BZ122" s="1697"/>
      <c r="CA122" s="1697"/>
      <c r="CB122" s="1697"/>
      <c r="CC122" s="1697"/>
      <c r="CD122" s="1697"/>
      <c r="CE122" s="1697"/>
      <c r="CF122" s="1697"/>
      <c r="CG122" s="1697"/>
      <c r="CH122" s="1698"/>
      <c r="CI122" s="1705" t="s">
        <v>120</v>
      </c>
      <c r="CJ122" s="1706"/>
      <c r="CK122" s="1706"/>
      <c r="CL122" s="1706"/>
      <c r="CM122" s="1706"/>
      <c r="CN122" s="1706"/>
      <c r="CO122" s="1706"/>
      <c r="CP122" s="1706"/>
      <c r="CQ122" s="1706"/>
      <c r="CR122" s="1706"/>
      <c r="CS122" s="1706"/>
      <c r="CT122" s="1706"/>
      <c r="CU122" s="1706"/>
      <c r="CV122" s="1706"/>
      <c r="CW122" s="1706"/>
      <c r="CX122" s="1706"/>
      <c r="CY122" s="1706"/>
      <c r="CZ122" s="1706"/>
      <c r="DA122" s="1706"/>
      <c r="DB122" s="1707"/>
      <c r="DC122" s="1711" t="s">
        <v>121</v>
      </c>
      <c r="DD122" s="1712"/>
      <c r="DE122" s="1712"/>
      <c r="DF122" s="1712"/>
      <c r="DG122" s="1712"/>
      <c r="DH122" s="1712"/>
      <c r="DI122" s="1712"/>
      <c r="DJ122" s="1712"/>
      <c r="DK122" s="1712"/>
      <c r="DL122" s="1712"/>
      <c r="DM122" s="1712"/>
      <c r="DN122" s="1712"/>
      <c r="DO122" s="1712"/>
      <c r="DP122" s="1712"/>
      <c r="DQ122" s="1712"/>
      <c r="DR122" s="1712"/>
      <c r="DS122" s="1712"/>
      <c r="DT122" s="1712"/>
      <c r="DU122" s="1712"/>
      <c r="DV122" s="1712"/>
      <c r="DW122" s="1712"/>
      <c r="DX122" s="1712"/>
      <c r="DY122" s="1712"/>
      <c r="DZ122" s="1712"/>
      <c r="EA122" s="1712"/>
      <c r="EB122" s="1712"/>
      <c r="EC122" s="1712"/>
      <c r="ED122" s="1712"/>
      <c r="EE122" s="1712"/>
      <c r="EF122" s="1712"/>
      <c r="EG122" s="1712"/>
      <c r="EH122" s="1712"/>
      <c r="EI122" s="1712"/>
      <c r="EJ122" s="1712"/>
      <c r="EK122" s="1712"/>
      <c r="EL122" s="1712"/>
      <c r="EM122" s="1712"/>
      <c r="EN122" s="1712"/>
      <c r="EO122" s="1712"/>
      <c r="EP122" s="1712"/>
      <c r="EQ122" s="1713"/>
      <c r="ER122" s="1858"/>
      <c r="ES122" s="1859"/>
      <c r="ET122" s="1859"/>
      <c r="EU122" s="1860"/>
    </row>
    <row r="123" spans="1:151" ht="6.95" customHeight="1" x14ac:dyDescent="0.15">
      <c r="A123" s="1699"/>
      <c r="B123" s="1700"/>
      <c r="C123" s="1700"/>
      <c r="D123" s="1700"/>
      <c r="E123" s="1700"/>
      <c r="F123" s="1700"/>
      <c r="G123" s="1700"/>
      <c r="H123" s="1700"/>
      <c r="I123" s="1700"/>
      <c r="J123" s="1700"/>
      <c r="K123" s="1700"/>
      <c r="L123" s="1700"/>
      <c r="M123" s="1700"/>
      <c r="N123" s="1700"/>
      <c r="O123" s="1700"/>
      <c r="P123" s="1700"/>
      <c r="Q123" s="1700"/>
      <c r="R123" s="1700"/>
      <c r="S123" s="1700"/>
      <c r="T123" s="1700"/>
      <c r="U123" s="1700"/>
      <c r="V123" s="1700"/>
      <c r="W123" s="1700"/>
      <c r="X123" s="1700"/>
      <c r="Y123" s="1700"/>
      <c r="Z123" s="1700"/>
      <c r="AA123" s="1700"/>
      <c r="AB123" s="1700"/>
      <c r="AC123" s="1700"/>
      <c r="AD123" s="1700"/>
      <c r="AE123" s="1700"/>
      <c r="AF123" s="1700"/>
      <c r="AG123" s="1700"/>
      <c r="AH123" s="1700"/>
      <c r="AI123" s="1700"/>
      <c r="AJ123" s="1700"/>
      <c r="AK123" s="1700"/>
      <c r="AL123" s="1700"/>
      <c r="AM123" s="1700"/>
      <c r="AN123" s="1700"/>
      <c r="AO123" s="1700"/>
      <c r="AP123" s="1700"/>
      <c r="AQ123" s="1700"/>
      <c r="AR123" s="1700"/>
      <c r="AS123" s="1700"/>
      <c r="AT123" s="1700"/>
      <c r="AU123" s="1700"/>
      <c r="AV123" s="1700"/>
      <c r="AW123" s="1700"/>
      <c r="AX123" s="1700"/>
      <c r="AY123" s="1700"/>
      <c r="AZ123" s="1700"/>
      <c r="BA123" s="1700"/>
      <c r="BB123" s="1700"/>
      <c r="BC123" s="1700"/>
      <c r="BD123" s="1700"/>
      <c r="BE123" s="1700"/>
      <c r="BF123" s="1700"/>
      <c r="BG123" s="1700"/>
      <c r="BH123" s="1700"/>
      <c r="BI123" s="1700"/>
      <c r="BJ123" s="1700"/>
      <c r="BK123" s="1700"/>
      <c r="BL123" s="1700"/>
      <c r="BM123" s="1700"/>
      <c r="BN123" s="1700"/>
      <c r="BO123" s="1700"/>
      <c r="BP123" s="1700"/>
      <c r="BQ123" s="1700"/>
      <c r="BR123" s="1700"/>
      <c r="BS123" s="1700"/>
      <c r="BT123" s="1700"/>
      <c r="BU123" s="1700"/>
      <c r="BV123" s="1700"/>
      <c r="BW123" s="1700"/>
      <c r="BX123" s="1700"/>
      <c r="BY123" s="1700"/>
      <c r="BZ123" s="1700"/>
      <c r="CA123" s="1700"/>
      <c r="CB123" s="1700"/>
      <c r="CC123" s="1700"/>
      <c r="CD123" s="1700"/>
      <c r="CE123" s="1700"/>
      <c r="CF123" s="1700"/>
      <c r="CG123" s="1700"/>
      <c r="CH123" s="1701"/>
      <c r="CI123" s="1708"/>
      <c r="CJ123" s="1709"/>
      <c r="CK123" s="1709"/>
      <c r="CL123" s="1709"/>
      <c r="CM123" s="1709"/>
      <c r="CN123" s="1709"/>
      <c r="CO123" s="1709"/>
      <c r="CP123" s="1709"/>
      <c r="CQ123" s="1709"/>
      <c r="CR123" s="1709"/>
      <c r="CS123" s="1709"/>
      <c r="CT123" s="1709"/>
      <c r="CU123" s="1709"/>
      <c r="CV123" s="1709"/>
      <c r="CW123" s="1709"/>
      <c r="CX123" s="1709"/>
      <c r="CY123" s="1709"/>
      <c r="CZ123" s="1709"/>
      <c r="DA123" s="1709"/>
      <c r="DB123" s="1710"/>
      <c r="DC123" s="1714"/>
      <c r="DD123" s="1715"/>
      <c r="DE123" s="1715"/>
      <c r="DF123" s="1715"/>
      <c r="DG123" s="1715"/>
      <c r="DH123" s="1715"/>
      <c r="DI123" s="1715"/>
      <c r="DJ123" s="1715"/>
      <c r="DK123" s="1715"/>
      <c r="DL123" s="1715"/>
      <c r="DM123" s="1715"/>
      <c r="DN123" s="1715"/>
      <c r="DO123" s="1715"/>
      <c r="DP123" s="1715"/>
      <c r="DQ123" s="1715"/>
      <c r="DR123" s="1715"/>
      <c r="DS123" s="1715"/>
      <c r="DT123" s="1715"/>
      <c r="DU123" s="1715"/>
      <c r="DV123" s="1715"/>
      <c r="DW123" s="1715"/>
      <c r="DX123" s="1715"/>
      <c r="DY123" s="1715"/>
      <c r="DZ123" s="1715"/>
      <c r="EA123" s="1715"/>
      <c r="EB123" s="1715"/>
      <c r="EC123" s="1715"/>
      <c r="ED123" s="1715"/>
      <c r="EE123" s="1715"/>
      <c r="EF123" s="1715"/>
      <c r="EG123" s="1715"/>
      <c r="EH123" s="1715"/>
      <c r="EI123" s="1715"/>
      <c r="EJ123" s="1715"/>
      <c r="EK123" s="1715"/>
      <c r="EL123" s="1715"/>
      <c r="EM123" s="1715"/>
      <c r="EN123" s="1715"/>
      <c r="EO123" s="1715"/>
      <c r="EP123" s="1715"/>
      <c r="EQ123" s="1716"/>
      <c r="ER123" s="1858"/>
      <c r="ES123" s="1859"/>
      <c r="ET123" s="1859"/>
      <c r="EU123" s="1860"/>
    </row>
    <row r="124" spans="1:151" ht="6.95" customHeight="1" x14ac:dyDescent="0.15">
      <c r="A124" s="1699"/>
      <c r="B124" s="1700"/>
      <c r="C124" s="1700"/>
      <c r="D124" s="1700"/>
      <c r="E124" s="1700"/>
      <c r="F124" s="1700"/>
      <c r="G124" s="1700"/>
      <c r="H124" s="1700"/>
      <c r="I124" s="1700"/>
      <c r="J124" s="1700"/>
      <c r="K124" s="1700"/>
      <c r="L124" s="1700"/>
      <c r="M124" s="1700"/>
      <c r="N124" s="1700"/>
      <c r="O124" s="1700"/>
      <c r="P124" s="1700"/>
      <c r="Q124" s="1700"/>
      <c r="R124" s="1700"/>
      <c r="S124" s="1700"/>
      <c r="T124" s="1700"/>
      <c r="U124" s="1700"/>
      <c r="V124" s="1700"/>
      <c r="W124" s="1700"/>
      <c r="X124" s="1700"/>
      <c r="Y124" s="1700"/>
      <c r="Z124" s="1700"/>
      <c r="AA124" s="1700"/>
      <c r="AB124" s="1700"/>
      <c r="AC124" s="1700"/>
      <c r="AD124" s="1700"/>
      <c r="AE124" s="1700"/>
      <c r="AF124" s="1700"/>
      <c r="AG124" s="1700"/>
      <c r="AH124" s="1700"/>
      <c r="AI124" s="1700"/>
      <c r="AJ124" s="1700"/>
      <c r="AK124" s="1700"/>
      <c r="AL124" s="1700"/>
      <c r="AM124" s="1700"/>
      <c r="AN124" s="1700"/>
      <c r="AO124" s="1700"/>
      <c r="AP124" s="1700"/>
      <c r="AQ124" s="1700"/>
      <c r="AR124" s="1700"/>
      <c r="AS124" s="1700"/>
      <c r="AT124" s="1700"/>
      <c r="AU124" s="1700"/>
      <c r="AV124" s="1700"/>
      <c r="AW124" s="1700"/>
      <c r="AX124" s="1700"/>
      <c r="AY124" s="1700"/>
      <c r="AZ124" s="1700"/>
      <c r="BA124" s="1700"/>
      <c r="BB124" s="1700"/>
      <c r="BC124" s="1700"/>
      <c r="BD124" s="1700"/>
      <c r="BE124" s="1700"/>
      <c r="BF124" s="1700"/>
      <c r="BG124" s="1700"/>
      <c r="BH124" s="1700"/>
      <c r="BI124" s="1700"/>
      <c r="BJ124" s="1700"/>
      <c r="BK124" s="1700"/>
      <c r="BL124" s="1700"/>
      <c r="BM124" s="1700"/>
      <c r="BN124" s="1700"/>
      <c r="BO124" s="1700"/>
      <c r="BP124" s="1700"/>
      <c r="BQ124" s="1700"/>
      <c r="BR124" s="1700"/>
      <c r="BS124" s="1700"/>
      <c r="BT124" s="1700"/>
      <c r="BU124" s="1700"/>
      <c r="BV124" s="1700"/>
      <c r="BW124" s="1700"/>
      <c r="BX124" s="1700"/>
      <c r="BY124" s="1700"/>
      <c r="BZ124" s="1700"/>
      <c r="CA124" s="1700"/>
      <c r="CB124" s="1700"/>
      <c r="CC124" s="1700"/>
      <c r="CD124" s="1700"/>
      <c r="CE124" s="1700"/>
      <c r="CF124" s="1700"/>
      <c r="CG124" s="1700"/>
      <c r="CH124" s="1701"/>
      <c r="CI124" s="1717" t="s">
        <v>122</v>
      </c>
      <c r="CJ124" s="1718"/>
      <c r="CK124" s="1718"/>
      <c r="CL124" s="1718"/>
      <c r="CM124" s="1718"/>
      <c r="CN124" s="1718"/>
      <c r="CO124" s="1718"/>
      <c r="CP124" s="1718"/>
      <c r="CQ124" s="1718"/>
      <c r="CR124" s="1718"/>
      <c r="CS124" s="1718"/>
      <c r="CT124" s="1718"/>
      <c r="CU124" s="1718"/>
      <c r="CV124" s="1718"/>
      <c r="CW124" s="1718"/>
      <c r="CX124" s="1718"/>
      <c r="CY124" s="1718" t="s">
        <v>123</v>
      </c>
      <c r="CZ124" s="1718"/>
      <c r="DA124" s="1718"/>
      <c r="DB124" s="1721"/>
      <c r="DC124" s="1723" t="s">
        <v>124</v>
      </c>
      <c r="DD124" s="1724"/>
      <c r="DE124" s="1724"/>
      <c r="DF124" s="1724"/>
      <c r="DG124" s="1724"/>
      <c r="DH124" s="1724"/>
      <c r="DI124" s="1724"/>
      <c r="DJ124" s="1724"/>
      <c r="DK124" s="1724"/>
      <c r="DL124" s="1724"/>
      <c r="DM124" s="1724"/>
      <c r="DN124" s="1724" t="s">
        <v>125</v>
      </c>
      <c r="DO124" s="1724"/>
      <c r="DP124" s="1724"/>
      <c r="DQ124" s="1727"/>
      <c r="DR124" s="1729" t="s">
        <v>126</v>
      </c>
      <c r="DS124" s="1730"/>
      <c r="DT124" s="1730"/>
      <c r="DU124" s="1730"/>
      <c r="DV124" s="1730"/>
      <c r="DW124" s="1730"/>
      <c r="DX124" s="1730"/>
      <c r="DY124" s="1730"/>
      <c r="DZ124" s="1730"/>
      <c r="EA124" s="1730"/>
      <c r="EB124" s="1730"/>
      <c r="EC124" s="1730"/>
      <c r="ED124" s="1730"/>
      <c r="EE124" s="1730"/>
      <c r="EF124" s="1730"/>
      <c r="EG124" s="1730"/>
      <c r="EH124" s="1730"/>
      <c r="EI124" s="1730"/>
      <c r="EJ124" s="1730"/>
      <c r="EK124" s="1730"/>
      <c r="EL124" s="1730"/>
      <c r="EM124" s="1730"/>
      <c r="EN124" s="1730"/>
      <c r="EO124" s="1731" t="s">
        <v>127</v>
      </c>
      <c r="EP124" s="1731"/>
      <c r="EQ124" s="1732"/>
      <c r="ER124" s="1858"/>
      <c r="ES124" s="1859"/>
      <c r="ET124" s="1859"/>
      <c r="EU124" s="1860"/>
    </row>
    <row r="125" spans="1:151" ht="6.95" customHeight="1" x14ac:dyDescent="0.15">
      <c r="A125" s="1702"/>
      <c r="B125" s="1703"/>
      <c r="C125" s="1703"/>
      <c r="D125" s="1703"/>
      <c r="E125" s="1703"/>
      <c r="F125" s="1703"/>
      <c r="G125" s="1703"/>
      <c r="H125" s="1703"/>
      <c r="I125" s="1703"/>
      <c r="J125" s="1703"/>
      <c r="K125" s="1703"/>
      <c r="L125" s="1703"/>
      <c r="M125" s="1703"/>
      <c r="N125" s="1703"/>
      <c r="O125" s="1703"/>
      <c r="P125" s="1703"/>
      <c r="Q125" s="1703"/>
      <c r="R125" s="1703"/>
      <c r="S125" s="1703"/>
      <c r="T125" s="1703"/>
      <c r="U125" s="1703"/>
      <c r="V125" s="1703"/>
      <c r="W125" s="1703"/>
      <c r="X125" s="1703"/>
      <c r="Y125" s="1703"/>
      <c r="Z125" s="1703"/>
      <c r="AA125" s="1703"/>
      <c r="AB125" s="1703"/>
      <c r="AC125" s="1703"/>
      <c r="AD125" s="1703"/>
      <c r="AE125" s="1703"/>
      <c r="AF125" s="1703"/>
      <c r="AG125" s="1703"/>
      <c r="AH125" s="1703"/>
      <c r="AI125" s="1703"/>
      <c r="AJ125" s="1703"/>
      <c r="AK125" s="1703"/>
      <c r="AL125" s="1703"/>
      <c r="AM125" s="1703"/>
      <c r="AN125" s="1703"/>
      <c r="AO125" s="1703"/>
      <c r="AP125" s="1703"/>
      <c r="AQ125" s="1703"/>
      <c r="AR125" s="1703"/>
      <c r="AS125" s="1703"/>
      <c r="AT125" s="1703"/>
      <c r="AU125" s="1703"/>
      <c r="AV125" s="1703"/>
      <c r="AW125" s="1703"/>
      <c r="AX125" s="1703"/>
      <c r="AY125" s="1703"/>
      <c r="AZ125" s="1703"/>
      <c r="BA125" s="1703"/>
      <c r="BB125" s="1703"/>
      <c r="BC125" s="1703"/>
      <c r="BD125" s="1703"/>
      <c r="BE125" s="1703"/>
      <c r="BF125" s="1703"/>
      <c r="BG125" s="1703"/>
      <c r="BH125" s="1703"/>
      <c r="BI125" s="1703"/>
      <c r="BJ125" s="1703"/>
      <c r="BK125" s="1703"/>
      <c r="BL125" s="1703"/>
      <c r="BM125" s="1703"/>
      <c r="BN125" s="1703"/>
      <c r="BO125" s="1703"/>
      <c r="BP125" s="1703"/>
      <c r="BQ125" s="1703"/>
      <c r="BR125" s="1703"/>
      <c r="BS125" s="1703"/>
      <c r="BT125" s="1703"/>
      <c r="BU125" s="1703"/>
      <c r="BV125" s="1703"/>
      <c r="BW125" s="1703"/>
      <c r="BX125" s="1703"/>
      <c r="BY125" s="1703"/>
      <c r="BZ125" s="1703"/>
      <c r="CA125" s="1703"/>
      <c r="CB125" s="1703"/>
      <c r="CC125" s="1703"/>
      <c r="CD125" s="1703"/>
      <c r="CE125" s="1703"/>
      <c r="CF125" s="1703"/>
      <c r="CG125" s="1703"/>
      <c r="CH125" s="1704"/>
      <c r="CI125" s="1719"/>
      <c r="CJ125" s="1720"/>
      <c r="CK125" s="1720"/>
      <c r="CL125" s="1720"/>
      <c r="CM125" s="1720"/>
      <c r="CN125" s="1720"/>
      <c r="CO125" s="1720"/>
      <c r="CP125" s="1720"/>
      <c r="CQ125" s="1720"/>
      <c r="CR125" s="1720"/>
      <c r="CS125" s="1720"/>
      <c r="CT125" s="1720"/>
      <c r="CU125" s="1720"/>
      <c r="CV125" s="1720"/>
      <c r="CW125" s="1720"/>
      <c r="CX125" s="1720"/>
      <c r="CY125" s="1720"/>
      <c r="CZ125" s="1720"/>
      <c r="DA125" s="1720"/>
      <c r="DB125" s="1722"/>
      <c r="DC125" s="1725"/>
      <c r="DD125" s="1726"/>
      <c r="DE125" s="1726"/>
      <c r="DF125" s="1726"/>
      <c r="DG125" s="1726"/>
      <c r="DH125" s="1726"/>
      <c r="DI125" s="1726"/>
      <c r="DJ125" s="1726"/>
      <c r="DK125" s="1726"/>
      <c r="DL125" s="1726"/>
      <c r="DM125" s="1726"/>
      <c r="DN125" s="1726"/>
      <c r="DO125" s="1726"/>
      <c r="DP125" s="1726"/>
      <c r="DQ125" s="1728"/>
      <c r="DR125" s="1719"/>
      <c r="DS125" s="1720"/>
      <c r="DT125" s="1720"/>
      <c r="DU125" s="1720"/>
      <c r="DV125" s="1720"/>
      <c r="DW125" s="1720"/>
      <c r="DX125" s="1720"/>
      <c r="DY125" s="1720"/>
      <c r="DZ125" s="1720"/>
      <c r="EA125" s="1720"/>
      <c r="EB125" s="1720"/>
      <c r="EC125" s="1720"/>
      <c r="ED125" s="1720"/>
      <c r="EE125" s="1720"/>
      <c r="EF125" s="1720"/>
      <c r="EG125" s="1720"/>
      <c r="EH125" s="1720"/>
      <c r="EI125" s="1720"/>
      <c r="EJ125" s="1720"/>
      <c r="EK125" s="1720"/>
      <c r="EL125" s="1720"/>
      <c r="EM125" s="1720"/>
      <c r="EN125" s="1720"/>
      <c r="EO125" s="1733"/>
      <c r="EP125" s="1733"/>
      <c r="EQ125" s="1734"/>
      <c r="ER125" s="1858"/>
      <c r="ES125" s="1859"/>
      <c r="ET125" s="1859"/>
      <c r="EU125" s="1860"/>
    </row>
    <row r="126" spans="1:151" ht="6.95" customHeight="1" x14ac:dyDescent="0.15">
      <c r="A126" s="1607" t="s">
        <v>253</v>
      </c>
      <c r="B126" s="1573"/>
      <c r="C126" s="1573"/>
      <c r="D126" s="1573"/>
      <c r="E126" s="1573"/>
      <c r="F126" s="1573"/>
      <c r="G126" s="1573"/>
      <c r="H126" s="1573"/>
      <c r="I126" s="1573"/>
      <c r="J126" s="1573"/>
      <c r="K126" s="1573"/>
      <c r="L126" s="1573"/>
      <c r="M126" s="1573"/>
      <c r="N126" s="1573"/>
      <c r="O126" s="1573"/>
      <c r="P126" s="1573"/>
      <c r="Q126" s="1573"/>
      <c r="R126" s="1573"/>
      <c r="S126" s="1573"/>
      <c r="T126" s="2241">
        <f>入力シート!AG71</f>
        <v>0</v>
      </c>
      <c r="U126" s="2241"/>
      <c r="V126" s="2241"/>
      <c r="W126" s="2241"/>
      <c r="X126" s="2241"/>
      <c r="Y126" s="2241"/>
      <c r="Z126" s="2241"/>
      <c r="AA126" s="2241"/>
      <c r="AB126" s="2241"/>
      <c r="AC126" s="2241"/>
      <c r="AD126" s="2241"/>
      <c r="AE126" s="2241"/>
      <c r="AF126" s="2241"/>
      <c r="AG126" s="2241"/>
      <c r="AH126" s="2241"/>
      <c r="AI126" s="2241"/>
      <c r="AJ126" s="2241"/>
      <c r="AK126" s="2241"/>
      <c r="AL126" s="2241"/>
      <c r="AM126" s="2241"/>
      <c r="AN126" s="2241"/>
      <c r="AO126" s="2241"/>
      <c r="AP126" s="2241"/>
      <c r="AQ126" s="2241"/>
      <c r="AR126" s="2241"/>
      <c r="AS126" s="2241"/>
      <c r="AT126" s="2241"/>
      <c r="AU126" s="2241"/>
      <c r="AV126" s="2241"/>
      <c r="AW126" s="2241"/>
      <c r="AX126" s="2241"/>
      <c r="AY126" s="2241"/>
      <c r="AZ126" s="2241"/>
      <c r="BA126" s="2241"/>
      <c r="BB126" s="2241"/>
      <c r="BC126" s="2241"/>
      <c r="BD126" s="1666" t="s">
        <v>294</v>
      </c>
      <c r="BE126" s="1666"/>
      <c r="BF126" s="1666"/>
      <c r="BG126" s="1666"/>
      <c r="BH126" s="1666"/>
      <c r="BI126" s="1666"/>
      <c r="BJ126" s="1666"/>
      <c r="BK126" s="1666"/>
      <c r="BL126" s="1666"/>
      <c r="BM126" s="1613" t="s">
        <v>254</v>
      </c>
      <c r="BN126" s="1613"/>
      <c r="BO126" s="2238">
        <f>入力シート!AD72</f>
        <v>0</v>
      </c>
      <c r="BP126" s="2238"/>
      <c r="BQ126" s="2238"/>
      <c r="BR126" s="2238"/>
      <c r="BS126" s="2238"/>
      <c r="BT126" s="2238"/>
      <c r="BU126" s="2238"/>
      <c r="BV126" s="2238"/>
      <c r="BW126" s="2238"/>
      <c r="BX126" s="2238"/>
      <c r="BY126" s="2238"/>
      <c r="BZ126" s="2238"/>
      <c r="CA126" s="2238"/>
      <c r="CB126" s="2238"/>
      <c r="CC126" s="2238"/>
      <c r="CD126" s="2238"/>
      <c r="CE126" s="2238"/>
      <c r="CF126" s="2238"/>
      <c r="CG126" s="1613" t="s">
        <v>255</v>
      </c>
      <c r="CH126" s="1642"/>
      <c r="CI126" s="1576" t="s">
        <v>39</v>
      </c>
      <c r="CJ126" s="1577"/>
      <c r="CK126" s="1577"/>
      <c r="CL126" s="1577"/>
      <c r="CM126" s="1577"/>
      <c r="CN126" s="1577"/>
      <c r="CO126" s="1577"/>
      <c r="CP126" s="1577"/>
      <c r="CQ126" s="1577"/>
      <c r="CR126" s="1577"/>
      <c r="CS126" s="1577"/>
      <c r="CT126" s="1577"/>
      <c r="CU126" s="1577"/>
      <c r="CV126" s="1577"/>
      <c r="CW126" s="1577"/>
      <c r="CX126" s="1577"/>
      <c r="CY126" s="1577"/>
      <c r="CZ126" s="1577"/>
      <c r="DA126" s="1577"/>
      <c r="DB126" s="1577"/>
      <c r="DC126" s="1576" t="s">
        <v>108</v>
      </c>
      <c r="DD126" s="1577"/>
      <c r="DE126" s="1577"/>
      <c r="DF126" s="1577"/>
      <c r="DG126" s="1577"/>
      <c r="DH126" s="1577"/>
      <c r="DI126" s="1577"/>
      <c r="DJ126" s="1577"/>
      <c r="DK126" s="1577"/>
      <c r="DL126" s="1577"/>
      <c r="DM126" s="1577"/>
      <c r="DN126" s="1577"/>
      <c r="DO126" s="1577"/>
      <c r="DP126" s="1577"/>
      <c r="DQ126" s="1578"/>
      <c r="DR126" s="1577" t="s">
        <v>43</v>
      </c>
      <c r="DS126" s="1577"/>
      <c r="DT126" s="1577"/>
      <c r="DU126" s="1577"/>
      <c r="DV126" s="1577"/>
      <c r="DW126" s="1577"/>
      <c r="DX126" s="1577"/>
      <c r="DY126" s="1577"/>
      <c r="DZ126" s="1577"/>
      <c r="EA126" s="1577"/>
      <c r="EB126" s="1577"/>
      <c r="EC126" s="1577"/>
      <c r="ED126" s="1577"/>
      <c r="EE126" s="1577"/>
      <c r="EF126" s="1577"/>
      <c r="EG126" s="1577"/>
      <c r="EH126" s="1577"/>
      <c r="EI126" s="1577"/>
      <c r="EJ126" s="1577"/>
      <c r="EK126" s="1577"/>
      <c r="EL126" s="1577"/>
      <c r="EM126" s="1577"/>
      <c r="EN126" s="1577"/>
      <c r="EO126" s="1577"/>
      <c r="EP126" s="1577"/>
      <c r="EQ126" s="1578"/>
      <c r="ER126" s="1858"/>
      <c r="ES126" s="1859"/>
      <c r="ET126" s="1859"/>
      <c r="EU126" s="1860"/>
    </row>
    <row r="127" spans="1:151" ht="6.95" customHeight="1" x14ac:dyDescent="0.15">
      <c r="A127" s="1608"/>
      <c r="B127" s="1574"/>
      <c r="C127" s="1574"/>
      <c r="D127" s="1574"/>
      <c r="E127" s="1574"/>
      <c r="F127" s="1574"/>
      <c r="G127" s="1574"/>
      <c r="H127" s="1574"/>
      <c r="I127" s="1574"/>
      <c r="J127" s="1574"/>
      <c r="K127" s="1574"/>
      <c r="L127" s="1574"/>
      <c r="M127" s="1574"/>
      <c r="N127" s="1574"/>
      <c r="O127" s="1574"/>
      <c r="P127" s="1574"/>
      <c r="Q127" s="1574"/>
      <c r="R127" s="1574"/>
      <c r="S127" s="1574"/>
      <c r="T127" s="2242"/>
      <c r="U127" s="2242"/>
      <c r="V127" s="2242"/>
      <c r="W127" s="2242"/>
      <c r="X127" s="2242"/>
      <c r="Y127" s="2242"/>
      <c r="Z127" s="2242"/>
      <c r="AA127" s="2242"/>
      <c r="AB127" s="2242"/>
      <c r="AC127" s="2242"/>
      <c r="AD127" s="2242"/>
      <c r="AE127" s="2242"/>
      <c r="AF127" s="2242"/>
      <c r="AG127" s="2242"/>
      <c r="AH127" s="2242"/>
      <c r="AI127" s="2242"/>
      <c r="AJ127" s="2242"/>
      <c r="AK127" s="2242"/>
      <c r="AL127" s="2242"/>
      <c r="AM127" s="2242"/>
      <c r="AN127" s="2242"/>
      <c r="AO127" s="2242"/>
      <c r="AP127" s="2242"/>
      <c r="AQ127" s="2242"/>
      <c r="AR127" s="2242"/>
      <c r="AS127" s="2242"/>
      <c r="AT127" s="2242"/>
      <c r="AU127" s="2242"/>
      <c r="AV127" s="2242"/>
      <c r="AW127" s="2242"/>
      <c r="AX127" s="2242"/>
      <c r="AY127" s="2242"/>
      <c r="AZ127" s="2242"/>
      <c r="BA127" s="2242"/>
      <c r="BB127" s="2242"/>
      <c r="BC127" s="2242"/>
      <c r="BD127" s="1667"/>
      <c r="BE127" s="1667"/>
      <c r="BF127" s="1667"/>
      <c r="BG127" s="1667"/>
      <c r="BH127" s="1667"/>
      <c r="BI127" s="1667"/>
      <c r="BJ127" s="1667"/>
      <c r="BK127" s="1667"/>
      <c r="BL127" s="1667"/>
      <c r="BM127" s="1614"/>
      <c r="BN127" s="1614"/>
      <c r="BO127" s="2239"/>
      <c r="BP127" s="2239"/>
      <c r="BQ127" s="2239"/>
      <c r="BR127" s="2239"/>
      <c r="BS127" s="2239"/>
      <c r="BT127" s="2239"/>
      <c r="BU127" s="2239"/>
      <c r="BV127" s="2239"/>
      <c r="BW127" s="2239"/>
      <c r="BX127" s="2239"/>
      <c r="BY127" s="2239"/>
      <c r="BZ127" s="2239"/>
      <c r="CA127" s="2239"/>
      <c r="CB127" s="2239"/>
      <c r="CC127" s="2239"/>
      <c r="CD127" s="2239"/>
      <c r="CE127" s="2239"/>
      <c r="CF127" s="2239"/>
      <c r="CG127" s="1614"/>
      <c r="CH127" s="1643"/>
      <c r="CI127" s="2177">
        <f>ROUNDDOWN(入力シート!AA72,2)</f>
        <v>0</v>
      </c>
      <c r="CJ127" s="2178"/>
      <c r="CK127" s="2178"/>
      <c r="CL127" s="2178"/>
      <c r="CM127" s="2178"/>
      <c r="CN127" s="2178"/>
      <c r="CO127" s="2178"/>
      <c r="CP127" s="2178"/>
      <c r="CQ127" s="2178"/>
      <c r="CR127" s="2178"/>
      <c r="CS127" s="2178"/>
      <c r="CT127" s="2178"/>
      <c r="CU127" s="2178"/>
      <c r="CV127" s="2178"/>
      <c r="CW127" s="2178"/>
      <c r="CX127" s="2178"/>
      <c r="CY127" s="2178"/>
      <c r="CZ127" s="2178"/>
      <c r="DA127" s="2178"/>
      <c r="DB127" s="2197"/>
      <c r="DC127" s="2175">
        <f>入力シート!AA73</f>
        <v>0</v>
      </c>
      <c r="DD127" s="2171"/>
      <c r="DE127" s="2171"/>
      <c r="DF127" s="2171"/>
      <c r="DG127" s="2171"/>
      <c r="DH127" s="2171"/>
      <c r="DI127" s="2171"/>
      <c r="DJ127" s="2171"/>
      <c r="DK127" s="2171"/>
      <c r="DL127" s="2171"/>
      <c r="DM127" s="2171"/>
      <c r="DN127" s="2171"/>
      <c r="DO127" s="2171"/>
      <c r="DP127" s="2171"/>
      <c r="DQ127" s="2172"/>
      <c r="DR127" s="2171">
        <f>入力シート!AD73</f>
        <v>0</v>
      </c>
      <c r="DS127" s="2171"/>
      <c r="DT127" s="2171"/>
      <c r="DU127" s="2171"/>
      <c r="DV127" s="2171"/>
      <c r="DW127" s="2171"/>
      <c r="DX127" s="2171"/>
      <c r="DY127" s="2171"/>
      <c r="DZ127" s="2171"/>
      <c r="EA127" s="2171"/>
      <c r="EB127" s="2171"/>
      <c r="EC127" s="2171"/>
      <c r="ED127" s="2171"/>
      <c r="EE127" s="2171"/>
      <c r="EF127" s="2171"/>
      <c r="EG127" s="2171"/>
      <c r="EH127" s="2171"/>
      <c r="EI127" s="2171"/>
      <c r="EJ127" s="2171"/>
      <c r="EK127" s="2171"/>
      <c r="EL127" s="2171"/>
      <c r="EM127" s="2171"/>
      <c r="EN127" s="2171"/>
      <c r="EO127" s="2171"/>
      <c r="EP127" s="2171"/>
      <c r="EQ127" s="2172"/>
      <c r="ER127" s="2167">
        <f>入力シート!$AS$1</f>
        <v>0</v>
      </c>
      <c r="ES127" s="2168"/>
      <c r="ET127" s="2168"/>
      <c r="EU127" s="1860"/>
    </row>
    <row r="128" spans="1:151" ht="6.95" customHeight="1" x14ac:dyDescent="0.15">
      <c r="A128" s="1608"/>
      <c r="B128" s="1574"/>
      <c r="C128" s="1574"/>
      <c r="D128" s="1574"/>
      <c r="E128" s="1574"/>
      <c r="F128" s="1574"/>
      <c r="G128" s="1574"/>
      <c r="H128" s="1574"/>
      <c r="I128" s="1574"/>
      <c r="J128" s="1574"/>
      <c r="K128" s="1574"/>
      <c r="L128" s="1574"/>
      <c r="M128" s="1574"/>
      <c r="N128" s="1574"/>
      <c r="O128" s="1574"/>
      <c r="P128" s="1574"/>
      <c r="Q128" s="1574"/>
      <c r="R128" s="1574"/>
      <c r="S128" s="1574"/>
      <c r="T128" s="2242"/>
      <c r="U128" s="2242"/>
      <c r="V128" s="2242"/>
      <c r="W128" s="2242"/>
      <c r="X128" s="2242"/>
      <c r="Y128" s="2242"/>
      <c r="Z128" s="2242"/>
      <c r="AA128" s="2242"/>
      <c r="AB128" s="2242"/>
      <c r="AC128" s="2242"/>
      <c r="AD128" s="2242"/>
      <c r="AE128" s="2242"/>
      <c r="AF128" s="2242"/>
      <c r="AG128" s="2242"/>
      <c r="AH128" s="2242"/>
      <c r="AI128" s="2242"/>
      <c r="AJ128" s="2242"/>
      <c r="AK128" s="2242"/>
      <c r="AL128" s="2242"/>
      <c r="AM128" s="2242"/>
      <c r="AN128" s="2242"/>
      <c r="AO128" s="2242"/>
      <c r="AP128" s="2242"/>
      <c r="AQ128" s="2242"/>
      <c r="AR128" s="2242"/>
      <c r="AS128" s="2242"/>
      <c r="AT128" s="2242"/>
      <c r="AU128" s="2242"/>
      <c r="AV128" s="2242"/>
      <c r="AW128" s="2242"/>
      <c r="AX128" s="2242"/>
      <c r="AY128" s="2242"/>
      <c r="AZ128" s="2242"/>
      <c r="BA128" s="2242"/>
      <c r="BB128" s="2242"/>
      <c r="BC128" s="2242"/>
      <c r="BD128" s="1667"/>
      <c r="BE128" s="1667"/>
      <c r="BF128" s="1667"/>
      <c r="BG128" s="1667"/>
      <c r="BH128" s="1667"/>
      <c r="BI128" s="1667"/>
      <c r="BJ128" s="1667"/>
      <c r="BK128" s="1667"/>
      <c r="BL128" s="1667"/>
      <c r="BM128" s="1614"/>
      <c r="BN128" s="1614"/>
      <c r="BO128" s="2239"/>
      <c r="BP128" s="2239"/>
      <c r="BQ128" s="2239"/>
      <c r="BR128" s="2239"/>
      <c r="BS128" s="2239"/>
      <c r="BT128" s="2239"/>
      <c r="BU128" s="2239"/>
      <c r="BV128" s="2239"/>
      <c r="BW128" s="2239"/>
      <c r="BX128" s="2239"/>
      <c r="BY128" s="2239"/>
      <c r="BZ128" s="2239"/>
      <c r="CA128" s="2239"/>
      <c r="CB128" s="2239"/>
      <c r="CC128" s="2239"/>
      <c r="CD128" s="2239"/>
      <c r="CE128" s="2239"/>
      <c r="CF128" s="2239"/>
      <c r="CG128" s="1614"/>
      <c r="CH128" s="1643"/>
      <c r="CI128" s="2177"/>
      <c r="CJ128" s="2178"/>
      <c r="CK128" s="2178"/>
      <c r="CL128" s="2178"/>
      <c r="CM128" s="2178"/>
      <c r="CN128" s="2178"/>
      <c r="CO128" s="2178"/>
      <c r="CP128" s="2178"/>
      <c r="CQ128" s="2178"/>
      <c r="CR128" s="2178"/>
      <c r="CS128" s="2178"/>
      <c r="CT128" s="2178"/>
      <c r="CU128" s="2178"/>
      <c r="CV128" s="2178"/>
      <c r="CW128" s="2178"/>
      <c r="CX128" s="2178"/>
      <c r="CY128" s="2178"/>
      <c r="CZ128" s="2178"/>
      <c r="DA128" s="2178"/>
      <c r="DB128" s="2197"/>
      <c r="DC128" s="2175"/>
      <c r="DD128" s="2171"/>
      <c r="DE128" s="2171"/>
      <c r="DF128" s="2171"/>
      <c r="DG128" s="2171"/>
      <c r="DH128" s="2171"/>
      <c r="DI128" s="2171"/>
      <c r="DJ128" s="2171"/>
      <c r="DK128" s="2171"/>
      <c r="DL128" s="2171"/>
      <c r="DM128" s="2171"/>
      <c r="DN128" s="2171"/>
      <c r="DO128" s="2171"/>
      <c r="DP128" s="2171"/>
      <c r="DQ128" s="2172"/>
      <c r="DR128" s="2171"/>
      <c r="DS128" s="2171"/>
      <c r="DT128" s="2171"/>
      <c r="DU128" s="2171"/>
      <c r="DV128" s="2171"/>
      <c r="DW128" s="2171"/>
      <c r="DX128" s="2171"/>
      <c r="DY128" s="2171"/>
      <c r="DZ128" s="2171"/>
      <c r="EA128" s="2171"/>
      <c r="EB128" s="2171"/>
      <c r="EC128" s="2171"/>
      <c r="ED128" s="2171"/>
      <c r="EE128" s="2171"/>
      <c r="EF128" s="2171"/>
      <c r="EG128" s="2171"/>
      <c r="EH128" s="2171"/>
      <c r="EI128" s="2171"/>
      <c r="EJ128" s="2171"/>
      <c r="EK128" s="2171"/>
      <c r="EL128" s="2171"/>
      <c r="EM128" s="2171"/>
      <c r="EN128" s="2171"/>
      <c r="EO128" s="2171"/>
      <c r="EP128" s="2171"/>
      <c r="EQ128" s="2172"/>
      <c r="ER128" s="2167"/>
      <c r="ES128" s="2168"/>
      <c r="ET128" s="2168"/>
      <c r="EU128" s="1860"/>
    </row>
    <row r="129" spans="1:151" ht="6.95" customHeight="1" x14ac:dyDescent="0.15">
      <c r="A129" s="1608"/>
      <c r="B129" s="1574"/>
      <c r="C129" s="1574"/>
      <c r="D129" s="1574"/>
      <c r="E129" s="1574"/>
      <c r="F129" s="1574"/>
      <c r="G129" s="1574"/>
      <c r="H129" s="1574"/>
      <c r="I129" s="1574"/>
      <c r="J129" s="1574"/>
      <c r="K129" s="1574"/>
      <c r="L129" s="1574"/>
      <c r="M129" s="1574"/>
      <c r="N129" s="1574"/>
      <c r="O129" s="1574"/>
      <c r="P129" s="1574"/>
      <c r="Q129" s="1574"/>
      <c r="R129" s="1574"/>
      <c r="S129" s="1574"/>
      <c r="T129" s="2242"/>
      <c r="U129" s="2242"/>
      <c r="V129" s="2242"/>
      <c r="W129" s="2242"/>
      <c r="X129" s="2242"/>
      <c r="Y129" s="2242"/>
      <c r="Z129" s="2242"/>
      <c r="AA129" s="2242"/>
      <c r="AB129" s="2242"/>
      <c r="AC129" s="2242"/>
      <c r="AD129" s="2242"/>
      <c r="AE129" s="2242"/>
      <c r="AF129" s="2242"/>
      <c r="AG129" s="2242"/>
      <c r="AH129" s="2242"/>
      <c r="AI129" s="2242"/>
      <c r="AJ129" s="2242"/>
      <c r="AK129" s="2242"/>
      <c r="AL129" s="2242"/>
      <c r="AM129" s="2242"/>
      <c r="AN129" s="2242"/>
      <c r="AO129" s="2242"/>
      <c r="AP129" s="2242"/>
      <c r="AQ129" s="2242"/>
      <c r="AR129" s="2242"/>
      <c r="AS129" s="2242"/>
      <c r="AT129" s="2242"/>
      <c r="AU129" s="2242"/>
      <c r="AV129" s="2242"/>
      <c r="AW129" s="2242"/>
      <c r="AX129" s="2242"/>
      <c r="AY129" s="2242"/>
      <c r="AZ129" s="2242"/>
      <c r="BA129" s="2242"/>
      <c r="BB129" s="2242"/>
      <c r="BC129" s="2242"/>
      <c r="BD129" s="1667"/>
      <c r="BE129" s="1667"/>
      <c r="BF129" s="1667"/>
      <c r="BG129" s="1667"/>
      <c r="BH129" s="1667"/>
      <c r="BI129" s="1667"/>
      <c r="BJ129" s="1667"/>
      <c r="BK129" s="1667"/>
      <c r="BL129" s="1667"/>
      <c r="BM129" s="1614"/>
      <c r="BN129" s="1614"/>
      <c r="BO129" s="2239"/>
      <c r="BP129" s="2239"/>
      <c r="BQ129" s="2239"/>
      <c r="BR129" s="2239"/>
      <c r="BS129" s="2239"/>
      <c r="BT129" s="2239"/>
      <c r="BU129" s="2239"/>
      <c r="BV129" s="2239"/>
      <c r="BW129" s="2239"/>
      <c r="BX129" s="2239"/>
      <c r="BY129" s="2239"/>
      <c r="BZ129" s="2239"/>
      <c r="CA129" s="2239"/>
      <c r="CB129" s="2239"/>
      <c r="CC129" s="2239"/>
      <c r="CD129" s="2239"/>
      <c r="CE129" s="2239"/>
      <c r="CF129" s="2239"/>
      <c r="CG129" s="1614"/>
      <c r="CH129" s="1643"/>
      <c r="CI129" s="2177"/>
      <c r="CJ129" s="2178"/>
      <c r="CK129" s="2178"/>
      <c r="CL129" s="2178"/>
      <c r="CM129" s="2178"/>
      <c r="CN129" s="2178"/>
      <c r="CO129" s="2178"/>
      <c r="CP129" s="2178"/>
      <c r="CQ129" s="2178"/>
      <c r="CR129" s="2178"/>
      <c r="CS129" s="2178"/>
      <c r="CT129" s="2178"/>
      <c r="CU129" s="2178"/>
      <c r="CV129" s="2178"/>
      <c r="CW129" s="2178"/>
      <c r="CX129" s="2178"/>
      <c r="CY129" s="2178"/>
      <c r="CZ129" s="2178"/>
      <c r="DA129" s="2178"/>
      <c r="DB129" s="2197"/>
      <c r="DC129" s="2175"/>
      <c r="DD129" s="2171"/>
      <c r="DE129" s="2171"/>
      <c r="DF129" s="2171"/>
      <c r="DG129" s="2171"/>
      <c r="DH129" s="2171"/>
      <c r="DI129" s="2171"/>
      <c r="DJ129" s="2171"/>
      <c r="DK129" s="2171"/>
      <c r="DL129" s="2171"/>
      <c r="DM129" s="2171"/>
      <c r="DN129" s="2171"/>
      <c r="DO129" s="2171"/>
      <c r="DP129" s="2171"/>
      <c r="DQ129" s="2172"/>
      <c r="DR129" s="2171"/>
      <c r="DS129" s="2171"/>
      <c r="DT129" s="2171"/>
      <c r="DU129" s="2171"/>
      <c r="DV129" s="2171"/>
      <c r="DW129" s="2171"/>
      <c r="DX129" s="2171"/>
      <c r="DY129" s="2171"/>
      <c r="DZ129" s="2171"/>
      <c r="EA129" s="2171"/>
      <c r="EB129" s="2171"/>
      <c r="EC129" s="2171"/>
      <c r="ED129" s="2171"/>
      <c r="EE129" s="2171"/>
      <c r="EF129" s="2171"/>
      <c r="EG129" s="2171"/>
      <c r="EH129" s="2171"/>
      <c r="EI129" s="2171"/>
      <c r="EJ129" s="2171"/>
      <c r="EK129" s="2171"/>
      <c r="EL129" s="2171"/>
      <c r="EM129" s="2171"/>
      <c r="EN129" s="2171"/>
      <c r="EO129" s="2171"/>
      <c r="EP129" s="2171"/>
      <c r="EQ129" s="2172"/>
      <c r="ER129" s="2167"/>
      <c r="ES129" s="2168"/>
      <c r="ET129" s="2168"/>
      <c r="EU129" s="1860"/>
    </row>
    <row r="130" spans="1:151" ht="6.95" customHeight="1" x14ac:dyDescent="0.15">
      <c r="A130" s="1609"/>
      <c r="B130" s="1575"/>
      <c r="C130" s="1575"/>
      <c r="D130" s="1575"/>
      <c r="E130" s="1575"/>
      <c r="F130" s="1575"/>
      <c r="G130" s="1575"/>
      <c r="H130" s="1575"/>
      <c r="I130" s="1575"/>
      <c r="J130" s="1575"/>
      <c r="K130" s="1575"/>
      <c r="L130" s="1575"/>
      <c r="M130" s="1575"/>
      <c r="N130" s="1575"/>
      <c r="O130" s="1575"/>
      <c r="P130" s="1575"/>
      <c r="Q130" s="1575"/>
      <c r="R130" s="1575"/>
      <c r="S130" s="1575"/>
      <c r="T130" s="2243"/>
      <c r="U130" s="2243"/>
      <c r="V130" s="2243"/>
      <c r="W130" s="2243"/>
      <c r="X130" s="2243"/>
      <c r="Y130" s="2243"/>
      <c r="Z130" s="2243"/>
      <c r="AA130" s="2243"/>
      <c r="AB130" s="2243"/>
      <c r="AC130" s="2243"/>
      <c r="AD130" s="2243"/>
      <c r="AE130" s="2243"/>
      <c r="AF130" s="2243"/>
      <c r="AG130" s="2243"/>
      <c r="AH130" s="2243"/>
      <c r="AI130" s="2243"/>
      <c r="AJ130" s="2243"/>
      <c r="AK130" s="2243"/>
      <c r="AL130" s="2243"/>
      <c r="AM130" s="2243"/>
      <c r="AN130" s="2243"/>
      <c r="AO130" s="2243"/>
      <c r="AP130" s="2243"/>
      <c r="AQ130" s="2243"/>
      <c r="AR130" s="2243"/>
      <c r="AS130" s="2243"/>
      <c r="AT130" s="2243"/>
      <c r="AU130" s="2243"/>
      <c r="AV130" s="2243"/>
      <c r="AW130" s="2243"/>
      <c r="AX130" s="2243"/>
      <c r="AY130" s="2243"/>
      <c r="AZ130" s="2243"/>
      <c r="BA130" s="2243"/>
      <c r="BB130" s="2243"/>
      <c r="BC130" s="2243"/>
      <c r="BD130" s="1668"/>
      <c r="BE130" s="1668"/>
      <c r="BF130" s="1668"/>
      <c r="BG130" s="1668"/>
      <c r="BH130" s="1668"/>
      <c r="BI130" s="1668"/>
      <c r="BJ130" s="1668"/>
      <c r="BK130" s="1668"/>
      <c r="BL130" s="1668"/>
      <c r="BM130" s="1615"/>
      <c r="BN130" s="1615"/>
      <c r="BO130" s="2240"/>
      <c r="BP130" s="2240"/>
      <c r="BQ130" s="2240"/>
      <c r="BR130" s="2240"/>
      <c r="BS130" s="2240"/>
      <c r="BT130" s="2240"/>
      <c r="BU130" s="2240"/>
      <c r="BV130" s="2240"/>
      <c r="BW130" s="2240"/>
      <c r="BX130" s="2240"/>
      <c r="BY130" s="2240"/>
      <c r="BZ130" s="2240"/>
      <c r="CA130" s="2240"/>
      <c r="CB130" s="2240"/>
      <c r="CC130" s="2240"/>
      <c r="CD130" s="2240"/>
      <c r="CE130" s="2240"/>
      <c r="CF130" s="2240"/>
      <c r="CG130" s="1615"/>
      <c r="CH130" s="1644"/>
      <c r="CI130" s="2179"/>
      <c r="CJ130" s="2180"/>
      <c r="CK130" s="2180"/>
      <c r="CL130" s="2180"/>
      <c r="CM130" s="2180"/>
      <c r="CN130" s="2180"/>
      <c r="CO130" s="2180"/>
      <c r="CP130" s="2180"/>
      <c r="CQ130" s="2180"/>
      <c r="CR130" s="2180"/>
      <c r="CS130" s="2180"/>
      <c r="CT130" s="2180"/>
      <c r="CU130" s="2180"/>
      <c r="CV130" s="2180"/>
      <c r="CW130" s="2180"/>
      <c r="CX130" s="2180"/>
      <c r="CY130" s="2180"/>
      <c r="CZ130" s="2180"/>
      <c r="DA130" s="2180"/>
      <c r="DB130" s="2198"/>
      <c r="DC130" s="2176"/>
      <c r="DD130" s="2173"/>
      <c r="DE130" s="2173"/>
      <c r="DF130" s="2173"/>
      <c r="DG130" s="2173"/>
      <c r="DH130" s="2173"/>
      <c r="DI130" s="2173"/>
      <c r="DJ130" s="2173"/>
      <c r="DK130" s="2173"/>
      <c r="DL130" s="2173"/>
      <c r="DM130" s="2173"/>
      <c r="DN130" s="2173"/>
      <c r="DO130" s="2173"/>
      <c r="DP130" s="2173"/>
      <c r="DQ130" s="2174"/>
      <c r="DR130" s="2173"/>
      <c r="DS130" s="2173"/>
      <c r="DT130" s="2173"/>
      <c r="DU130" s="2173"/>
      <c r="DV130" s="2173"/>
      <c r="DW130" s="2173"/>
      <c r="DX130" s="2173"/>
      <c r="DY130" s="2173"/>
      <c r="DZ130" s="2173"/>
      <c r="EA130" s="2173"/>
      <c r="EB130" s="2173"/>
      <c r="EC130" s="2173"/>
      <c r="ED130" s="2173"/>
      <c r="EE130" s="2173"/>
      <c r="EF130" s="2173"/>
      <c r="EG130" s="2173"/>
      <c r="EH130" s="2173"/>
      <c r="EI130" s="2173"/>
      <c r="EJ130" s="2173"/>
      <c r="EK130" s="2173"/>
      <c r="EL130" s="2173"/>
      <c r="EM130" s="2173"/>
      <c r="EN130" s="2173"/>
      <c r="EO130" s="2173"/>
      <c r="EP130" s="2173"/>
      <c r="EQ130" s="2174"/>
      <c r="ER130" s="2167"/>
      <c r="ES130" s="2168"/>
      <c r="ET130" s="2168"/>
      <c r="EU130" s="1860"/>
    </row>
    <row r="131" spans="1:151" ht="6.95" customHeight="1" x14ac:dyDescent="0.15">
      <c r="A131" s="1607" t="s">
        <v>253</v>
      </c>
      <c r="B131" s="1573"/>
      <c r="C131" s="1573"/>
      <c r="D131" s="1573"/>
      <c r="E131" s="1573"/>
      <c r="F131" s="1573"/>
      <c r="G131" s="1573"/>
      <c r="H131" s="1573"/>
      <c r="I131" s="1573"/>
      <c r="J131" s="1573"/>
      <c r="K131" s="1573"/>
      <c r="L131" s="1573"/>
      <c r="M131" s="1573"/>
      <c r="N131" s="1573"/>
      <c r="O131" s="1573"/>
      <c r="P131" s="1573"/>
      <c r="Q131" s="1573"/>
      <c r="R131" s="1573"/>
      <c r="S131" s="1573"/>
      <c r="T131" s="2241">
        <f>入力シート!AG74</f>
        <v>0</v>
      </c>
      <c r="U131" s="2241"/>
      <c r="V131" s="2241"/>
      <c r="W131" s="2241"/>
      <c r="X131" s="2241"/>
      <c r="Y131" s="2241"/>
      <c r="Z131" s="2241"/>
      <c r="AA131" s="2241"/>
      <c r="AB131" s="2241"/>
      <c r="AC131" s="2241"/>
      <c r="AD131" s="2241"/>
      <c r="AE131" s="2241"/>
      <c r="AF131" s="2241"/>
      <c r="AG131" s="2241"/>
      <c r="AH131" s="2241"/>
      <c r="AI131" s="2241"/>
      <c r="AJ131" s="2241"/>
      <c r="AK131" s="2241"/>
      <c r="AL131" s="2241"/>
      <c r="AM131" s="2241"/>
      <c r="AN131" s="2241"/>
      <c r="AO131" s="2241"/>
      <c r="AP131" s="2241"/>
      <c r="AQ131" s="2241"/>
      <c r="AR131" s="2241"/>
      <c r="AS131" s="2241"/>
      <c r="AT131" s="2241"/>
      <c r="AU131" s="2241"/>
      <c r="AV131" s="2241"/>
      <c r="AW131" s="2241"/>
      <c r="AX131" s="2241"/>
      <c r="AY131" s="2241"/>
      <c r="AZ131" s="2241"/>
      <c r="BA131" s="2241"/>
      <c r="BB131" s="2241"/>
      <c r="BC131" s="2241"/>
      <c r="BD131" s="1666" t="s">
        <v>294</v>
      </c>
      <c r="BE131" s="1666"/>
      <c r="BF131" s="1666"/>
      <c r="BG131" s="1666"/>
      <c r="BH131" s="1666"/>
      <c r="BI131" s="1666"/>
      <c r="BJ131" s="1666"/>
      <c r="BK131" s="1666"/>
      <c r="BL131" s="1666"/>
      <c r="BM131" s="1613" t="s">
        <v>254</v>
      </c>
      <c r="BN131" s="1613"/>
      <c r="BO131" s="2238">
        <f>入力シート!AD75</f>
        <v>0</v>
      </c>
      <c r="BP131" s="2238"/>
      <c r="BQ131" s="2238"/>
      <c r="BR131" s="2238"/>
      <c r="BS131" s="2238"/>
      <c r="BT131" s="2238"/>
      <c r="BU131" s="2238"/>
      <c r="BV131" s="2238"/>
      <c r="BW131" s="2238"/>
      <c r="BX131" s="2238"/>
      <c r="BY131" s="2238"/>
      <c r="BZ131" s="2238"/>
      <c r="CA131" s="2238"/>
      <c r="CB131" s="2238"/>
      <c r="CC131" s="2238"/>
      <c r="CD131" s="2238"/>
      <c r="CE131" s="2238"/>
      <c r="CF131" s="2238"/>
      <c r="CG131" s="1613" t="s">
        <v>255</v>
      </c>
      <c r="CH131" s="1642"/>
      <c r="CI131" s="1576"/>
      <c r="CJ131" s="1577"/>
      <c r="CK131" s="1577"/>
      <c r="CL131" s="1577"/>
      <c r="CM131" s="1577"/>
      <c r="CN131" s="1577"/>
      <c r="CO131" s="1577"/>
      <c r="CP131" s="1577"/>
      <c r="CQ131" s="1577"/>
      <c r="CR131" s="1577"/>
      <c r="CS131" s="1577"/>
      <c r="CT131" s="1577"/>
      <c r="CU131" s="1577"/>
      <c r="CV131" s="1577"/>
      <c r="CW131" s="1577"/>
      <c r="CX131" s="1577"/>
      <c r="CY131" s="1577"/>
      <c r="CZ131" s="1577"/>
      <c r="DA131" s="1577"/>
      <c r="DB131" s="1577"/>
      <c r="DC131" s="1576"/>
      <c r="DD131" s="1577"/>
      <c r="DE131" s="1577"/>
      <c r="DF131" s="1577"/>
      <c r="DG131" s="1577"/>
      <c r="DH131" s="1577"/>
      <c r="DI131" s="1577"/>
      <c r="DJ131" s="1577"/>
      <c r="DK131" s="1577"/>
      <c r="DL131" s="1577"/>
      <c r="DM131" s="1577"/>
      <c r="DN131" s="1577"/>
      <c r="DO131" s="1577"/>
      <c r="DP131" s="1577"/>
      <c r="DQ131" s="1578"/>
      <c r="DR131" s="1577"/>
      <c r="DS131" s="1577"/>
      <c r="DT131" s="1577"/>
      <c r="DU131" s="1577"/>
      <c r="DV131" s="1577"/>
      <c r="DW131" s="1577"/>
      <c r="DX131" s="1577"/>
      <c r="DY131" s="1577"/>
      <c r="DZ131" s="1577"/>
      <c r="EA131" s="1577"/>
      <c r="EB131" s="1577"/>
      <c r="EC131" s="1577"/>
      <c r="ED131" s="1577"/>
      <c r="EE131" s="1577"/>
      <c r="EF131" s="1577"/>
      <c r="EG131" s="1577"/>
      <c r="EH131" s="1577"/>
      <c r="EI131" s="1577"/>
      <c r="EJ131" s="1577"/>
      <c r="EK131" s="1577"/>
      <c r="EL131" s="1577"/>
      <c r="EM131" s="1577"/>
      <c r="EN131" s="1577"/>
      <c r="EO131" s="1577"/>
      <c r="EP131" s="1577"/>
      <c r="EQ131" s="1578"/>
      <c r="ER131" s="2167"/>
      <c r="ES131" s="2168"/>
      <c r="ET131" s="2168"/>
      <c r="EU131" s="1860"/>
    </row>
    <row r="132" spans="1:151" ht="6.95" customHeight="1" x14ac:dyDescent="0.15">
      <c r="A132" s="1608"/>
      <c r="B132" s="1574"/>
      <c r="C132" s="1574"/>
      <c r="D132" s="1574"/>
      <c r="E132" s="1574"/>
      <c r="F132" s="1574"/>
      <c r="G132" s="1574"/>
      <c r="H132" s="1574"/>
      <c r="I132" s="1574"/>
      <c r="J132" s="1574"/>
      <c r="K132" s="1574"/>
      <c r="L132" s="1574"/>
      <c r="M132" s="1574"/>
      <c r="N132" s="1574"/>
      <c r="O132" s="1574"/>
      <c r="P132" s="1574"/>
      <c r="Q132" s="1574"/>
      <c r="R132" s="1574"/>
      <c r="S132" s="1574"/>
      <c r="T132" s="2242"/>
      <c r="U132" s="2242"/>
      <c r="V132" s="2242"/>
      <c r="W132" s="2242"/>
      <c r="X132" s="2242"/>
      <c r="Y132" s="2242"/>
      <c r="Z132" s="2242"/>
      <c r="AA132" s="2242"/>
      <c r="AB132" s="2242"/>
      <c r="AC132" s="2242"/>
      <c r="AD132" s="2242"/>
      <c r="AE132" s="2242"/>
      <c r="AF132" s="2242"/>
      <c r="AG132" s="2242"/>
      <c r="AH132" s="2242"/>
      <c r="AI132" s="2242"/>
      <c r="AJ132" s="2242"/>
      <c r="AK132" s="2242"/>
      <c r="AL132" s="2242"/>
      <c r="AM132" s="2242"/>
      <c r="AN132" s="2242"/>
      <c r="AO132" s="2242"/>
      <c r="AP132" s="2242"/>
      <c r="AQ132" s="2242"/>
      <c r="AR132" s="2242"/>
      <c r="AS132" s="2242"/>
      <c r="AT132" s="2242"/>
      <c r="AU132" s="2242"/>
      <c r="AV132" s="2242"/>
      <c r="AW132" s="2242"/>
      <c r="AX132" s="2242"/>
      <c r="AY132" s="2242"/>
      <c r="AZ132" s="2242"/>
      <c r="BA132" s="2242"/>
      <c r="BB132" s="2242"/>
      <c r="BC132" s="2242"/>
      <c r="BD132" s="1667"/>
      <c r="BE132" s="1667"/>
      <c r="BF132" s="1667"/>
      <c r="BG132" s="1667"/>
      <c r="BH132" s="1667"/>
      <c r="BI132" s="1667"/>
      <c r="BJ132" s="1667"/>
      <c r="BK132" s="1667"/>
      <c r="BL132" s="1667"/>
      <c r="BM132" s="1614"/>
      <c r="BN132" s="1614"/>
      <c r="BO132" s="2239"/>
      <c r="BP132" s="2239"/>
      <c r="BQ132" s="2239"/>
      <c r="BR132" s="2239"/>
      <c r="BS132" s="2239"/>
      <c r="BT132" s="2239"/>
      <c r="BU132" s="2239"/>
      <c r="BV132" s="2239"/>
      <c r="BW132" s="2239"/>
      <c r="BX132" s="2239"/>
      <c r="BY132" s="2239"/>
      <c r="BZ132" s="2239"/>
      <c r="CA132" s="2239"/>
      <c r="CB132" s="2239"/>
      <c r="CC132" s="2239"/>
      <c r="CD132" s="2239"/>
      <c r="CE132" s="2239"/>
      <c r="CF132" s="2239"/>
      <c r="CG132" s="1614"/>
      <c r="CH132" s="1643"/>
      <c r="CI132" s="2177">
        <f>ROUNDDOWN(入力シート!AA75,2)</f>
        <v>0</v>
      </c>
      <c r="CJ132" s="2178"/>
      <c r="CK132" s="2178"/>
      <c r="CL132" s="2178"/>
      <c r="CM132" s="2178"/>
      <c r="CN132" s="2178"/>
      <c r="CO132" s="2178"/>
      <c r="CP132" s="2178"/>
      <c r="CQ132" s="2178"/>
      <c r="CR132" s="2178"/>
      <c r="CS132" s="2178"/>
      <c r="CT132" s="2178"/>
      <c r="CU132" s="2178"/>
      <c r="CV132" s="2178"/>
      <c r="CW132" s="2178"/>
      <c r="CX132" s="2178"/>
      <c r="CY132" s="2178"/>
      <c r="CZ132" s="2178"/>
      <c r="DA132" s="2178"/>
      <c r="DB132" s="2197"/>
      <c r="DC132" s="2175">
        <f>入力シート!AA76</f>
        <v>0</v>
      </c>
      <c r="DD132" s="2171"/>
      <c r="DE132" s="2171"/>
      <c r="DF132" s="2171"/>
      <c r="DG132" s="2171"/>
      <c r="DH132" s="2171"/>
      <c r="DI132" s="2171"/>
      <c r="DJ132" s="2171"/>
      <c r="DK132" s="2171"/>
      <c r="DL132" s="2171"/>
      <c r="DM132" s="2171"/>
      <c r="DN132" s="2171"/>
      <c r="DO132" s="2171"/>
      <c r="DP132" s="2171"/>
      <c r="DQ132" s="2172"/>
      <c r="DR132" s="2171">
        <f>入力シート!AD76</f>
        <v>0</v>
      </c>
      <c r="DS132" s="2171"/>
      <c r="DT132" s="2171"/>
      <c r="DU132" s="2171"/>
      <c r="DV132" s="2171"/>
      <c r="DW132" s="2171"/>
      <c r="DX132" s="2171"/>
      <c r="DY132" s="2171"/>
      <c r="DZ132" s="2171"/>
      <c r="EA132" s="2171"/>
      <c r="EB132" s="2171"/>
      <c r="EC132" s="2171"/>
      <c r="ED132" s="2171"/>
      <c r="EE132" s="2171"/>
      <c r="EF132" s="2171"/>
      <c r="EG132" s="2171"/>
      <c r="EH132" s="2171"/>
      <c r="EI132" s="2171"/>
      <c r="EJ132" s="2171"/>
      <c r="EK132" s="2171"/>
      <c r="EL132" s="2171"/>
      <c r="EM132" s="2171"/>
      <c r="EN132" s="2171"/>
      <c r="EO132" s="2171"/>
      <c r="EP132" s="2171"/>
      <c r="EQ132" s="2172"/>
      <c r="ER132" s="2167"/>
      <c r="ES132" s="2168"/>
      <c r="ET132" s="2168"/>
      <c r="EU132" s="1860"/>
    </row>
    <row r="133" spans="1:151" ht="6.95" customHeight="1" x14ac:dyDescent="0.15">
      <c r="A133" s="1608"/>
      <c r="B133" s="1574"/>
      <c r="C133" s="1574"/>
      <c r="D133" s="1574"/>
      <c r="E133" s="1574"/>
      <c r="F133" s="1574"/>
      <c r="G133" s="1574"/>
      <c r="H133" s="1574"/>
      <c r="I133" s="1574"/>
      <c r="J133" s="1574"/>
      <c r="K133" s="1574"/>
      <c r="L133" s="1574"/>
      <c r="M133" s="1574"/>
      <c r="N133" s="1574"/>
      <c r="O133" s="1574"/>
      <c r="P133" s="1574"/>
      <c r="Q133" s="1574"/>
      <c r="R133" s="1574"/>
      <c r="S133" s="1574"/>
      <c r="T133" s="2242"/>
      <c r="U133" s="2242"/>
      <c r="V133" s="2242"/>
      <c r="W133" s="2242"/>
      <c r="X133" s="2242"/>
      <c r="Y133" s="2242"/>
      <c r="Z133" s="2242"/>
      <c r="AA133" s="2242"/>
      <c r="AB133" s="2242"/>
      <c r="AC133" s="2242"/>
      <c r="AD133" s="2242"/>
      <c r="AE133" s="2242"/>
      <c r="AF133" s="2242"/>
      <c r="AG133" s="2242"/>
      <c r="AH133" s="2242"/>
      <c r="AI133" s="2242"/>
      <c r="AJ133" s="2242"/>
      <c r="AK133" s="2242"/>
      <c r="AL133" s="2242"/>
      <c r="AM133" s="2242"/>
      <c r="AN133" s="2242"/>
      <c r="AO133" s="2242"/>
      <c r="AP133" s="2242"/>
      <c r="AQ133" s="2242"/>
      <c r="AR133" s="2242"/>
      <c r="AS133" s="2242"/>
      <c r="AT133" s="2242"/>
      <c r="AU133" s="2242"/>
      <c r="AV133" s="2242"/>
      <c r="AW133" s="2242"/>
      <c r="AX133" s="2242"/>
      <c r="AY133" s="2242"/>
      <c r="AZ133" s="2242"/>
      <c r="BA133" s="2242"/>
      <c r="BB133" s="2242"/>
      <c r="BC133" s="2242"/>
      <c r="BD133" s="1667"/>
      <c r="BE133" s="1667"/>
      <c r="BF133" s="1667"/>
      <c r="BG133" s="1667"/>
      <c r="BH133" s="1667"/>
      <c r="BI133" s="1667"/>
      <c r="BJ133" s="1667"/>
      <c r="BK133" s="1667"/>
      <c r="BL133" s="1667"/>
      <c r="BM133" s="1614"/>
      <c r="BN133" s="1614"/>
      <c r="BO133" s="2239"/>
      <c r="BP133" s="2239"/>
      <c r="BQ133" s="2239"/>
      <c r="BR133" s="2239"/>
      <c r="BS133" s="2239"/>
      <c r="BT133" s="2239"/>
      <c r="BU133" s="2239"/>
      <c r="BV133" s="2239"/>
      <c r="BW133" s="2239"/>
      <c r="BX133" s="2239"/>
      <c r="BY133" s="2239"/>
      <c r="BZ133" s="2239"/>
      <c r="CA133" s="2239"/>
      <c r="CB133" s="2239"/>
      <c r="CC133" s="2239"/>
      <c r="CD133" s="2239"/>
      <c r="CE133" s="2239"/>
      <c r="CF133" s="2239"/>
      <c r="CG133" s="1614"/>
      <c r="CH133" s="1643"/>
      <c r="CI133" s="2177"/>
      <c r="CJ133" s="2178"/>
      <c r="CK133" s="2178"/>
      <c r="CL133" s="2178"/>
      <c r="CM133" s="2178"/>
      <c r="CN133" s="2178"/>
      <c r="CO133" s="2178"/>
      <c r="CP133" s="2178"/>
      <c r="CQ133" s="2178"/>
      <c r="CR133" s="2178"/>
      <c r="CS133" s="2178"/>
      <c r="CT133" s="2178"/>
      <c r="CU133" s="2178"/>
      <c r="CV133" s="2178"/>
      <c r="CW133" s="2178"/>
      <c r="CX133" s="2178"/>
      <c r="CY133" s="2178"/>
      <c r="CZ133" s="2178"/>
      <c r="DA133" s="2178"/>
      <c r="DB133" s="2197"/>
      <c r="DC133" s="2175"/>
      <c r="DD133" s="2171"/>
      <c r="DE133" s="2171"/>
      <c r="DF133" s="2171"/>
      <c r="DG133" s="2171"/>
      <c r="DH133" s="2171"/>
      <c r="DI133" s="2171"/>
      <c r="DJ133" s="2171"/>
      <c r="DK133" s="2171"/>
      <c r="DL133" s="2171"/>
      <c r="DM133" s="2171"/>
      <c r="DN133" s="2171"/>
      <c r="DO133" s="2171"/>
      <c r="DP133" s="2171"/>
      <c r="DQ133" s="2172"/>
      <c r="DR133" s="2171"/>
      <c r="DS133" s="2171"/>
      <c r="DT133" s="2171"/>
      <c r="DU133" s="2171"/>
      <c r="DV133" s="2171"/>
      <c r="DW133" s="2171"/>
      <c r="DX133" s="2171"/>
      <c r="DY133" s="2171"/>
      <c r="DZ133" s="2171"/>
      <c r="EA133" s="2171"/>
      <c r="EB133" s="2171"/>
      <c r="EC133" s="2171"/>
      <c r="ED133" s="2171"/>
      <c r="EE133" s="2171"/>
      <c r="EF133" s="2171"/>
      <c r="EG133" s="2171"/>
      <c r="EH133" s="2171"/>
      <c r="EI133" s="2171"/>
      <c r="EJ133" s="2171"/>
      <c r="EK133" s="2171"/>
      <c r="EL133" s="2171"/>
      <c r="EM133" s="2171"/>
      <c r="EN133" s="2171"/>
      <c r="EO133" s="2171"/>
      <c r="EP133" s="2171"/>
      <c r="EQ133" s="2172"/>
      <c r="ER133" s="1858" t="s">
        <v>290</v>
      </c>
      <c r="ES133" s="1859"/>
      <c r="ET133" s="1859"/>
      <c r="EU133" s="1860"/>
    </row>
    <row r="134" spans="1:151" ht="6.95" customHeight="1" x14ac:dyDescent="0.15">
      <c r="A134" s="1608"/>
      <c r="B134" s="1574"/>
      <c r="C134" s="1574"/>
      <c r="D134" s="1574"/>
      <c r="E134" s="1574"/>
      <c r="F134" s="1574"/>
      <c r="G134" s="1574"/>
      <c r="H134" s="1574"/>
      <c r="I134" s="1574"/>
      <c r="J134" s="1574"/>
      <c r="K134" s="1574"/>
      <c r="L134" s="1574"/>
      <c r="M134" s="1574"/>
      <c r="N134" s="1574"/>
      <c r="O134" s="1574"/>
      <c r="P134" s="1574"/>
      <c r="Q134" s="1574"/>
      <c r="R134" s="1574"/>
      <c r="S134" s="1574"/>
      <c r="T134" s="2242"/>
      <c r="U134" s="2242"/>
      <c r="V134" s="2242"/>
      <c r="W134" s="2242"/>
      <c r="X134" s="2242"/>
      <c r="Y134" s="2242"/>
      <c r="Z134" s="2242"/>
      <c r="AA134" s="2242"/>
      <c r="AB134" s="2242"/>
      <c r="AC134" s="2242"/>
      <c r="AD134" s="2242"/>
      <c r="AE134" s="2242"/>
      <c r="AF134" s="2242"/>
      <c r="AG134" s="2242"/>
      <c r="AH134" s="2242"/>
      <c r="AI134" s="2242"/>
      <c r="AJ134" s="2242"/>
      <c r="AK134" s="2242"/>
      <c r="AL134" s="2242"/>
      <c r="AM134" s="2242"/>
      <c r="AN134" s="2242"/>
      <c r="AO134" s="2242"/>
      <c r="AP134" s="2242"/>
      <c r="AQ134" s="2242"/>
      <c r="AR134" s="2242"/>
      <c r="AS134" s="2242"/>
      <c r="AT134" s="2242"/>
      <c r="AU134" s="2242"/>
      <c r="AV134" s="2242"/>
      <c r="AW134" s="2242"/>
      <c r="AX134" s="2242"/>
      <c r="AY134" s="2242"/>
      <c r="AZ134" s="2242"/>
      <c r="BA134" s="2242"/>
      <c r="BB134" s="2242"/>
      <c r="BC134" s="2242"/>
      <c r="BD134" s="1667"/>
      <c r="BE134" s="1667"/>
      <c r="BF134" s="1667"/>
      <c r="BG134" s="1667"/>
      <c r="BH134" s="1667"/>
      <c r="BI134" s="1667"/>
      <c r="BJ134" s="1667"/>
      <c r="BK134" s="1667"/>
      <c r="BL134" s="1667"/>
      <c r="BM134" s="1614"/>
      <c r="BN134" s="1614"/>
      <c r="BO134" s="2239"/>
      <c r="BP134" s="2239"/>
      <c r="BQ134" s="2239"/>
      <c r="BR134" s="2239"/>
      <c r="BS134" s="2239"/>
      <c r="BT134" s="2239"/>
      <c r="BU134" s="2239"/>
      <c r="BV134" s="2239"/>
      <c r="BW134" s="2239"/>
      <c r="BX134" s="2239"/>
      <c r="BY134" s="2239"/>
      <c r="BZ134" s="2239"/>
      <c r="CA134" s="2239"/>
      <c r="CB134" s="2239"/>
      <c r="CC134" s="2239"/>
      <c r="CD134" s="2239"/>
      <c r="CE134" s="2239"/>
      <c r="CF134" s="2239"/>
      <c r="CG134" s="1614"/>
      <c r="CH134" s="1643"/>
      <c r="CI134" s="2177"/>
      <c r="CJ134" s="2178"/>
      <c r="CK134" s="2178"/>
      <c r="CL134" s="2178"/>
      <c r="CM134" s="2178"/>
      <c r="CN134" s="2178"/>
      <c r="CO134" s="2178"/>
      <c r="CP134" s="2178"/>
      <c r="CQ134" s="2178"/>
      <c r="CR134" s="2178"/>
      <c r="CS134" s="2178"/>
      <c r="CT134" s="2178"/>
      <c r="CU134" s="2178"/>
      <c r="CV134" s="2178"/>
      <c r="CW134" s="2178"/>
      <c r="CX134" s="2178"/>
      <c r="CY134" s="2178"/>
      <c r="CZ134" s="2178"/>
      <c r="DA134" s="2178"/>
      <c r="DB134" s="2197"/>
      <c r="DC134" s="2175"/>
      <c r="DD134" s="2171"/>
      <c r="DE134" s="2171"/>
      <c r="DF134" s="2171"/>
      <c r="DG134" s="2171"/>
      <c r="DH134" s="2171"/>
      <c r="DI134" s="2171"/>
      <c r="DJ134" s="2171"/>
      <c r="DK134" s="2171"/>
      <c r="DL134" s="2171"/>
      <c r="DM134" s="2171"/>
      <c r="DN134" s="2171"/>
      <c r="DO134" s="2171"/>
      <c r="DP134" s="2171"/>
      <c r="DQ134" s="2172"/>
      <c r="DR134" s="2171"/>
      <c r="DS134" s="2171"/>
      <c r="DT134" s="2171"/>
      <c r="DU134" s="2171"/>
      <c r="DV134" s="2171"/>
      <c r="DW134" s="2171"/>
      <c r="DX134" s="2171"/>
      <c r="DY134" s="2171"/>
      <c r="DZ134" s="2171"/>
      <c r="EA134" s="2171"/>
      <c r="EB134" s="2171"/>
      <c r="EC134" s="2171"/>
      <c r="ED134" s="2171"/>
      <c r="EE134" s="2171"/>
      <c r="EF134" s="2171"/>
      <c r="EG134" s="2171"/>
      <c r="EH134" s="2171"/>
      <c r="EI134" s="2171"/>
      <c r="EJ134" s="2171"/>
      <c r="EK134" s="2171"/>
      <c r="EL134" s="2171"/>
      <c r="EM134" s="2171"/>
      <c r="EN134" s="2171"/>
      <c r="EO134" s="2171"/>
      <c r="EP134" s="2171"/>
      <c r="EQ134" s="2172"/>
      <c r="ER134" s="1858"/>
      <c r="ES134" s="1859"/>
      <c r="ET134" s="1859"/>
      <c r="EU134" s="1860"/>
    </row>
    <row r="135" spans="1:151" ht="6.95" customHeight="1" x14ac:dyDescent="0.15">
      <c r="A135" s="1609"/>
      <c r="B135" s="1575"/>
      <c r="C135" s="1575"/>
      <c r="D135" s="1575"/>
      <c r="E135" s="1575"/>
      <c r="F135" s="1575"/>
      <c r="G135" s="1575"/>
      <c r="H135" s="1575"/>
      <c r="I135" s="1575"/>
      <c r="J135" s="1575"/>
      <c r="K135" s="1575"/>
      <c r="L135" s="1575"/>
      <c r="M135" s="1575"/>
      <c r="N135" s="1575"/>
      <c r="O135" s="1575"/>
      <c r="P135" s="1575"/>
      <c r="Q135" s="1575"/>
      <c r="R135" s="1575"/>
      <c r="S135" s="1575"/>
      <c r="T135" s="2243"/>
      <c r="U135" s="2243"/>
      <c r="V135" s="2243"/>
      <c r="W135" s="2243"/>
      <c r="X135" s="2243"/>
      <c r="Y135" s="2243"/>
      <c r="Z135" s="2243"/>
      <c r="AA135" s="2243"/>
      <c r="AB135" s="2243"/>
      <c r="AC135" s="2243"/>
      <c r="AD135" s="2243"/>
      <c r="AE135" s="2243"/>
      <c r="AF135" s="2243"/>
      <c r="AG135" s="2243"/>
      <c r="AH135" s="2243"/>
      <c r="AI135" s="2243"/>
      <c r="AJ135" s="2243"/>
      <c r="AK135" s="2243"/>
      <c r="AL135" s="2243"/>
      <c r="AM135" s="2243"/>
      <c r="AN135" s="2243"/>
      <c r="AO135" s="2243"/>
      <c r="AP135" s="2243"/>
      <c r="AQ135" s="2243"/>
      <c r="AR135" s="2243"/>
      <c r="AS135" s="2243"/>
      <c r="AT135" s="2243"/>
      <c r="AU135" s="2243"/>
      <c r="AV135" s="2243"/>
      <c r="AW135" s="2243"/>
      <c r="AX135" s="2243"/>
      <c r="AY135" s="2243"/>
      <c r="AZ135" s="2243"/>
      <c r="BA135" s="2243"/>
      <c r="BB135" s="2243"/>
      <c r="BC135" s="2243"/>
      <c r="BD135" s="1668"/>
      <c r="BE135" s="1668"/>
      <c r="BF135" s="1668"/>
      <c r="BG135" s="1668"/>
      <c r="BH135" s="1668"/>
      <c r="BI135" s="1668"/>
      <c r="BJ135" s="1668"/>
      <c r="BK135" s="1668"/>
      <c r="BL135" s="1668"/>
      <c r="BM135" s="1615"/>
      <c r="BN135" s="1615"/>
      <c r="BO135" s="2240"/>
      <c r="BP135" s="2240"/>
      <c r="BQ135" s="2240"/>
      <c r="BR135" s="2240"/>
      <c r="BS135" s="2240"/>
      <c r="BT135" s="2240"/>
      <c r="BU135" s="2240"/>
      <c r="BV135" s="2240"/>
      <c r="BW135" s="2240"/>
      <c r="BX135" s="2240"/>
      <c r="BY135" s="2240"/>
      <c r="BZ135" s="2240"/>
      <c r="CA135" s="2240"/>
      <c r="CB135" s="2240"/>
      <c r="CC135" s="2240"/>
      <c r="CD135" s="2240"/>
      <c r="CE135" s="2240"/>
      <c r="CF135" s="2240"/>
      <c r="CG135" s="1615"/>
      <c r="CH135" s="1644"/>
      <c r="CI135" s="2179"/>
      <c r="CJ135" s="2180"/>
      <c r="CK135" s="2180"/>
      <c r="CL135" s="2180"/>
      <c r="CM135" s="2180"/>
      <c r="CN135" s="2180"/>
      <c r="CO135" s="2180"/>
      <c r="CP135" s="2180"/>
      <c r="CQ135" s="2180"/>
      <c r="CR135" s="2180"/>
      <c r="CS135" s="2180"/>
      <c r="CT135" s="2180"/>
      <c r="CU135" s="2180"/>
      <c r="CV135" s="2180"/>
      <c r="CW135" s="2180"/>
      <c r="CX135" s="2180"/>
      <c r="CY135" s="2180"/>
      <c r="CZ135" s="2180"/>
      <c r="DA135" s="2180"/>
      <c r="DB135" s="2198"/>
      <c r="DC135" s="2176"/>
      <c r="DD135" s="2173"/>
      <c r="DE135" s="2173"/>
      <c r="DF135" s="2173"/>
      <c r="DG135" s="2173"/>
      <c r="DH135" s="2173"/>
      <c r="DI135" s="2173"/>
      <c r="DJ135" s="2173"/>
      <c r="DK135" s="2173"/>
      <c r="DL135" s="2173"/>
      <c r="DM135" s="2173"/>
      <c r="DN135" s="2173"/>
      <c r="DO135" s="2173"/>
      <c r="DP135" s="2173"/>
      <c r="DQ135" s="2174"/>
      <c r="DR135" s="2173"/>
      <c r="DS135" s="2173"/>
      <c r="DT135" s="2173"/>
      <c r="DU135" s="2173"/>
      <c r="DV135" s="2173"/>
      <c r="DW135" s="2173"/>
      <c r="DX135" s="2173"/>
      <c r="DY135" s="2173"/>
      <c r="DZ135" s="2173"/>
      <c r="EA135" s="2173"/>
      <c r="EB135" s="2173"/>
      <c r="EC135" s="2173"/>
      <c r="ED135" s="2173"/>
      <c r="EE135" s="2173"/>
      <c r="EF135" s="2173"/>
      <c r="EG135" s="2173"/>
      <c r="EH135" s="2173"/>
      <c r="EI135" s="2173"/>
      <c r="EJ135" s="2173"/>
      <c r="EK135" s="2173"/>
      <c r="EL135" s="2173"/>
      <c r="EM135" s="2173"/>
      <c r="EN135" s="2173"/>
      <c r="EO135" s="2173"/>
      <c r="EP135" s="2173"/>
      <c r="EQ135" s="2174"/>
      <c r="ER135" s="1858"/>
      <c r="ES135" s="1859"/>
      <c r="ET135" s="1859"/>
      <c r="EU135" s="1860"/>
    </row>
    <row r="136" spans="1:151" ht="6.95" customHeight="1" x14ac:dyDescent="0.15">
      <c r="A136" s="1607" t="s">
        <v>253</v>
      </c>
      <c r="B136" s="1573"/>
      <c r="C136" s="1573"/>
      <c r="D136" s="1573"/>
      <c r="E136" s="1573"/>
      <c r="F136" s="1573"/>
      <c r="G136" s="1573"/>
      <c r="H136" s="1573"/>
      <c r="I136" s="1573"/>
      <c r="J136" s="1573"/>
      <c r="K136" s="1573"/>
      <c r="L136" s="1573"/>
      <c r="M136" s="1573"/>
      <c r="N136" s="1573"/>
      <c r="O136" s="1573"/>
      <c r="P136" s="1573"/>
      <c r="Q136" s="1573"/>
      <c r="R136" s="1573"/>
      <c r="S136" s="1573"/>
      <c r="T136" s="1613" t="s">
        <v>256</v>
      </c>
      <c r="U136" s="1613"/>
      <c r="V136" s="1613"/>
      <c r="W136" s="1645"/>
      <c r="X136" s="1645"/>
      <c r="Y136" s="1645"/>
      <c r="Z136" s="1645"/>
      <c r="AA136" s="1645"/>
      <c r="AB136" s="1645"/>
      <c r="AC136" s="1645"/>
      <c r="AD136" s="1645"/>
      <c r="AE136" s="1645"/>
      <c r="AF136" s="1645"/>
      <c r="AG136" s="1648" t="s">
        <v>128</v>
      </c>
      <c r="AH136" s="1648"/>
      <c r="AI136" s="1648"/>
      <c r="AJ136" s="1648"/>
      <c r="AK136" s="1648"/>
      <c r="AL136" s="1648"/>
      <c r="AM136" s="1645"/>
      <c r="AN136" s="1645"/>
      <c r="AO136" s="1645"/>
      <c r="AP136" s="1645"/>
      <c r="AQ136" s="1645"/>
      <c r="AR136" s="1645"/>
      <c r="AS136" s="1645"/>
      <c r="AT136" s="1645"/>
      <c r="AU136" s="1645"/>
      <c r="AV136" s="1645"/>
      <c r="AW136" s="1765" t="s">
        <v>129</v>
      </c>
      <c r="AX136" s="1765"/>
      <c r="AY136" s="1765"/>
      <c r="AZ136" s="1765"/>
      <c r="BA136" s="1765"/>
      <c r="BB136" s="1765"/>
      <c r="BC136" s="1765"/>
      <c r="BD136" s="1765"/>
      <c r="BE136" s="1765"/>
      <c r="BF136" s="1765"/>
      <c r="BG136" s="1765"/>
      <c r="BH136" s="1765"/>
      <c r="BI136" s="1765"/>
      <c r="BJ136" s="1765"/>
      <c r="BK136" s="1765"/>
      <c r="BL136" s="1765"/>
      <c r="BM136" s="1613" t="s">
        <v>254</v>
      </c>
      <c r="BN136" s="1613"/>
      <c r="BO136" s="1654"/>
      <c r="BP136" s="1654"/>
      <c r="BQ136" s="1654"/>
      <c r="BR136" s="1654"/>
      <c r="BS136" s="1654"/>
      <c r="BT136" s="1654"/>
      <c r="BU136" s="1654"/>
      <c r="BV136" s="1654"/>
      <c r="BW136" s="1654"/>
      <c r="BX136" s="1654"/>
      <c r="BY136" s="1654"/>
      <c r="BZ136" s="1654"/>
      <c r="CA136" s="1654"/>
      <c r="CB136" s="1654"/>
      <c r="CC136" s="1654"/>
      <c r="CD136" s="1654"/>
      <c r="CE136" s="1654"/>
      <c r="CF136" s="1654"/>
      <c r="CG136" s="1648" t="s">
        <v>255</v>
      </c>
      <c r="CH136" s="2244"/>
      <c r="CI136" s="1592"/>
      <c r="CJ136" s="1593"/>
      <c r="CK136" s="1593"/>
      <c r="CL136" s="1593"/>
      <c r="CM136" s="1593"/>
      <c r="CN136" s="1593"/>
      <c r="CO136" s="1593"/>
      <c r="CP136" s="1593"/>
      <c r="CQ136" s="1593"/>
      <c r="CR136" s="1593"/>
      <c r="CS136" s="1593"/>
      <c r="CT136" s="1593"/>
      <c r="CU136" s="1593"/>
      <c r="CV136" s="1593"/>
      <c r="CW136" s="1593"/>
      <c r="CX136" s="1593"/>
      <c r="CY136" s="1593"/>
      <c r="CZ136" s="1593"/>
      <c r="DA136" s="1593"/>
      <c r="DB136" s="1593"/>
      <c r="DC136" s="1592"/>
      <c r="DD136" s="1593"/>
      <c r="DE136" s="1593"/>
      <c r="DF136" s="1593"/>
      <c r="DG136" s="1593"/>
      <c r="DH136" s="1593"/>
      <c r="DI136" s="1593"/>
      <c r="DJ136" s="1593"/>
      <c r="DK136" s="1593"/>
      <c r="DL136" s="1593"/>
      <c r="DM136" s="1593"/>
      <c r="DN136" s="1593"/>
      <c r="DO136" s="1593"/>
      <c r="DP136" s="1593"/>
      <c r="DQ136" s="1594"/>
      <c r="DR136" s="1593"/>
      <c r="DS136" s="1593"/>
      <c r="DT136" s="1593"/>
      <c r="DU136" s="1593"/>
      <c r="DV136" s="1593"/>
      <c r="DW136" s="1593"/>
      <c r="DX136" s="1593"/>
      <c r="DY136" s="1593"/>
      <c r="DZ136" s="1593"/>
      <c r="EA136" s="1593"/>
      <c r="EB136" s="1593"/>
      <c r="EC136" s="1593"/>
      <c r="ED136" s="1593"/>
      <c r="EE136" s="1593"/>
      <c r="EF136" s="1593"/>
      <c r="EG136" s="1593"/>
      <c r="EH136" s="1593"/>
      <c r="EI136" s="1593"/>
      <c r="EJ136" s="1593"/>
      <c r="EK136" s="1593"/>
      <c r="EL136" s="1593"/>
      <c r="EM136" s="1593"/>
      <c r="EN136" s="1593"/>
      <c r="EO136" s="1593"/>
      <c r="EP136" s="1593"/>
      <c r="EQ136" s="1594"/>
      <c r="ER136" s="1858"/>
      <c r="ES136" s="1859"/>
      <c r="ET136" s="1859"/>
      <c r="EU136" s="1860"/>
    </row>
    <row r="137" spans="1:151" ht="6.95" customHeight="1" x14ac:dyDescent="0.15">
      <c r="A137" s="1608"/>
      <c r="B137" s="1574"/>
      <c r="C137" s="1574"/>
      <c r="D137" s="1574"/>
      <c r="E137" s="1574"/>
      <c r="F137" s="1574"/>
      <c r="G137" s="1574"/>
      <c r="H137" s="1574"/>
      <c r="I137" s="1574"/>
      <c r="J137" s="1574"/>
      <c r="K137" s="1574"/>
      <c r="L137" s="1574"/>
      <c r="M137" s="1574"/>
      <c r="N137" s="1574"/>
      <c r="O137" s="1574"/>
      <c r="P137" s="1574"/>
      <c r="Q137" s="1574"/>
      <c r="R137" s="1574"/>
      <c r="S137" s="1574"/>
      <c r="T137" s="1614"/>
      <c r="U137" s="1614"/>
      <c r="V137" s="1614"/>
      <c r="W137" s="1646"/>
      <c r="X137" s="1646"/>
      <c r="Y137" s="1646"/>
      <c r="Z137" s="1646"/>
      <c r="AA137" s="1646"/>
      <c r="AB137" s="1646"/>
      <c r="AC137" s="1646"/>
      <c r="AD137" s="1646"/>
      <c r="AE137" s="1646"/>
      <c r="AF137" s="1646"/>
      <c r="AG137" s="1649"/>
      <c r="AH137" s="1649"/>
      <c r="AI137" s="1649"/>
      <c r="AJ137" s="1649"/>
      <c r="AK137" s="1649"/>
      <c r="AL137" s="1649"/>
      <c r="AM137" s="1646"/>
      <c r="AN137" s="1646"/>
      <c r="AO137" s="1646"/>
      <c r="AP137" s="1646"/>
      <c r="AQ137" s="1646"/>
      <c r="AR137" s="1646"/>
      <c r="AS137" s="1646"/>
      <c r="AT137" s="1646"/>
      <c r="AU137" s="1646"/>
      <c r="AV137" s="1646"/>
      <c r="AW137" s="1766"/>
      <c r="AX137" s="1766"/>
      <c r="AY137" s="1766"/>
      <c r="AZ137" s="1766"/>
      <c r="BA137" s="1766"/>
      <c r="BB137" s="1766"/>
      <c r="BC137" s="1766"/>
      <c r="BD137" s="1766"/>
      <c r="BE137" s="1766"/>
      <c r="BF137" s="1766"/>
      <c r="BG137" s="1766"/>
      <c r="BH137" s="1766"/>
      <c r="BI137" s="1766"/>
      <c r="BJ137" s="1766"/>
      <c r="BK137" s="1766"/>
      <c r="BL137" s="1766"/>
      <c r="BM137" s="1614"/>
      <c r="BN137" s="1614"/>
      <c r="BO137" s="1655"/>
      <c r="BP137" s="1655"/>
      <c r="BQ137" s="1655"/>
      <c r="BR137" s="1655"/>
      <c r="BS137" s="1655"/>
      <c r="BT137" s="1655"/>
      <c r="BU137" s="1655"/>
      <c r="BV137" s="1655"/>
      <c r="BW137" s="1655"/>
      <c r="BX137" s="1655"/>
      <c r="BY137" s="1655"/>
      <c r="BZ137" s="1655"/>
      <c r="CA137" s="1655"/>
      <c r="CB137" s="1655"/>
      <c r="CC137" s="1655"/>
      <c r="CD137" s="1655"/>
      <c r="CE137" s="1655"/>
      <c r="CF137" s="1655"/>
      <c r="CG137" s="1649"/>
      <c r="CH137" s="2245"/>
      <c r="CI137" s="1869"/>
      <c r="CJ137" s="1870"/>
      <c r="CK137" s="1870"/>
      <c r="CL137" s="1870"/>
      <c r="CM137" s="1870"/>
      <c r="CN137" s="1870"/>
      <c r="CO137" s="1870"/>
      <c r="CP137" s="1870"/>
      <c r="CQ137" s="1870"/>
      <c r="CR137" s="1870"/>
      <c r="CS137" s="1870"/>
      <c r="CT137" s="1870"/>
      <c r="CU137" s="1870"/>
      <c r="CV137" s="1870"/>
      <c r="CW137" s="1870"/>
      <c r="CX137" s="1870"/>
      <c r="CY137" s="1870"/>
      <c r="CZ137" s="1870"/>
      <c r="DA137" s="1870"/>
      <c r="DB137" s="1871"/>
      <c r="DC137" s="1601"/>
      <c r="DD137" s="1602"/>
      <c r="DE137" s="1602"/>
      <c r="DF137" s="1602"/>
      <c r="DG137" s="1602"/>
      <c r="DH137" s="1602"/>
      <c r="DI137" s="1602"/>
      <c r="DJ137" s="1602"/>
      <c r="DK137" s="1602"/>
      <c r="DL137" s="1602"/>
      <c r="DM137" s="1602"/>
      <c r="DN137" s="1602"/>
      <c r="DO137" s="1602"/>
      <c r="DP137" s="1602"/>
      <c r="DQ137" s="1603"/>
      <c r="DR137" s="1602"/>
      <c r="DS137" s="1602"/>
      <c r="DT137" s="1602"/>
      <c r="DU137" s="1602"/>
      <c r="DV137" s="1602"/>
      <c r="DW137" s="1602"/>
      <c r="DX137" s="1602"/>
      <c r="DY137" s="1602"/>
      <c r="DZ137" s="1602"/>
      <c r="EA137" s="1602"/>
      <c r="EB137" s="1602"/>
      <c r="EC137" s="1602"/>
      <c r="ED137" s="1602"/>
      <c r="EE137" s="1602"/>
      <c r="EF137" s="1602"/>
      <c r="EG137" s="1602"/>
      <c r="EH137" s="1602"/>
      <c r="EI137" s="1602"/>
      <c r="EJ137" s="1602"/>
      <c r="EK137" s="1602"/>
      <c r="EL137" s="1602"/>
      <c r="EM137" s="1602"/>
      <c r="EN137" s="1602"/>
      <c r="EO137" s="1602"/>
      <c r="EP137" s="1602"/>
      <c r="EQ137" s="1603"/>
      <c r="ER137" s="1858"/>
      <c r="ES137" s="1859"/>
      <c r="ET137" s="1859"/>
      <c r="EU137" s="1860"/>
    </row>
    <row r="138" spans="1:151" ht="6.95" customHeight="1" x14ac:dyDescent="0.15">
      <c r="A138" s="1608"/>
      <c r="B138" s="1574"/>
      <c r="C138" s="1574"/>
      <c r="D138" s="1574"/>
      <c r="E138" s="1574"/>
      <c r="F138" s="1574"/>
      <c r="G138" s="1574"/>
      <c r="H138" s="1574"/>
      <c r="I138" s="1574"/>
      <c r="J138" s="1574"/>
      <c r="K138" s="1574"/>
      <c r="L138" s="1574"/>
      <c r="M138" s="1574"/>
      <c r="N138" s="1574"/>
      <c r="O138" s="1574"/>
      <c r="P138" s="1574"/>
      <c r="Q138" s="1574"/>
      <c r="R138" s="1574"/>
      <c r="S138" s="1574"/>
      <c r="T138" s="1614"/>
      <c r="U138" s="1614"/>
      <c r="V138" s="1614"/>
      <c r="W138" s="1646"/>
      <c r="X138" s="1646"/>
      <c r="Y138" s="1646"/>
      <c r="Z138" s="1646"/>
      <c r="AA138" s="1646"/>
      <c r="AB138" s="1646"/>
      <c r="AC138" s="1646"/>
      <c r="AD138" s="1646"/>
      <c r="AE138" s="1646"/>
      <c r="AF138" s="1646"/>
      <c r="AG138" s="1649"/>
      <c r="AH138" s="1649"/>
      <c r="AI138" s="1649"/>
      <c r="AJ138" s="1649"/>
      <c r="AK138" s="1649"/>
      <c r="AL138" s="1649"/>
      <c r="AM138" s="1646"/>
      <c r="AN138" s="1646"/>
      <c r="AO138" s="1646"/>
      <c r="AP138" s="1646"/>
      <c r="AQ138" s="1646"/>
      <c r="AR138" s="1646"/>
      <c r="AS138" s="1646"/>
      <c r="AT138" s="1646"/>
      <c r="AU138" s="1646"/>
      <c r="AV138" s="1646"/>
      <c r="AW138" s="1766"/>
      <c r="AX138" s="1766"/>
      <c r="AY138" s="1766"/>
      <c r="AZ138" s="1766"/>
      <c r="BA138" s="1766"/>
      <c r="BB138" s="1766"/>
      <c r="BC138" s="1766"/>
      <c r="BD138" s="1766"/>
      <c r="BE138" s="1766"/>
      <c r="BF138" s="1766"/>
      <c r="BG138" s="1766"/>
      <c r="BH138" s="1766"/>
      <c r="BI138" s="1766"/>
      <c r="BJ138" s="1766"/>
      <c r="BK138" s="1766"/>
      <c r="BL138" s="1766"/>
      <c r="BM138" s="1614"/>
      <c r="BN138" s="1614"/>
      <c r="BO138" s="1655"/>
      <c r="BP138" s="1655"/>
      <c r="BQ138" s="1655"/>
      <c r="BR138" s="1655"/>
      <c r="BS138" s="1655"/>
      <c r="BT138" s="1655"/>
      <c r="BU138" s="1655"/>
      <c r="BV138" s="1655"/>
      <c r="BW138" s="1655"/>
      <c r="BX138" s="1655"/>
      <c r="BY138" s="1655"/>
      <c r="BZ138" s="1655"/>
      <c r="CA138" s="1655"/>
      <c r="CB138" s="1655"/>
      <c r="CC138" s="1655"/>
      <c r="CD138" s="1655"/>
      <c r="CE138" s="1655"/>
      <c r="CF138" s="1655"/>
      <c r="CG138" s="1649"/>
      <c r="CH138" s="2245"/>
      <c r="CI138" s="1869"/>
      <c r="CJ138" s="1870"/>
      <c r="CK138" s="1870"/>
      <c r="CL138" s="1870"/>
      <c r="CM138" s="1870"/>
      <c r="CN138" s="1870"/>
      <c r="CO138" s="1870"/>
      <c r="CP138" s="1870"/>
      <c r="CQ138" s="1870"/>
      <c r="CR138" s="1870"/>
      <c r="CS138" s="1870"/>
      <c r="CT138" s="1870"/>
      <c r="CU138" s="1870"/>
      <c r="CV138" s="1870"/>
      <c r="CW138" s="1870"/>
      <c r="CX138" s="1870"/>
      <c r="CY138" s="1870"/>
      <c r="CZ138" s="1870"/>
      <c r="DA138" s="1870"/>
      <c r="DB138" s="1871"/>
      <c r="DC138" s="1601"/>
      <c r="DD138" s="1602"/>
      <c r="DE138" s="1602"/>
      <c r="DF138" s="1602"/>
      <c r="DG138" s="1602"/>
      <c r="DH138" s="1602"/>
      <c r="DI138" s="1602"/>
      <c r="DJ138" s="1602"/>
      <c r="DK138" s="1602"/>
      <c r="DL138" s="1602"/>
      <c r="DM138" s="1602"/>
      <c r="DN138" s="1602"/>
      <c r="DO138" s="1602"/>
      <c r="DP138" s="1602"/>
      <c r="DQ138" s="1603"/>
      <c r="DR138" s="1602"/>
      <c r="DS138" s="1602"/>
      <c r="DT138" s="1602"/>
      <c r="DU138" s="1602"/>
      <c r="DV138" s="1602"/>
      <c r="DW138" s="1602"/>
      <c r="DX138" s="1602"/>
      <c r="DY138" s="1602"/>
      <c r="DZ138" s="1602"/>
      <c r="EA138" s="1602"/>
      <c r="EB138" s="1602"/>
      <c r="EC138" s="1602"/>
      <c r="ED138" s="1602"/>
      <c r="EE138" s="1602"/>
      <c r="EF138" s="1602"/>
      <c r="EG138" s="1602"/>
      <c r="EH138" s="1602"/>
      <c r="EI138" s="1602"/>
      <c r="EJ138" s="1602"/>
      <c r="EK138" s="1602"/>
      <c r="EL138" s="1602"/>
      <c r="EM138" s="1602"/>
      <c r="EN138" s="1602"/>
      <c r="EO138" s="1602"/>
      <c r="EP138" s="1602"/>
      <c r="EQ138" s="1603"/>
      <c r="ER138" s="1858"/>
      <c r="ES138" s="1859"/>
      <c r="ET138" s="1859"/>
      <c r="EU138" s="1860"/>
    </row>
    <row r="139" spans="1:151" ht="6.95" customHeight="1" x14ac:dyDescent="0.15">
      <c r="A139" s="1608"/>
      <c r="B139" s="1574"/>
      <c r="C139" s="1574"/>
      <c r="D139" s="1574"/>
      <c r="E139" s="1574"/>
      <c r="F139" s="1574"/>
      <c r="G139" s="1574"/>
      <c r="H139" s="1574"/>
      <c r="I139" s="1574"/>
      <c r="J139" s="1574"/>
      <c r="K139" s="1574"/>
      <c r="L139" s="1574"/>
      <c r="M139" s="1574"/>
      <c r="N139" s="1574"/>
      <c r="O139" s="1574"/>
      <c r="P139" s="1574"/>
      <c r="Q139" s="1574"/>
      <c r="R139" s="1574"/>
      <c r="S139" s="1574"/>
      <c r="T139" s="1614"/>
      <c r="U139" s="1614"/>
      <c r="V139" s="1614"/>
      <c r="W139" s="1646"/>
      <c r="X139" s="1646"/>
      <c r="Y139" s="1646"/>
      <c r="Z139" s="1646"/>
      <c r="AA139" s="1646"/>
      <c r="AB139" s="1646"/>
      <c r="AC139" s="1646"/>
      <c r="AD139" s="1646"/>
      <c r="AE139" s="1646"/>
      <c r="AF139" s="1646"/>
      <c r="AG139" s="1649"/>
      <c r="AH139" s="1649"/>
      <c r="AI139" s="1649"/>
      <c r="AJ139" s="1649"/>
      <c r="AK139" s="1649"/>
      <c r="AL139" s="1649"/>
      <c r="AM139" s="1646"/>
      <c r="AN139" s="1646"/>
      <c r="AO139" s="1646"/>
      <c r="AP139" s="1646"/>
      <c r="AQ139" s="1646"/>
      <c r="AR139" s="1646"/>
      <c r="AS139" s="1646"/>
      <c r="AT139" s="1646"/>
      <c r="AU139" s="1646"/>
      <c r="AV139" s="1646"/>
      <c r="AW139" s="1766"/>
      <c r="AX139" s="1766"/>
      <c r="AY139" s="1766"/>
      <c r="AZ139" s="1766"/>
      <c r="BA139" s="1766"/>
      <c r="BB139" s="1766"/>
      <c r="BC139" s="1766"/>
      <c r="BD139" s="1766"/>
      <c r="BE139" s="1766"/>
      <c r="BF139" s="1766"/>
      <c r="BG139" s="1766"/>
      <c r="BH139" s="1766"/>
      <c r="BI139" s="1766"/>
      <c r="BJ139" s="1766"/>
      <c r="BK139" s="1766"/>
      <c r="BL139" s="1766"/>
      <c r="BM139" s="1614"/>
      <c r="BN139" s="1614"/>
      <c r="BO139" s="1655"/>
      <c r="BP139" s="1655"/>
      <c r="BQ139" s="1655"/>
      <c r="BR139" s="1655"/>
      <c r="BS139" s="1655"/>
      <c r="BT139" s="1655"/>
      <c r="BU139" s="1655"/>
      <c r="BV139" s="1655"/>
      <c r="BW139" s="1655"/>
      <c r="BX139" s="1655"/>
      <c r="BY139" s="1655"/>
      <c r="BZ139" s="1655"/>
      <c r="CA139" s="1655"/>
      <c r="CB139" s="1655"/>
      <c r="CC139" s="1655"/>
      <c r="CD139" s="1655"/>
      <c r="CE139" s="1655"/>
      <c r="CF139" s="1655"/>
      <c r="CG139" s="1649"/>
      <c r="CH139" s="2245"/>
      <c r="CI139" s="1869"/>
      <c r="CJ139" s="1870"/>
      <c r="CK139" s="1870"/>
      <c r="CL139" s="1870"/>
      <c r="CM139" s="1870"/>
      <c r="CN139" s="1870"/>
      <c r="CO139" s="1870"/>
      <c r="CP139" s="1870"/>
      <c r="CQ139" s="1870"/>
      <c r="CR139" s="1870"/>
      <c r="CS139" s="1870"/>
      <c r="CT139" s="1870"/>
      <c r="CU139" s="1870"/>
      <c r="CV139" s="1870"/>
      <c r="CW139" s="1870"/>
      <c r="CX139" s="1870"/>
      <c r="CY139" s="1870"/>
      <c r="CZ139" s="1870"/>
      <c r="DA139" s="1870"/>
      <c r="DB139" s="1871"/>
      <c r="DC139" s="1601"/>
      <c r="DD139" s="1602"/>
      <c r="DE139" s="1602"/>
      <c r="DF139" s="1602"/>
      <c r="DG139" s="1602"/>
      <c r="DH139" s="1602"/>
      <c r="DI139" s="1602"/>
      <c r="DJ139" s="1602"/>
      <c r="DK139" s="1602"/>
      <c r="DL139" s="1602"/>
      <c r="DM139" s="1602"/>
      <c r="DN139" s="1602"/>
      <c r="DO139" s="1602"/>
      <c r="DP139" s="1602"/>
      <c r="DQ139" s="1603"/>
      <c r="DR139" s="1602"/>
      <c r="DS139" s="1602"/>
      <c r="DT139" s="1602"/>
      <c r="DU139" s="1602"/>
      <c r="DV139" s="1602"/>
      <c r="DW139" s="1602"/>
      <c r="DX139" s="1602"/>
      <c r="DY139" s="1602"/>
      <c r="DZ139" s="1602"/>
      <c r="EA139" s="1602"/>
      <c r="EB139" s="1602"/>
      <c r="EC139" s="1602"/>
      <c r="ED139" s="1602"/>
      <c r="EE139" s="1602"/>
      <c r="EF139" s="1602"/>
      <c r="EG139" s="1602"/>
      <c r="EH139" s="1602"/>
      <c r="EI139" s="1602"/>
      <c r="EJ139" s="1602"/>
      <c r="EK139" s="1602"/>
      <c r="EL139" s="1602"/>
      <c r="EM139" s="1602"/>
      <c r="EN139" s="1602"/>
      <c r="EO139" s="1602"/>
      <c r="EP139" s="1602"/>
      <c r="EQ139" s="1603"/>
      <c r="ER139" s="1858"/>
      <c r="ES139" s="1859"/>
      <c r="ET139" s="1859"/>
      <c r="EU139" s="1860"/>
    </row>
    <row r="140" spans="1:151" ht="6.95" customHeight="1" x14ac:dyDescent="0.15">
      <c r="A140" s="1609"/>
      <c r="B140" s="1575"/>
      <c r="C140" s="1575"/>
      <c r="D140" s="1575"/>
      <c r="E140" s="1575"/>
      <c r="F140" s="1575"/>
      <c r="G140" s="1575"/>
      <c r="H140" s="1575"/>
      <c r="I140" s="1575"/>
      <c r="J140" s="1575"/>
      <c r="K140" s="1575"/>
      <c r="L140" s="1575"/>
      <c r="M140" s="1575"/>
      <c r="N140" s="1575"/>
      <c r="O140" s="1575"/>
      <c r="P140" s="1575"/>
      <c r="Q140" s="1575"/>
      <c r="R140" s="1575"/>
      <c r="S140" s="1575"/>
      <c r="T140" s="1615"/>
      <c r="U140" s="1615"/>
      <c r="V140" s="1615"/>
      <c r="W140" s="1647"/>
      <c r="X140" s="1647"/>
      <c r="Y140" s="1647"/>
      <c r="Z140" s="1647"/>
      <c r="AA140" s="1647"/>
      <c r="AB140" s="1647"/>
      <c r="AC140" s="1647"/>
      <c r="AD140" s="1647"/>
      <c r="AE140" s="1647"/>
      <c r="AF140" s="1647"/>
      <c r="AG140" s="1650"/>
      <c r="AH140" s="1650"/>
      <c r="AI140" s="1650"/>
      <c r="AJ140" s="1650"/>
      <c r="AK140" s="1650"/>
      <c r="AL140" s="1650"/>
      <c r="AM140" s="1647"/>
      <c r="AN140" s="1647"/>
      <c r="AO140" s="1647"/>
      <c r="AP140" s="1647"/>
      <c r="AQ140" s="1647"/>
      <c r="AR140" s="1647"/>
      <c r="AS140" s="1647"/>
      <c r="AT140" s="1647"/>
      <c r="AU140" s="1647"/>
      <c r="AV140" s="1647"/>
      <c r="AW140" s="1767"/>
      <c r="AX140" s="1767"/>
      <c r="AY140" s="1767"/>
      <c r="AZ140" s="1767"/>
      <c r="BA140" s="1767"/>
      <c r="BB140" s="1767"/>
      <c r="BC140" s="1767"/>
      <c r="BD140" s="1767"/>
      <c r="BE140" s="1767"/>
      <c r="BF140" s="1767"/>
      <c r="BG140" s="1767"/>
      <c r="BH140" s="1767"/>
      <c r="BI140" s="1767"/>
      <c r="BJ140" s="1767"/>
      <c r="BK140" s="1767"/>
      <c r="BL140" s="1767"/>
      <c r="BM140" s="1615"/>
      <c r="BN140" s="1615"/>
      <c r="BO140" s="1656"/>
      <c r="BP140" s="1656"/>
      <c r="BQ140" s="1656"/>
      <c r="BR140" s="1656"/>
      <c r="BS140" s="1656"/>
      <c r="BT140" s="1656"/>
      <c r="BU140" s="1656"/>
      <c r="BV140" s="1656"/>
      <c r="BW140" s="1656"/>
      <c r="BX140" s="1656"/>
      <c r="BY140" s="1656"/>
      <c r="BZ140" s="1656"/>
      <c r="CA140" s="1656"/>
      <c r="CB140" s="1656"/>
      <c r="CC140" s="1656"/>
      <c r="CD140" s="1656"/>
      <c r="CE140" s="1656"/>
      <c r="CF140" s="1656"/>
      <c r="CG140" s="1650"/>
      <c r="CH140" s="2246"/>
      <c r="CI140" s="1872"/>
      <c r="CJ140" s="1873"/>
      <c r="CK140" s="1873"/>
      <c r="CL140" s="1873"/>
      <c r="CM140" s="1873"/>
      <c r="CN140" s="1873"/>
      <c r="CO140" s="1873"/>
      <c r="CP140" s="1873"/>
      <c r="CQ140" s="1873"/>
      <c r="CR140" s="1873"/>
      <c r="CS140" s="1873"/>
      <c r="CT140" s="1873"/>
      <c r="CU140" s="1873"/>
      <c r="CV140" s="1873"/>
      <c r="CW140" s="1873"/>
      <c r="CX140" s="1873"/>
      <c r="CY140" s="1873"/>
      <c r="CZ140" s="1873"/>
      <c r="DA140" s="1873"/>
      <c r="DB140" s="1874"/>
      <c r="DC140" s="1604"/>
      <c r="DD140" s="1605"/>
      <c r="DE140" s="1605"/>
      <c r="DF140" s="1605"/>
      <c r="DG140" s="1605"/>
      <c r="DH140" s="1605"/>
      <c r="DI140" s="1605"/>
      <c r="DJ140" s="1605"/>
      <c r="DK140" s="1605"/>
      <c r="DL140" s="1605"/>
      <c r="DM140" s="1605"/>
      <c r="DN140" s="1605"/>
      <c r="DO140" s="1605"/>
      <c r="DP140" s="1605"/>
      <c r="DQ140" s="1606"/>
      <c r="DR140" s="1605"/>
      <c r="DS140" s="1605"/>
      <c r="DT140" s="1605"/>
      <c r="DU140" s="1605"/>
      <c r="DV140" s="1605"/>
      <c r="DW140" s="1605"/>
      <c r="DX140" s="1605"/>
      <c r="DY140" s="1605"/>
      <c r="DZ140" s="1605"/>
      <c r="EA140" s="1605"/>
      <c r="EB140" s="1605"/>
      <c r="EC140" s="1605"/>
      <c r="ED140" s="1605"/>
      <c r="EE140" s="1605"/>
      <c r="EF140" s="1605"/>
      <c r="EG140" s="1605"/>
      <c r="EH140" s="1605"/>
      <c r="EI140" s="1605"/>
      <c r="EJ140" s="1605"/>
      <c r="EK140" s="1605"/>
      <c r="EL140" s="1605"/>
      <c r="EM140" s="1605"/>
      <c r="EN140" s="1605"/>
      <c r="EO140" s="1605"/>
      <c r="EP140" s="1605"/>
      <c r="EQ140" s="1606"/>
      <c r="ER140" s="1858"/>
      <c r="ES140" s="1859"/>
      <c r="ET140" s="1859"/>
      <c r="EU140" s="1860"/>
    </row>
    <row r="141" spans="1:151" ht="6.95" customHeight="1" x14ac:dyDescent="0.15">
      <c r="A141" s="1607"/>
      <c r="B141" s="1573"/>
      <c r="C141" s="1573"/>
      <c r="D141" s="1573"/>
      <c r="E141" s="1573"/>
      <c r="F141" s="1573"/>
      <c r="G141" s="1573"/>
      <c r="H141" s="1573"/>
      <c r="I141" s="1573"/>
      <c r="J141" s="1573"/>
      <c r="K141" s="1573"/>
      <c r="L141" s="1573"/>
      <c r="M141" s="1573"/>
      <c r="N141" s="1573"/>
      <c r="O141" s="1573"/>
      <c r="P141" s="1573"/>
      <c r="Q141" s="1573"/>
      <c r="R141" s="1573"/>
      <c r="S141" s="1573"/>
      <c r="T141" s="1573"/>
      <c r="U141" s="1573"/>
      <c r="V141" s="1573"/>
      <c r="W141" s="1610"/>
      <c r="X141" s="1610"/>
      <c r="Y141" s="1610"/>
      <c r="Z141" s="1610"/>
      <c r="AA141" s="1610"/>
      <c r="AB141" s="1610"/>
      <c r="AC141" s="1610"/>
      <c r="AD141" s="1610"/>
      <c r="AE141" s="1610"/>
      <c r="AF141" s="1610"/>
      <c r="AG141" s="1613"/>
      <c r="AH141" s="1613"/>
      <c r="AI141" s="1613"/>
      <c r="AJ141" s="1613"/>
      <c r="AK141" s="1613"/>
      <c r="AL141" s="1613"/>
      <c r="AM141" s="1610"/>
      <c r="AN141" s="1610"/>
      <c r="AO141" s="1610"/>
      <c r="AP141" s="1610"/>
      <c r="AQ141" s="1610"/>
      <c r="AR141" s="1610"/>
      <c r="AS141" s="1610"/>
      <c r="AT141" s="1610"/>
      <c r="AU141" s="1610"/>
      <c r="AV141" s="1610"/>
      <c r="AW141" s="1616"/>
      <c r="AX141" s="1616"/>
      <c r="AY141" s="1616"/>
      <c r="AZ141" s="1616"/>
      <c r="BA141" s="1616"/>
      <c r="BB141" s="1616"/>
      <c r="BC141" s="1616"/>
      <c r="BD141" s="1616"/>
      <c r="BE141" s="1616"/>
      <c r="BF141" s="1616"/>
      <c r="BG141" s="1616"/>
      <c r="BH141" s="1616"/>
      <c r="BI141" s="1616"/>
      <c r="BJ141" s="1616"/>
      <c r="BK141" s="1616"/>
      <c r="BL141" s="1616"/>
      <c r="BM141" s="1616"/>
      <c r="BN141" s="1616"/>
      <c r="BO141" s="1616"/>
      <c r="BP141" s="1616"/>
      <c r="BQ141" s="1616"/>
      <c r="BR141" s="1616"/>
      <c r="BS141" s="1616"/>
      <c r="BT141" s="1616"/>
      <c r="BU141" s="1616"/>
      <c r="BV141" s="1616"/>
      <c r="BW141" s="1616"/>
      <c r="BX141" s="1616"/>
      <c r="BY141" s="1616"/>
      <c r="BZ141" s="1616"/>
      <c r="CA141" s="1616"/>
      <c r="CB141" s="1616"/>
      <c r="CC141" s="1616"/>
      <c r="CD141" s="1616"/>
      <c r="CE141" s="1616"/>
      <c r="CF141" s="1616"/>
      <c r="CG141" s="1616"/>
      <c r="CH141" s="1617"/>
      <c r="CI141" s="1576"/>
      <c r="CJ141" s="1577"/>
      <c r="CK141" s="1577"/>
      <c r="CL141" s="1577"/>
      <c r="CM141" s="1577"/>
      <c r="CN141" s="1577"/>
      <c r="CO141" s="1577"/>
      <c r="CP141" s="1577"/>
      <c r="CQ141" s="1577"/>
      <c r="CR141" s="1577"/>
      <c r="CS141" s="1577"/>
      <c r="CT141" s="1577"/>
      <c r="CU141" s="1577"/>
      <c r="CV141" s="1577"/>
      <c r="CW141" s="1577"/>
      <c r="CX141" s="1577"/>
      <c r="CY141" s="1577"/>
      <c r="CZ141" s="1577"/>
      <c r="DA141" s="1577"/>
      <c r="DB141" s="1577"/>
      <c r="DC141" s="1576"/>
      <c r="DD141" s="1577"/>
      <c r="DE141" s="1577"/>
      <c r="DF141" s="1577"/>
      <c r="DG141" s="1577"/>
      <c r="DH141" s="1577"/>
      <c r="DI141" s="1577"/>
      <c r="DJ141" s="1577"/>
      <c r="DK141" s="1577"/>
      <c r="DL141" s="1577"/>
      <c r="DM141" s="1577"/>
      <c r="DN141" s="1577"/>
      <c r="DO141" s="1577"/>
      <c r="DP141" s="1577"/>
      <c r="DQ141" s="1578"/>
      <c r="DR141" s="1577"/>
      <c r="DS141" s="1577"/>
      <c r="DT141" s="1577"/>
      <c r="DU141" s="1577"/>
      <c r="DV141" s="1577"/>
      <c r="DW141" s="1577"/>
      <c r="DX141" s="1577"/>
      <c r="DY141" s="1577"/>
      <c r="DZ141" s="1577"/>
      <c r="EA141" s="1577"/>
      <c r="EB141" s="1577"/>
      <c r="EC141" s="1577"/>
      <c r="ED141" s="1577"/>
      <c r="EE141" s="1577"/>
      <c r="EF141" s="1577"/>
      <c r="EG141" s="1577"/>
      <c r="EH141" s="1577"/>
      <c r="EI141" s="1577"/>
      <c r="EJ141" s="1577"/>
      <c r="EK141" s="1577"/>
      <c r="EL141" s="1577"/>
      <c r="EM141" s="1577"/>
      <c r="EN141" s="1577"/>
      <c r="EO141" s="1577"/>
      <c r="EP141" s="1577"/>
      <c r="EQ141" s="1578"/>
      <c r="ER141" s="1858"/>
      <c r="ES141" s="1859"/>
      <c r="ET141" s="1859"/>
      <c r="EU141" s="1860"/>
    </row>
    <row r="142" spans="1:151" ht="6.95" customHeight="1" x14ac:dyDescent="0.15">
      <c r="A142" s="1608"/>
      <c r="B142" s="1574"/>
      <c r="C142" s="1574"/>
      <c r="D142" s="1574"/>
      <c r="E142" s="1574"/>
      <c r="F142" s="1574"/>
      <c r="G142" s="1574"/>
      <c r="H142" s="1574"/>
      <c r="I142" s="1574"/>
      <c r="J142" s="1574"/>
      <c r="K142" s="1574"/>
      <c r="L142" s="1574"/>
      <c r="M142" s="1574"/>
      <c r="N142" s="1574"/>
      <c r="O142" s="1574"/>
      <c r="P142" s="1574"/>
      <c r="Q142" s="1574"/>
      <c r="R142" s="1574"/>
      <c r="S142" s="1574"/>
      <c r="T142" s="1574"/>
      <c r="U142" s="1574"/>
      <c r="V142" s="1574"/>
      <c r="W142" s="1611"/>
      <c r="X142" s="1611"/>
      <c r="Y142" s="1611"/>
      <c r="Z142" s="1611"/>
      <c r="AA142" s="1611"/>
      <c r="AB142" s="1611"/>
      <c r="AC142" s="1611"/>
      <c r="AD142" s="1611"/>
      <c r="AE142" s="1611"/>
      <c r="AF142" s="1611"/>
      <c r="AG142" s="1614"/>
      <c r="AH142" s="1614"/>
      <c r="AI142" s="1614"/>
      <c r="AJ142" s="1614"/>
      <c r="AK142" s="1614"/>
      <c r="AL142" s="1614"/>
      <c r="AM142" s="1611"/>
      <c r="AN142" s="1611"/>
      <c r="AO142" s="1611"/>
      <c r="AP142" s="1611"/>
      <c r="AQ142" s="1611"/>
      <c r="AR142" s="1611"/>
      <c r="AS142" s="1611"/>
      <c r="AT142" s="1611"/>
      <c r="AU142" s="1611"/>
      <c r="AV142" s="1611"/>
      <c r="AW142" s="1618"/>
      <c r="AX142" s="1618"/>
      <c r="AY142" s="1618"/>
      <c r="AZ142" s="1618"/>
      <c r="BA142" s="1618"/>
      <c r="BB142" s="1618"/>
      <c r="BC142" s="1618"/>
      <c r="BD142" s="1618"/>
      <c r="BE142" s="1618"/>
      <c r="BF142" s="1618"/>
      <c r="BG142" s="1618"/>
      <c r="BH142" s="1618"/>
      <c r="BI142" s="1618"/>
      <c r="BJ142" s="1618"/>
      <c r="BK142" s="1618"/>
      <c r="BL142" s="1618"/>
      <c r="BM142" s="1618"/>
      <c r="BN142" s="1618"/>
      <c r="BO142" s="1618"/>
      <c r="BP142" s="1618"/>
      <c r="BQ142" s="1618"/>
      <c r="BR142" s="1618"/>
      <c r="BS142" s="1618"/>
      <c r="BT142" s="1618"/>
      <c r="BU142" s="1618"/>
      <c r="BV142" s="1618"/>
      <c r="BW142" s="1618"/>
      <c r="BX142" s="1618"/>
      <c r="BY142" s="1618"/>
      <c r="BZ142" s="1618"/>
      <c r="CA142" s="1618"/>
      <c r="CB142" s="1618"/>
      <c r="CC142" s="1618"/>
      <c r="CD142" s="1618"/>
      <c r="CE142" s="1618"/>
      <c r="CF142" s="1618"/>
      <c r="CG142" s="1618"/>
      <c r="CH142" s="1619"/>
      <c r="CI142" s="1749"/>
      <c r="CJ142" s="1750"/>
      <c r="CK142" s="1750"/>
      <c r="CL142" s="1750"/>
      <c r="CM142" s="1750"/>
      <c r="CN142" s="1750"/>
      <c r="CO142" s="1750"/>
      <c r="CP142" s="1750"/>
      <c r="CQ142" s="1750"/>
      <c r="CR142" s="1750"/>
      <c r="CS142" s="1750"/>
      <c r="CT142" s="1750"/>
      <c r="CU142" s="1750"/>
      <c r="CV142" s="1750"/>
      <c r="CW142" s="1750"/>
      <c r="CX142" s="1750"/>
      <c r="CY142" s="1750"/>
      <c r="CZ142" s="1750"/>
      <c r="DA142" s="1750"/>
      <c r="DB142" s="1751"/>
      <c r="DC142" s="1755"/>
      <c r="DD142" s="1756"/>
      <c r="DE142" s="1756"/>
      <c r="DF142" s="1756"/>
      <c r="DG142" s="1756"/>
      <c r="DH142" s="1756"/>
      <c r="DI142" s="1756"/>
      <c r="DJ142" s="1756"/>
      <c r="DK142" s="1756"/>
      <c r="DL142" s="1756"/>
      <c r="DM142" s="1756"/>
      <c r="DN142" s="1756"/>
      <c r="DO142" s="1756"/>
      <c r="DP142" s="1756"/>
      <c r="DQ142" s="1757"/>
      <c r="DR142" s="1761"/>
      <c r="DS142" s="1761"/>
      <c r="DT142" s="1761"/>
      <c r="DU142" s="1761"/>
      <c r="DV142" s="1761"/>
      <c r="DW142" s="1761"/>
      <c r="DX142" s="1761"/>
      <c r="DY142" s="1761"/>
      <c r="DZ142" s="1761"/>
      <c r="EA142" s="1761"/>
      <c r="EB142" s="1761"/>
      <c r="EC142" s="1761"/>
      <c r="ED142" s="1761"/>
      <c r="EE142" s="1761"/>
      <c r="EF142" s="1761"/>
      <c r="EG142" s="1761"/>
      <c r="EH142" s="1761"/>
      <c r="EI142" s="1761"/>
      <c r="EJ142" s="1761"/>
      <c r="EK142" s="1761"/>
      <c r="EL142" s="1761"/>
      <c r="EM142" s="1761"/>
      <c r="EN142" s="1761"/>
      <c r="EO142" s="1761"/>
      <c r="EP142" s="1761"/>
      <c r="EQ142" s="1762"/>
      <c r="ER142" s="1858"/>
      <c r="ES142" s="1859"/>
      <c r="ET142" s="1859"/>
      <c r="EU142" s="1860"/>
    </row>
    <row r="143" spans="1:151" ht="6.95" customHeight="1" x14ac:dyDescent="0.15">
      <c r="A143" s="1608"/>
      <c r="B143" s="1574"/>
      <c r="C143" s="1574"/>
      <c r="D143" s="1574"/>
      <c r="E143" s="1574"/>
      <c r="F143" s="1574"/>
      <c r="G143" s="1574"/>
      <c r="H143" s="1574"/>
      <c r="I143" s="1574"/>
      <c r="J143" s="1574"/>
      <c r="K143" s="1574"/>
      <c r="L143" s="1574"/>
      <c r="M143" s="1574"/>
      <c r="N143" s="1574"/>
      <c r="O143" s="1574"/>
      <c r="P143" s="1574"/>
      <c r="Q143" s="1574"/>
      <c r="R143" s="1574"/>
      <c r="S143" s="1574"/>
      <c r="T143" s="1574"/>
      <c r="U143" s="1574"/>
      <c r="V143" s="1574"/>
      <c r="W143" s="1611"/>
      <c r="X143" s="1611"/>
      <c r="Y143" s="1611"/>
      <c r="Z143" s="1611"/>
      <c r="AA143" s="1611"/>
      <c r="AB143" s="1611"/>
      <c r="AC143" s="1611"/>
      <c r="AD143" s="1611"/>
      <c r="AE143" s="1611"/>
      <c r="AF143" s="1611"/>
      <c r="AG143" s="1614"/>
      <c r="AH143" s="1614"/>
      <c r="AI143" s="1614"/>
      <c r="AJ143" s="1614"/>
      <c r="AK143" s="1614"/>
      <c r="AL143" s="1614"/>
      <c r="AM143" s="1611"/>
      <c r="AN143" s="1611"/>
      <c r="AO143" s="1611"/>
      <c r="AP143" s="1611"/>
      <c r="AQ143" s="1611"/>
      <c r="AR143" s="1611"/>
      <c r="AS143" s="1611"/>
      <c r="AT143" s="1611"/>
      <c r="AU143" s="1611"/>
      <c r="AV143" s="1611"/>
      <c r="AW143" s="1618"/>
      <c r="AX143" s="1618"/>
      <c r="AY143" s="1618"/>
      <c r="AZ143" s="1618"/>
      <c r="BA143" s="1618"/>
      <c r="BB143" s="1618"/>
      <c r="BC143" s="1618"/>
      <c r="BD143" s="1618"/>
      <c r="BE143" s="1618"/>
      <c r="BF143" s="1618"/>
      <c r="BG143" s="1618"/>
      <c r="BH143" s="1618"/>
      <c r="BI143" s="1618"/>
      <c r="BJ143" s="1618"/>
      <c r="BK143" s="1618"/>
      <c r="BL143" s="1618"/>
      <c r="BM143" s="1618"/>
      <c r="BN143" s="1618"/>
      <c r="BO143" s="1618"/>
      <c r="BP143" s="1618"/>
      <c r="BQ143" s="1618"/>
      <c r="BR143" s="1618"/>
      <c r="BS143" s="1618"/>
      <c r="BT143" s="1618"/>
      <c r="BU143" s="1618"/>
      <c r="BV143" s="1618"/>
      <c r="BW143" s="1618"/>
      <c r="BX143" s="1618"/>
      <c r="BY143" s="1618"/>
      <c r="BZ143" s="1618"/>
      <c r="CA143" s="1618"/>
      <c r="CB143" s="1618"/>
      <c r="CC143" s="1618"/>
      <c r="CD143" s="1618"/>
      <c r="CE143" s="1618"/>
      <c r="CF143" s="1618"/>
      <c r="CG143" s="1618"/>
      <c r="CH143" s="1619"/>
      <c r="CI143" s="1749"/>
      <c r="CJ143" s="1750"/>
      <c r="CK143" s="1750"/>
      <c r="CL143" s="1750"/>
      <c r="CM143" s="1750"/>
      <c r="CN143" s="1750"/>
      <c r="CO143" s="1750"/>
      <c r="CP143" s="1750"/>
      <c r="CQ143" s="1750"/>
      <c r="CR143" s="1750"/>
      <c r="CS143" s="1750"/>
      <c r="CT143" s="1750"/>
      <c r="CU143" s="1750"/>
      <c r="CV143" s="1750"/>
      <c r="CW143" s="1750"/>
      <c r="CX143" s="1750"/>
      <c r="CY143" s="1750"/>
      <c r="CZ143" s="1750"/>
      <c r="DA143" s="1750"/>
      <c r="DB143" s="1751"/>
      <c r="DC143" s="1755"/>
      <c r="DD143" s="1756"/>
      <c r="DE143" s="1756"/>
      <c r="DF143" s="1756"/>
      <c r="DG143" s="1756"/>
      <c r="DH143" s="1756"/>
      <c r="DI143" s="1756"/>
      <c r="DJ143" s="1756"/>
      <c r="DK143" s="1756"/>
      <c r="DL143" s="1756"/>
      <c r="DM143" s="1756"/>
      <c r="DN143" s="1756"/>
      <c r="DO143" s="1756"/>
      <c r="DP143" s="1756"/>
      <c r="DQ143" s="1757"/>
      <c r="DR143" s="1761"/>
      <c r="DS143" s="1761"/>
      <c r="DT143" s="1761"/>
      <c r="DU143" s="1761"/>
      <c r="DV143" s="1761"/>
      <c r="DW143" s="1761"/>
      <c r="DX143" s="1761"/>
      <c r="DY143" s="1761"/>
      <c r="DZ143" s="1761"/>
      <c r="EA143" s="1761"/>
      <c r="EB143" s="1761"/>
      <c r="EC143" s="1761"/>
      <c r="ED143" s="1761"/>
      <c r="EE143" s="1761"/>
      <c r="EF143" s="1761"/>
      <c r="EG143" s="1761"/>
      <c r="EH143" s="1761"/>
      <c r="EI143" s="1761"/>
      <c r="EJ143" s="1761"/>
      <c r="EK143" s="1761"/>
      <c r="EL143" s="1761"/>
      <c r="EM143" s="1761"/>
      <c r="EN143" s="1761"/>
      <c r="EO143" s="1761"/>
      <c r="EP143" s="1761"/>
      <c r="EQ143" s="1762"/>
      <c r="ER143" s="1858"/>
      <c r="ES143" s="1859"/>
      <c r="ET143" s="1859"/>
      <c r="EU143" s="1860"/>
    </row>
    <row r="144" spans="1:151" ht="6.95" customHeight="1" x14ac:dyDescent="0.15">
      <c r="A144" s="1608"/>
      <c r="B144" s="1574"/>
      <c r="C144" s="1574"/>
      <c r="D144" s="1574"/>
      <c r="E144" s="1574"/>
      <c r="F144" s="1574"/>
      <c r="G144" s="1574"/>
      <c r="H144" s="1574"/>
      <c r="I144" s="1574"/>
      <c r="J144" s="1574"/>
      <c r="K144" s="1574"/>
      <c r="L144" s="1574"/>
      <c r="M144" s="1574"/>
      <c r="N144" s="1574"/>
      <c r="O144" s="1574"/>
      <c r="P144" s="1574"/>
      <c r="Q144" s="1574"/>
      <c r="R144" s="1574"/>
      <c r="S144" s="1574"/>
      <c r="T144" s="1574"/>
      <c r="U144" s="1574"/>
      <c r="V144" s="1574"/>
      <c r="W144" s="1611"/>
      <c r="X144" s="1611"/>
      <c r="Y144" s="1611"/>
      <c r="Z144" s="1611"/>
      <c r="AA144" s="1611"/>
      <c r="AB144" s="1611"/>
      <c r="AC144" s="1611"/>
      <c r="AD144" s="1611"/>
      <c r="AE144" s="1611"/>
      <c r="AF144" s="1611"/>
      <c r="AG144" s="1614"/>
      <c r="AH144" s="1614"/>
      <c r="AI144" s="1614"/>
      <c r="AJ144" s="1614"/>
      <c r="AK144" s="1614"/>
      <c r="AL144" s="1614"/>
      <c r="AM144" s="1611"/>
      <c r="AN144" s="1611"/>
      <c r="AO144" s="1611"/>
      <c r="AP144" s="1611"/>
      <c r="AQ144" s="1611"/>
      <c r="AR144" s="1611"/>
      <c r="AS144" s="1611"/>
      <c r="AT144" s="1611"/>
      <c r="AU144" s="1611"/>
      <c r="AV144" s="1611"/>
      <c r="AW144" s="1618"/>
      <c r="AX144" s="1618"/>
      <c r="AY144" s="1618"/>
      <c r="AZ144" s="1618"/>
      <c r="BA144" s="1618"/>
      <c r="BB144" s="1618"/>
      <c r="BC144" s="1618"/>
      <c r="BD144" s="1618"/>
      <c r="BE144" s="1618"/>
      <c r="BF144" s="1618"/>
      <c r="BG144" s="1618"/>
      <c r="BH144" s="1618"/>
      <c r="BI144" s="1618"/>
      <c r="BJ144" s="1618"/>
      <c r="BK144" s="1618"/>
      <c r="BL144" s="1618"/>
      <c r="BM144" s="1618"/>
      <c r="BN144" s="1618"/>
      <c r="BO144" s="1618"/>
      <c r="BP144" s="1618"/>
      <c r="BQ144" s="1618"/>
      <c r="BR144" s="1618"/>
      <c r="BS144" s="1618"/>
      <c r="BT144" s="1618"/>
      <c r="BU144" s="1618"/>
      <c r="BV144" s="1618"/>
      <c r="BW144" s="1618"/>
      <c r="BX144" s="1618"/>
      <c r="BY144" s="1618"/>
      <c r="BZ144" s="1618"/>
      <c r="CA144" s="1618"/>
      <c r="CB144" s="1618"/>
      <c r="CC144" s="1618"/>
      <c r="CD144" s="1618"/>
      <c r="CE144" s="1618"/>
      <c r="CF144" s="1618"/>
      <c r="CG144" s="1618"/>
      <c r="CH144" s="1619"/>
      <c r="CI144" s="1749"/>
      <c r="CJ144" s="1750"/>
      <c r="CK144" s="1750"/>
      <c r="CL144" s="1750"/>
      <c r="CM144" s="1750"/>
      <c r="CN144" s="1750"/>
      <c r="CO144" s="1750"/>
      <c r="CP144" s="1750"/>
      <c r="CQ144" s="1750"/>
      <c r="CR144" s="1750"/>
      <c r="CS144" s="1750"/>
      <c r="CT144" s="1750"/>
      <c r="CU144" s="1750"/>
      <c r="CV144" s="1750"/>
      <c r="CW144" s="1750"/>
      <c r="CX144" s="1750"/>
      <c r="CY144" s="1750"/>
      <c r="CZ144" s="1750"/>
      <c r="DA144" s="1750"/>
      <c r="DB144" s="1751"/>
      <c r="DC144" s="1755"/>
      <c r="DD144" s="1756"/>
      <c r="DE144" s="1756"/>
      <c r="DF144" s="1756"/>
      <c r="DG144" s="1756"/>
      <c r="DH144" s="1756"/>
      <c r="DI144" s="1756"/>
      <c r="DJ144" s="1756"/>
      <c r="DK144" s="1756"/>
      <c r="DL144" s="1756"/>
      <c r="DM144" s="1756"/>
      <c r="DN144" s="1756"/>
      <c r="DO144" s="1756"/>
      <c r="DP144" s="1756"/>
      <c r="DQ144" s="1757"/>
      <c r="DR144" s="1761"/>
      <c r="DS144" s="1761"/>
      <c r="DT144" s="1761"/>
      <c r="DU144" s="1761"/>
      <c r="DV144" s="1761"/>
      <c r="DW144" s="1761"/>
      <c r="DX144" s="1761"/>
      <c r="DY144" s="1761"/>
      <c r="DZ144" s="1761"/>
      <c r="EA144" s="1761"/>
      <c r="EB144" s="1761"/>
      <c r="EC144" s="1761"/>
      <c r="ED144" s="1761"/>
      <c r="EE144" s="1761"/>
      <c r="EF144" s="1761"/>
      <c r="EG144" s="1761"/>
      <c r="EH144" s="1761"/>
      <c r="EI144" s="1761"/>
      <c r="EJ144" s="1761"/>
      <c r="EK144" s="1761"/>
      <c r="EL144" s="1761"/>
      <c r="EM144" s="1761"/>
      <c r="EN144" s="1761"/>
      <c r="EO144" s="1761"/>
      <c r="EP144" s="1761"/>
      <c r="EQ144" s="1762"/>
      <c r="ER144" s="1858"/>
      <c r="ES144" s="1859"/>
      <c r="ET144" s="1859"/>
      <c r="EU144" s="1860"/>
    </row>
    <row r="145" spans="1:151" ht="6.95" customHeight="1" x14ac:dyDescent="0.15">
      <c r="A145" s="1609"/>
      <c r="B145" s="1575"/>
      <c r="C145" s="1575"/>
      <c r="D145" s="1575"/>
      <c r="E145" s="1575"/>
      <c r="F145" s="1575"/>
      <c r="G145" s="1575"/>
      <c r="H145" s="1575"/>
      <c r="I145" s="1575"/>
      <c r="J145" s="1575"/>
      <c r="K145" s="1575"/>
      <c r="L145" s="1575"/>
      <c r="M145" s="1575"/>
      <c r="N145" s="1575"/>
      <c r="O145" s="1575"/>
      <c r="P145" s="1575"/>
      <c r="Q145" s="1575"/>
      <c r="R145" s="1575"/>
      <c r="S145" s="1575"/>
      <c r="T145" s="1575"/>
      <c r="U145" s="1575"/>
      <c r="V145" s="1575"/>
      <c r="W145" s="1612"/>
      <c r="X145" s="1612"/>
      <c r="Y145" s="1612"/>
      <c r="Z145" s="1612"/>
      <c r="AA145" s="1612"/>
      <c r="AB145" s="1612"/>
      <c r="AC145" s="1612"/>
      <c r="AD145" s="1612"/>
      <c r="AE145" s="1612"/>
      <c r="AF145" s="1612"/>
      <c r="AG145" s="1615"/>
      <c r="AH145" s="1615"/>
      <c r="AI145" s="1615"/>
      <c r="AJ145" s="1615"/>
      <c r="AK145" s="1615"/>
      <c r="AL145" s="1615"/>
      <c r="AM145" s="1612"/>
      <c r="AN145" s="1612"/>
      <c r="AO145" s="1612"/>
      <c r="AP145" s="1612"/>
      <c r="AQ145" s="1612"/>
      <c r="AR145" s="1612"/>
      <c r="AS145" s="1612"/>
      <c r="AT145" s="1612"/>
      <c r="AU145" s="1612"/>
      <c r="AV145" s="1612"/>
      <c r="AW145" s="1620"/>
      <c r="AX145" s="1620"/>
      <c r="AY145" s="1620"/>
      <c r="AZ145" s="1620"/>
      <c r="BA145" s="1620"/>
      <c r="BB145" s="1620"/>
      <c r="BC145" s="1620"/>
      <c r="BD145" s="1620"/>
      <c r="BE145" s="1620"/>
      <c r="BF145" s="1620"/>
      <c r="BG145" s="1620"/>
      <c r="BH145" s="1620"/>
      <c r="BI145" s="1620"/>
      <c r="BJ145" s="1620"/>
      <c r="BK145" s="1620"/>
      <c r="BL145" s="1620"/>
      <c r="BM145" s="1620"/>
      <c r="BN145" s="1620"/>
      <c r="BO145" s="1620"/>
      <c r="BP145" s="1620"/>
      <c r="BQ145" s="1620"/>
      <c r="BR145" s="1620"/>
      <c r="BS145" s="1620"/>
      <c r="BT145" s="1620"/>
      <c r="BU145" s="1620"/>
      <c r="BV145" s="1620"/>
      <c r="BW145" s="1620"/>
      <c r="BX145" s="1620"/>
      <c r="BY145" s="1620"/>
      <c r="BZ145" s="1620"/>
      <c r="CA145" s="1620"/>
      <c r="CB145" s="1620"/>
      <c r="CC145" s="1620"/>
      <c r="CD145" s="1620"/>
      <c r="CE145" s="1620"/>
      <c r="CF145" s="1620"/>
      <c r="CG145" s="1620"/>
      <c r="CH145" s="1621"/>
      <c r="CI145" s="1752"/>
      <c r="CJ145" s="1753"/>
      <c r="CK145" s="1753"/>
      <c r="CL145" s="1753"/>
      <c r="CM145" s="1753"/>
      <c r="CN145" s="1753"/>
      <c r="CO145" s="1753"/>
      <c r="CP145" s="1753"/>
      <c r="CQ145" s="1753"/>
      <c r="CR145" s="1753"/>
      <c r="CS145" s="1753"/>
      <c r="CT145" s="1753"/>
      <c r="CU145" s="1753"/>
      <c r="CV145" s="1753"/>
      <c r="CW145" s="1753"/>
      <c r="CX145" s="1753"/>
      <c r="CY145" s="1753"/>
      <c r="CZ145" s="1753"/>
      <c r="DA145" s="1753"/>
      <c r="DB145" s="1754"/>
      <c r="DC145" s="1758"/>
      <c r="DD145" s="1759"/>
      <c r="DE145" s="1759"/>
      <c r="DF145" s="1759"/>
      <c r="DG145" s="1759"/>
      <c r="DH145" s="1759"/>
      <c r="DI145" s="1759"/>
      <c r="DJ145" s="1759"/>
      <c r="DK145" s="1759"/>
      <c r="DL145" s="1759"/>
      <c r="DM145" s="1759"/>
      <c r="DN145" s="1759"/>
      <c r="DO145" s="1759"/>
      <c r="DP145" s="1759"/>
      <c r="DQ145" s="1760"/>
      <c r="DR145" s="1763"/>
      <c r="DS145" s="1763"/>
      <c r="DT145" s="1763"/>
      <c r="DU145" s="1763"/>
      <c r="DV145" s="1763"/>
      <c r="DW145" s="1763"/>
      <c r="DX145" s="1763"/>
      <c r="DY145" s="1763"/>
      <c r="DZ145" s="1763"/>
      <c r="EA145" s="1763"/>
      <c r="EB145" s="1763"/>
      <c r="EC145" s="1763"/>
      <c r="ED145" s="1763"/>
      <c r="EE145" s="1763"/>
      <c r="EF145" s="1763"/>
      <c r="EG145" s="1763"/>
      <c r="EH145" s="1763"/>
      <c r="EI145" s="1763"/>
      <c r="EJ145" s="1763"/>
      <c r="EK145" s="1763"/>
      <c r="EL145" s="1763"/>
      <c r="EM145" s="1763"/>
      <c r="EN145" s="1763"/>
      <c r="EO145" s="1763"/>
      <c r="EP145" s="1763"/>
      <c r="EQ145" s="1764"/>
      <c r="ER145" s="1858"/>
      <c r="ES145" s="1859"/>
      <c r="ET145" s="1859"/>
      <c r="EU145" s="1860"/>
    </row>
    <row r="146" spans="1:151" ht="6.95" customHeight="1" x14ac:dyDescent="0.15">
      <c r="A146" s="1569"/>
      <c r="B146" s="1570"/>
      <c r="C146" s="1570"/>
      <c r="D146" s="1570"/>
      <c r="E146" s="1570"/>
      <c r="F146" s="1570"/>
      <c r="G146" s="1570"/>
      <c r="H146" s="1559" t="s">
        <v>130</v>
      </c>
      <c r="I146" s="1559"/>
      <c r="J146" s="1559"/>
      <c r="K146" s="1559"/>
      <c r="L146" s="1559"/>
      <c r="M146" s="1559"/>
      <c r="N146" s="1559"/>
      <c r="O146" s="1559"/>
      <c r="P146" s="1559"/>
      <c r="Q146" s="1559"/>
      <c r="R146" s="1559"/>
      <c r="S146" s="1559"/>
      <c r="T146" s="1559"/>
      <c r="U146" s="1591">
        <v>65</v>
      </c>
      <c r="V146" s="1591"/>
      <c r="W146" s="1591"/>
      <c r="X146" s="1591"/>
      <c r="Y146" s="1591"/>
      <c r="Z146" s="1591"/>
      <c r="AA146" s="1591"/>
      <c r="AB146" s="1559" t="s">
        <v>131</v>
      </c>
      <c r="AC146" s="1559"/>
      <c r="AD146" s="1559"/>
      <c r="AE146" s="1559"/>
      <c r="AF146" s="1559"/>
      <c r="AG146" s="1559"/>
      <c r="AH146" s="1559"/>
      <c r="AI146" s="1559"/>
      <c r="AJ146" s="1559"/>
      <c r="AK146" s="1559"/>
      <c r="AL146" s="1559"/>
      <c r="AM146" s="1559"/>
      <c r="AN146" s="1559"/>
      <c r="AO146" s="1559"/>
      <c r="AP146" s="1559"/>
      <c r="AQ146" s="1559"/>
      <c r="AR146" s="1559"/>
      <c r="AS146" s="1559"/>
      <c r="AT146" s="1559"/>
      <c r="AU146" s="1559"/>
      <c r="AV146" s="1559"/>
      <c r="AW146" s="1559"/>
      <c r="AX146" s="1559"/>
      <c r="AY146" s="1559"/>
      <c r="AZ146" s="1559"/>
      <c r="BA146" s="1559"/>
      <c r="BB146" s="1559"/>
      <c r="BC146" s="1559"/>
      <c r="BD146" s="1559"/>
      <c r="BE146" s="1559"/>
      <c r="BF146" s="1559"/>
      <c r="BG146" s="1559"/>
      <c r="BH146" s="1559"/>
      <c r="BI146" s="1559"/>
      <c r="BJ146" s="1559"/>
      <c r="BK146" s="1559"/>
      <c r="BL146" s="1559"/>
      <c r="BM146" s="1559"/>
      <c r="BN146" s="1559"/>
      <c r="BO146" s="1559"/>
      <c r="BP146" s="1559"/>
      <c r="BQ146" s="1559"/>
      <c r="BR146" s="1559"/>
      <c r="BS146" s="1559"/>
      <c r="BT146" s="1559"/>
      <c r="BU146" s="1559"/>
      <c r="BV146" s="1559"/>
      <c r="BW146" s="1559"/>
      <c r="BX146" s="1559"/>
      <c r="BY146" s="1559"/>
      <c r="BZ146" s="1559"/>
      <c r="CA146" s="1559"/>
      <c r="CB146" s="1559"/>
      <c r="CC146" s="1559"/>
      <c r="CD146" s="1559"/>
      <c r="CE146" s="1559"/>
      <c r="CF146" s="1559"/>
      <c r="CG146" s="1559"/>
      <c r="CH146" s="1559"/>
      <c r="CI146" s="1743"/>
      <c r="CJ146" s="1744"/>
      <c r="CK146" s="1744"/>
      <c r="CL146" s="1744"/>
      <c r="CM146" s="1744"/>
      <c r="CN146" s="1744"/>
      <c r="CO146" s="1744"/>
      <c r="CP146" s="1744"/>
      <c r="CQ146" s="1744"/>
      <c r="CR146" s="1744"/>
      <c r="CS146" s="1744"/>
      <c r="CT146" s="1744"/>
      <c r="CU146" s="1744"/>
      <c r="CV146" s="1744"/>
      <c r="CW146" s="1744"/>
      <c r="CX146" s="1744"/>
      <c r="CY146" s="1744"/>
      <c r="CZ146" s="1744"/>
      <c r="DA146" s="1744"/>
      <c r="DB146" s="1744"/>
      <c r="DC146" s="1576"/>
      <c r="DD146" s="1577"/>
      <c r="DE146" s="1577"/>
      <c r="DF146" s="1577"/>
      <c r="DG146" s="1577"/>
      <c r="DH146" s="1577"/>
      <c r="DI146" s="1577"/>
      <c r="DJ146" s="1577"/>
      <c r="DK146" s="1577"/>
      <c r="DL146" s="1577"/>
      <c r="DM146" s="1577"/>
      <c r="DN146" s="1577"/>
      <c r="DO146" s="1577"/>
      <c r="DP146" s="1577"/>
      <c r="DQ146" s="1578"/>
      <c r="DR146" s="1577"/>
      <c r="DS146" s="1577"/>
      <c r="DT146" s="1577"/>
      <c r="DU146" s="1577"/>
      <c r="DV146" s="1577"/>
      <c r="DW146" s="1577"/>
      <c r="DX146" s="1577"/>
      <c r="DY146" s="1577"/>
      <c r="DZ146" s="1577"/>
      <c r="EA146" s="1577"/>
      <c r="EB146" s="1577"/>
      <c r="EC146" s="1577"/>
      <c r="ED146" s="1577"/>
      <c r="EE146" s="1577"/>
      <c r="EF146" s="1577"/>
      <c r="EG146" s="1577"/>
      <c r="EH146" s="1577"/>
      <c r="EI146" s="1577"/>
      <c r="EJ146" s="1577"/>
      <c r="EK146" s="1577"/>
      <c r="EL146" s="1577"/>
      <c r="EM146" s="1577"/>
      <c r="EN146" s="1577"/>
      <c r="EO146" s="1577"/>
      <c r="EP146" s="1577"/>
      <c r="EQ146" s="1578"/>
      <c r="ER146" s="1858"/>
      <c r="ES146" s="1859"/>
      <c r="ET146" s="1859"/>
      <c r="EU146" s="1860"/>
    </row>
    <row r="147" spans="1:151" ht="6.95" customHeight="1" x14ac:dyDescent="0.15">
      <c r="A147" s="1569"/>
      <c r="B147" s="1570"/>
      <c r="C147" s="1570"/>
      <c r="D147" s="1570"/>
      <c r="E147" s="1570"/>
      <c r="F147" s="1570"/>
      <c r="G147" s="1570"/>
      <c r="H147" s="1559"/>
      <c r="I147" s="1559"/>
      <c r="J147" s="1559"/>
      <c r="K147" s="1559"/>
      <c r="L147" s="1559"/>
      <c r="M147" s="1559"/>
      <c r="N147" s="1559"/>
      <c r="O147" s="1559"/>
      <c r="P147" s="1559"/>
      <c r="Q147" s="1559"/>
      <c r="R147" s="1559"/>
      <c r="S147" s="1559"/>
      <c r="T147" s="1559"/>
      <c r="U147" s="1591"/>
      <c r="V147" s="1591"/>
      <c r="W147" s="1591"/>
      <c r="X147" s="1591"/>
      <c r="Y147" s="1591"/>
      <c r="Z147" s="1591"/>
      <c r="AA147" s="1591"/>
      <c r="AB147" s="1559"/>
      <c r="AC147" s="1559"/>
      <c r="AD147" s="1559"/>
      <c r="AE147" s="1559"/>
      <c r="AF147" s="1559"/>
      <c r="AG147" s="1559"/>
      <c r="AH147" s="1559"/>
      <c r="AI147" s="1559"/>
      <c r="AJ147" s="1559"/>
      <c r="AK147" s="1559"/>
      <c r="AL147" s="1559"/>
      <c r="AM147" s="1559"/>
      <c r="AN147" s="1559"/>
      <c r="AO147" s="1559"/>
      <c r="AP147" s="1559"/>
      <c r="AQ147" s="1559"/>
      <c r="AR147" s="1559"/>
      <c r="AS147" s="1559"/>
      <c r="AT147" s="1559"/>
      <c r="AU147" s="1559"/>
      <c r="AV147" s="1559"/>
      <c r="AW147" s="1559"/>
      <c r="AX147" s="1559"/>
      <c r="AY147" s="1559"/>
      <c r="AZ147" s="1559"/>
      <c r="BA147" s="1559"/>
      <c r="BB147" s="1559"/>
      <c r="BC147" s="1559"/>
      <c r="BD147" s="1559"/>
      <c r="BE147" s="1559"/>
      <c r="BF147" s="1559"/>
      <c r="BG147" s="1559"/>
      <c r="BH147" s="1559"/>
      <c r="BI147" s="1559"/>
      <c r="BJ147" s="1559"/>
      <c r="BK147" s="1559"/>
      <c r="BL147" s="1559"/>
      <c r="BM147" s="1559"/>
      <c r="BN147" s="1559"/>
      <c r="BO147" s="1559"/>
      <c r="BP147" s="1559"/>
      <c r="BQ147" s="1559"/>
      <c r="BR147" s="1559"/>
      <c r="BS147" s="1559"/>
      <c r="BT147" s="1559"/>
      <c r="BU147" s="1559"/>
      <c r="BV147" s="1559"/>
      <c r="BW147" s="1559"/>
      <c r="BX147" s="1559"/>
      <c r="BY147" s="1559"/>
      <c r="BZ147" s="1559"/>
      <c r="CA147" s="1559"/>
      <c r="CB147" s="1559"/>
      <c r="CC147" s="1559"/>
      <c r="CD147" s="1559"/>
      <c r="CE147" s="1559"/>
      <c r="CF147" s="1559"/>
      <c r="CG147" s="1559"/>
      <c r="CH147" s="1559"/>
      <c r="CI147" s="1745"/>
      <c r="CJ147" s="1746"/>
      <c r="CK147" s="1746"/>
      <c r="CL147" s="1746"/>
      <c r="CM147" s="1746"/>
      <c r="CN147" s="1746"/>
      <c r="CO147" s="1746"/>
      <c r="CP147" s="1746"/>
      <c r="CQ147" s="1746"/>
      <c r="CR147" s="1746"/>
      <c r="CS147" s="1746"/>
      <c r="CT147" s="1746"/>
      <c r="CU147" s="1746"/>
      <c r="CV147" s="1746"/>
      <c r="CW147" s="1746"/>
      <c r="CX147" s="1746"/>
      <c r="CY147" s="1746"/>
      <c r="CZ147" s="1746"/>
      <c r="DA147" s="1746"/>
      <c r="DB147" s="1746"/>
      <c r="DC147" s="2175">
        <f>入力シート!AA77</f>
        <v>0</v>
      </c>
      <c r="DD147" s="2171"/>
      <c r="DE147" s="2171"/>
      <c r="DF147" s="2171"/>
      <c r="DG147" s="2171"/>
      <c r="DH147" s="2171"/>
      <c r="DI147" s="2171"/>
      <c r="DJ147" s="2171"/>
      <c r="DK147" s="2171"/>
      <c r="DL147" s="2171"/>
      <c r="DM147" s="2171"/>
      <c r="DN147" s="2171"/>
      <c r="DO147" s="2171"/>
      <c r="DP147" s="2171"/>
      <c r="DQ147" s="2172"/>
      <c r="DR147" s="2171">
        <f>入力シート!AD77</f>
        <v>0</v>
      </c>
      <c r="DS147" s="2171"/>
      <c r="DT147" s="2171"/>
      <c r="DU147" s="2171"/>
      <c r="DV147" s="2171"/>
      <c r="DW147" s="2171"/>
      <c r="DX147" s="2171"/>
      <c r="DY147" s="2171"/>
      <c r="DZ147" s="2171"/>
      <c r="EA147" s="2171"/>
      <c r="EB147" s="2171"/>
      <c r="EC147" s="2171"/>
      <c r="ED147" s="2171"/>
      <c r="EE147" s="2171"/>
      <c r="EF147" s="2171"/>
      <c r="EG147" s="2171"/>
      <c r="EH147" s="2171"/>
      <c r="EI147" s="2171"/>
      <c r="EJ147" s="2171"/>
      <c r="EK147" s="2171"/>
      <c r="EL147" s="2171"/>
      <c r="EM147" s="2171"/>
      <c r="EN147" s="2171"/>
      <c r="EO147" s="2171"/>
      <c r="EP147" s="2171"/>
      <c r="EQ147" s="2172"/>
      <c r="ER147" s="1858"/>
      <c r="ES147" s="1859"/>
      <c r="ET147" s="1859"/>
      <c r="EU147" s="1860"/>
    </row>
    <row r="148" spans="1:151" ht="6.95" customHeight="1" x14ac:dyDescent="0.15">
      <c r="A148" s="1569"/>
      <c r="B148" s="1570"/>
      <c r="C148" s="1570"/>
      <c r="D148" s="1570"/>
      <c r="E148" s="1570"/>
      <c r="F148" s="1570"/>
      <c r="G148" s="1570"/>
      <c r="H148" s="1559"/>
      <c r="I148" s="1559"/>
      <c r="J148" s="1559"/>
      <c r="K148" s="1559"/>
      <c r="L148" s="1559"/>
      <c r="M148" s="1559"/>
      <c r="N148" s="1559"/>
      <c r="O148" s="1559"/>
      <c r="P148" s="1559"/>
      <c r="Q148" s="1559"/>
      <c r="R148" s="1559"/>
      <c r="S148" s="1559"/>
      <c r="T148" s="1559"/>
      <c r="U148" s="1591"/>
      <c r="V148" s="1591"/>
      <c r="W148" s="1591"/>
      <c r="X148" s="1591"/>
      <c r="Y148" s="1591"/>
      <c r="Z148" s="1591"/>
      <c r="AA148" s="1591"/>
      <c r="AB148" s="1559"/>
      <c r="AC148" s="1559"/>
      <c r="AD148" s="1559"/>
      <c r="AE148" s="1559"/>
      <c r="AF148" s="1559"/>
      <c r="AG148" s="1559"/>
      <c r="AH148" s="1559"/>
      <c r="AI148" s="1559"/>
      <c r="AJ148" s="1559"/>
      <c r="AK148" s="1559"/>
      <c r="AL148" s="1559"/>
      <c r="AM148" s="1559"/>
      <c r="AN148" s="1559"/>
      <c r="AO148" s="1559"/>
      <c r="AP148" s="1559"/>
      <c r="AQ148" s="1559"/>
      <c r="AR148" s="1559"/>
      <c r="AS148" s="1559"/>
      <c r="AT148" s="1559"/>
      <c r="AU148" s="1559"/>
      <c r="AV148" s="1559"/>
      <c r="AW148" s="1559"/>
      <c r="AX148" s="1559"/>
      <c r="AY148" s="1559"/>
      <c r="AZ148" s="1559"/>
      <c r="BA148" s="1559"/>
      <c r="BB148" s="1559"/>
      <c r="BC148" s="1559"/>
      <c r="BD148" s="1559"/>
      <c r="BE148" s="1559"/>
      <c r="BF148" s="1559"/>
      <c r="BG148" s="1559"/>
      <c r="BH148" s="1559"/>
      <c r="BI148" s="1559"/>
      <c r="BJ148" s="1559"/>
      <c r="BK148" s="1559"/>
      <c r="BL148" s="1559"/>
      <c r="BM148" s="1559"/>
      <c r="BN148" s="1559"/>
      <c r="BO148" s="1559"/>
      <c r="BP148" s="1559"/>
      <c r="BQ148" s="1559"/>
      <c r="BR148" s="1559"/>
      <c r="BS148" s="1559"/>
      <c r="BT148" s="1559"/>
      <c r="BU148" s="1559"/>
      <c r="BV148" s="1559"/>
      <c r="BW148" s="1559"/>
      <c r="BX148" s="1559"/>
      <c r="BY148" s="1559"/>
      <c r="BZ148" s="1559"/>
      <c r="CA148" s="1559"/>
      <c r="CB148" s="1559"/>
      <c r="CC148" s="1559"/>
      <c r="CD148" s="1559"/>
      <c r="CE148" s="1559"/>
      <c r="CF148" s="1559"/>
      <c r="CG148" s="1559"/>
      <c r="CH148" s="1559"/>
      <c r="CI148" s="1745"/>
      <c r="CJ148" s="1746"/>
      <c r="CK148" s="1746"/>
      <c r="CL148" s="1746"/>
      <c r="CM148" s="1746"/>
      <c r="CN148" s="1746"/>
      <c r="CO148" s="1746"/>
      <c r="CP148" s="1746"/>
      <c r="CQ148" s="1746"/>
      <c r="CR148" s="1746"/>
      <c r="CS148" s="1746"/>
      <c r="CT148" s="1746"/>
      <c r="CU148" s="1746"/>
      <c r="CV148" s="1746"/>
      <c r="CW148" s="1746"/>
      <c r="CX148" s="1746"/>
      <c r="CY148" s="1746"/>
      <c r="CZ148" s="1746"/>
      <c r="DA148" s="1746"/>
      <c r="DB148" s="1746"/>
      <c r="DC148" s="2175"/>
      <c r="DD148" s="2171"/>
      <c r="DE148" s="2171"/>
      <c r="DF148" s="2171"/>
      <c r="DG148" s="2171"/>
      <c r="DH148" s="2171"/>
      <c r="DI148" s="2171"/>
      <c r="DJ148" s="2171"/>
      <c r="DK148" s="2171"/>
      <c r="DL148" s="2171"/>
      <c r="DM148" s="2171"/>
      <c r="DN148" s="2171"/>
      <c r="DO148" s="2171"/>
      <c r="DP148" s="2171"/>
      <c r="DQ148" s="2172"/>
      <c r="DR148" s="2171"/>
      <c r="DS148" s="2171"/>
      <c r="DT148" s="2171"/>
      <c r="DU148" s="2171"/>
      <c r="DV148" s="2171"/>
      <c r="DW148" s="2171"/>
      <c r="DX148" s="2171"/>
      <c r="DY148" s="2171"/>
      <c r="DZ148" s="2171"/>
      <c r="EA148" s="2171"/>
      <c r="EB148" s="2171"/>
      <c r="EC148" s="2171"/>
      <c r="ED148" s="2171"/>
      <c r="EE148" s="2171"/>
      <c r="EF148" s="2171"/>
      <c r="EG148" s="2171"/>
      <c r="EH148" s="2171"/>
      <c r="EI148" s="2171"/>
      <c r="EJ148" s="2171"/>
      <c r="EK148" s="2171"/>
      <c r="EL148" s="2171"/>
      <c r="EM148" s="2171"/>
      <c r="EN148" s="2171"/>
      <c r="EO148" s="2171"/>
      <c r="EP148" s="2171"/>
      <c r="EQ148" s="2172"/>
      <c r="ER148" s="1858"/>
      <c r="ES148" s="1859"/>
      <c r="ET148" s="1859"/>
      <c r="EU148" s="1860"/>
    </row>
    <row r="149" spans="1:151" ht="6.95" customHeight="1" x14ac:dyDescent="0.15">
      <c r="A149" s="1569"/>
      <c r="B149" s="1570"/>
      <c r="C149" s="1570"/>
      <c r="D149" s="1570"/>
      <c r="E149" s="1570"/>
      <c r="F149" s="1570"/>
      <c r="G149" s="1570"/>
      <c r="H149" s="1559"/>
      <c r="I149" s="1559"/>
      <c r="J149" s="1559"/>
      <c r="K149" s="1559"/>
      <c r="L149" s="1559"/>
      <c r="M149" s="1559"/>
      <c r="N149" s="1559"/>
      <c r="O149" s="1559"/>
      <c r="P149" s="1559"/>
      <c r="Q149" s="1559"/>
      <c r="R149" s="1559"/>
      <c r="S149" s="1559"/>
      <c r="T149" s="1559"/>
      <c r="U149" s="1591"/>
      <c r="V149" s="1591"/>
      <c r="W149" s="1591"/>
      <c r="X149" s="1591"/>
      <c r="Y149" s="1591"/>
      <c r="Z149" s="1591"/>
      <c r="AA149" s="1591"/>
      <c r="AB149" s="1559"/>
      <c r="AC149" s="1559"/>
      <c r="AD149" s="1559"/>
      <c r="AE149" s="1559"/>
      <c r="AF149" s="1559"/>
      <c r="AG149" s="1559"/>
      <c r="AH149" s="1559"/>
      <c r="AI149" s="1559"/>
      <c r="AJ149" s="1559"/>
      <c r="AK149" s="1559"/>
      <c r="AL149" s="1559"/>
      <c r="AM149" s="1559"/>
      <c r="AN149" s="1559"/>
      <c r="AO149" s="1559"/>
      <c r="AP149" s="1559"/>
      <c r="AQ149" s="1559"/>
      <c r="AR149" s="1559"/>
      <c r="AS149" s="1559"/>
      <c r="AT149" s="1559"/>
      <c r="AU149" s="1559"/>
      <c r="AV149" s="1559"/>
      <c r="AW149" s="1559"/>
      <c r="AX149" s="1559"/>
      <c r="AY149" s="1559"/>
      <c r="AZ149" s="1559"/>
      <c r="BA149" s="1559"/>
      <c r="BB149" s="1559"/>
      <c r="BC149" s="1559"/>
      <c r="BD149" s="1559"/>
      <c r="BE149" s="1559"/>
      <c r="BF149" s="1559"/>
      <c r="BG149" s="1559"/>
      <c r="BH149" s="1559"/>
      <c r="BI149" s="1559"/>
      <c r="BJ149" s="1559"/>
      <c r="BK149" s="1559"/>
      <c r="BL149" s="1559"/>
      <c r="BM149" s="1559"/>
      <c r="BN149" s="1559"/>
      <c r="BO149" s="1559"/>
      <c r="BP149" s="1559"/>
      <c r="BQ149" s="1559"/>
      <c r="BR149" s="1559"/>
      <c r="BS149" s="1559"/>
      <c r="BT149" s="1559"/>
      <c r="BU149" s="1559"/>
      <c r="BV149" s="1559"/>
      <c r="BW149" s="1559"/>
      <c r="BX149" s="1559"/>
      <c r="BY149" s="1559"/>
      <c r="BZ149" s="1559"/>
      <c r="CA149" s="1559"/>
      <c r="CB149" s="1559"/>
      <c r="CC149" s="1559"/>
      <c r="CD149" s="1559"/>
      <c r="CE149" s="1559"/>
      <c r="CF149" s="1559"/>
      <c r="CG149" s="1559"/>
      <c r="CH149" s="1559"/>
      <c r="CI149" s="1745"/>
      <c r="CJ149" s="1746"/>
      <c r="CK149" s="1746"/>
      <c r="CL149" s="1746"/>
      <c r="CM149" s="1746"/>
      <c r="CN149" s="1746"/>
      <c r="CO149" s="1746"/>
      <c r="CP149" s="1746"/>
      <c r="CQ149" s="1746"/>
      <c r="CR149" s="1746"/>
      <c r="CS149" s="1746"/>
      <c r="CT149" s="1746"/>
      <c r="CU149" s="1746"/>
      <c r="CV149" s="1746"/>
      <c r="CW149" s="1746"/>
      <c r="CX149" s="1746"/>
      <c r="CY149" s="1746"/>
      <c r="CZ149" s="1746"/>
      <c r="DA149" s="1746"/>
      <c r="DB149" s="1746"/>
      <c r="DC149" s="2175"/>
      <c r="DD149" s="2171"/>
      <c r="DE149" s="2171"/>
      <c r="DF149" s="2171"/>
      <c r="DG149" s="2171"/>
      <c r="DH149" s="2171"/>
      <c r="DI149" s="2171"/>
      <c r="DJ149" s="2171"/>
      <c r="DK149" s="2171"/>
      <c r="DL149" s="2171"/>
      <c r="DM149" s="2171"/>
      <c r="DN149" s="2171"/>
      <c r="DO149" s="2171"/>
      <c r="DP149" s="2171"/>
      <c r="DQ149" s="2172"/>
      <c r="DR149" s="2171"/>
      <c r="DS149" s="2171"/>
      <c r="DT149" s="2171"/>
      <c r="DU149" s="2171"/>
      <c r="DV149" s="2171"/>
      <c r="DW149" s="2171"/>
      <c r="DX149" s="2171"/>
      <c r="DY149" s="2171"/>
      <c r="DZ149" s="2171"/>
      <c r="EA149" s="2171"/>
      <c r="EB149" s="2171"/>
      <c r="EC149" s="2171"/>
      <c r="ED149" s="2171"/>
      <c r="EE149" s="2171"/>
      <c r="EF149" s="2171"/>
      <c r="EG149" s="2171"/>
      <c r="EH149" s="2171"/>
      <c r="EI149" s="2171"/>
      <c r="EJ149" s="2171"/>
      <c r="EK149" s="2171"/>
      <c r="EL149" s="2171"/>
      <c r="EM149" s="2171"/>
      <c r="EN149" s="2171"/>
      <c r="EO149" s="2171"/>
      <c r="EP149" s="2171"/>
      <c r="EQ149" s="2172"/>
      <c r="ER149" s="1858"/>
      <c r="ES149" s="1859"/>
      <c r="ET149" s="1859"/>
      <c r="EU149" s="1860"/>
    </row>
    <row r="150" spans="1:151" ht="6.95" customHeight="1" x14ac:dyDescent="0.15">
      <c r="A150" s="1569"/>
      <c r="B150" s="1570"/>
      <c r="C150" s="1570"/>
      <c r="D150" s="1570"/>
      <c r="E150" s="1570"/>
      <c r="F150" s="1570"/>
      <c r="G150" s="1570"/>
      <c r="H150" s="1559"/>
      <c r="I150" s="1559"/>
      <c r="J150" s="1559"/>
      <c r="K150" s="1559"/>
      <c r="L150" s="1559"/>
      <c r="M150" s="1559"/>
      <c r="N150" s="1559"/>
      <c r="O150" s="1559"/>
      <c r="P150" s="1559"/>
      <c r="Q150" s="1559"/>
      <c r="R150" s="1559"/>
      <c r="S150" s="1559"/>
      <c r="T150" s="1559"/>
      <c r="U150" s="1591"/>
      <c r="V150" s="1591"/>
      <c r="W150" s="1591"/>
      <c r="X150" s="1591"/>
      <c r="Y150" s="1591"/>
      <c r="Z150" s="1591"/>
      <c r="AA150" s="1591"/>
      <c r="AB150" s="1559"/>
      <c r="AC150" s="1559"/>
      <c r="AD150" s="1559"/>
      <c r="AE150" s="1559"/>
      <c r="AF150" s="1559"/>
      <c r="AG150" s="1559"/>
      <c r="AH150" s="1559"/>
      <c r="AI150" s="1559"/>
      <c r="AJ150" s="1559"/>
      <c r="AK150" s="1559"/>
      <c r="AL150" s="1559"/>
      <c r="AM150" s="1559"/>
      <c r="AN150" s="1559"/>
      <c r="AO150" s="1559"/>
      <c r="AP150" s="1559"/>
      <c r="AQ150" s="1559"/>
      <c r="AR150" s="1559"/>
      <c r="AS150" s="1559"/>
      <c r="AT150" s="1559"/>
      <c r="AU150" s="1559"/>
      <c r="AV150" s="1559"/>
      <c r="AW150" s="1559"/>
      <c r="AX150" s="1559"/>
      <c r="AY150" s="1559"/>
      <c r="AZ150" s="1559"/>
      <c r="BA150" s="1559"/>
      <c r="BB150" s="1559"/>
      <c r="BC150" s="1559"/>
      <c r="BD150" s="1559"/>
      <c r="BE150" s="1559"/>
      <c r="BF150" s="1559"/>
      <c r="BG150" s="1559"/>
      <c r="BH150" s="1559"/>
      <c r="BI150" s="1559"/>
      <c r="BJ150" s="1559"/>
      <c r="BK150" s="1559"/>
      <c r="BL150" s="1559"/>
      <c r="BM150" s="1559"/>
      <c r="BN150" s="1559"/>
      <c r="BO150" s="1559"/>
      <c r="BP150" s="1559"/>
      <c r="BQ150" s="1559"/>
      <c r="BR150" s="1559"/>
      <c r="BS150" s="1559"/>
      <c r="BT150" s="1559"/>
      <c r="BU150" s="1559"/>
      <c r="BV150" s="1559"/>
      <c r="BW150" s="1559"/>
      <c r="BX150" s="1559"/>
      <c r="BY150" s="1559"/>
      <c r="BZ150" s="1559"/>
      <c r="CA150" s="1559"/>
      <c r="CB150" s="1559"/>
      <c r="CC150" s="1559"/>
      <c r="CD150" s="1559"/>
      <c r="CE150" s="1559"/>
      <c r="CF150" s="1559"/>
      <c r="CG150" s="1559"/>
      <c r="CH150" s="1559"/>
      <c r="CI150" s="1747"/>
      <c r="CJ150" s="1748"/>
      <c r="CK150" s="1748"/>
      <c r="CL150" s="1748"/>
      <c r="CM150" s="1748"/>
      <c r="CN150" s="1748"/>
      <c r="CO150" s="1748"/>
      <c r="CP150" s="1748"/>
      <c r="CQ150" s="1748"/>
      <c r="CR150" s="1748"/>
      <c r="CS150" s="1748"/>
      <c r="CT150" s="1748"/>
      <c r="CU150" s="1748"/>
      <c r="CV150" s="1748"/>
      <c r="CW150" s="1748"/>
      <c r="CX150" s="1748"/>
      <c r="CY150" s="1748"/>
      <c r="CZ150" s="1748"/>
      <c r="DA150" s="1748"/>
      <c r="DB150" s="1748"/>
      <c r="DC150" s="2176"/>
      <c r="DD150" s="2173"/>
      <c r="DE150" s="2173"/>
      <c r="DF150" s="2173"/>
      <c r="DG150" s="2173"/>
      <c r="DH150" s="2173"/>
      <c r="DI150" s="2173"/>
      <c r="DJ150" s="2173"/>
      <c r="DK150" s="2173"/>
      <c r="DL150" s="2173"/>
      <c r="DM150" s="2173"/>
      <c r="DN150" s="2173"/>
      <c r="DO150" s="2173"/>
      <c r="DP150" s="2173"/>
      <c r="DQ150" s="2174"/>
      <c r="DR150" s="2173"/>
      <c r="DS150" s="2173"/>
      <c r="DT150" s="2173"/>
      <c r="DU150" s="2173"/>
      <c r="DV150" s="2173"/>
      <c r="DW150" s="2173"/>
      <c r="DX150" s="2173"/>
      <c r="DY150" s="2173"/>
      <c r="DZ150" s="2173"/>
      <c r="EA150" s="2173"/>
      <c r="EB150" s="2173"/>
      <c r="EC150" s="2173"/>
      <c r="ED150" s="2173"/>
      <c r="EE150" s="2173"/>
      <c r="EF150" s="2173"/>
      <c r="EG150" s="2173"/>
      <c r="EH150" s="2173"/>
      <c r="EI150" s="2173"/>
      <c r="EJ150" s="2173"/>
      <c r="EK150" s="2173"/>
      <c r="EL150" s="2173"/>
      <c r="EM150" s="2173"/>
      <c r="EN150" s="2173"/>
      <c r="EO150" s="2173"/>
      <c r="EP150" s="2173"/>
      <c r="EQ150" s="2174"/>
      <c r="ER150" s="1858"/>
      <c r="ES150" s="1859"/>
      <c r="ET150" s="1859"/>
      <c r="EU150" s="1860"/>
    </row>
    <row r="151" spans="1:151" ht="6.95" customHeight="1" x14ac:dyDescent="0.15">
      <c r="A151" s="1567"/>
      <c r="B151" s="1568"/>
      <c r="C151" s="1568"/>
      <c r="D151" s="1568"/>
      <c r="E151" s="1568"/>
      <c r="F151" s="1568"/>
      <c r="G151" s="1568"/>
      <c r="H151" s="1573" t="s">
        <v>132</v>
      </c>
      <c r="I151" s="1573"/>
      <c r="J151" s="1573"/>
      <c r="K151" s="1573"/>
      <c r="L151" s="1573"/>
      <c r="M151" s="1573"/>
      <c r="N151" s="1573"/>
      <c r="O151" s="1573"/>
      <c r="P151" s="1573"/>
      <c r="Q151" s="1573"/>
      <c r="R151" s="1573"/>
      <c r="S151" s="1573"/>
      <c r="T151" s="1573"/>
      <c r="U151" s="1573"/>
      <c r="V151" s="1573"/>
      <c r="W151" s="1573"/>
      <c r="X151" s="1573"/>
      <c r="Y151" s="1573"/>
      <c r="Z151" s="1573"/>
      <c r="AA151" s="1573"/>
      <c r="AB151" s="1573"/>
      <c r="AC151" s="1573"/>
      <c r="AD151" s="1573"/>
      <c r="AE151" s="1573"/>
      <c r="AF151" s="1573"/>
      <c r="AG151" s="1573"/>
      <c r="AH151" s="1573"/>
      <c r="AI151" s="1573"/>
      <c r="AJ151" s="1573"/>
      <c r="AK151" s="1573"/>
      <c r="AL151" s="1573"/>
      <c r="AM151" s="1573"/>
      <c r="AN151" s="1573"/>
      <c r="AO151" s="1573"/>
      <c r="AP151" s="1573"/>
      <c r="AQ151" s="1573"/>
      <c r="AR151" s="1573"/>
      <c r="AS151" s="1573"/>
      <c r="AT151" s="1573"/>
      <c r="AU151" s="1573"/>
      <c r="AV151" s="1573"/>
      <c r="AW151" s="1573"/>
      <c r="AX151" s="1573"/>
      <c r="AY151" s="1573"/>
      <c r="AZ151" s="1573"/>
      <c r="BA151" s="1573"/>
      <c r="BB151" s="1568"/>
      <c r="BC151" s="1568"/>
      <c r="BD151" s="1568"/>
      <c r="BE151" s="1568"/>
      <c r="BF151" s="1568"/>
      <c r="BG151" s="1568"/>
      <c r="BH151" s="1568"/>
      <c r="BI151" s="1568"/>
      <c r="BJ151" s="1568"/>
      <c r="BK151" s="1568"/>
      <c r="BL151" s="1568"/>
      <c r="BM151" s="1568"/>
      <c r="BN151" s="1568"/>
      <c r="BO151" s="1568"/>
      <c r="BP151" s="1568"/>
      <c r="BQ151" s="1568"/>
      <c r="BR151" s="1568"/>
      <c r="BS151" s="1568"/>
      <c r="BT151" s="1568"/>
      <c r="BU151" s="1568"/>
      <c r="BV151" s="1568"/>
      <c r="BW151" s="1568"/>
      <c r="BX151" s="1568"/>
      <c r="BY151" s="1568"/>
      <c r="BZ151" s="1568"/>
      <c r="CA151" s="1568"/>
      <c r="CB151" s="1568"/>
      <c r="CC151" s="1568"/>
      <c r="CD151" s="1568"/>
      <c r="CE151" s="1568"/>
      <c r="CF151" s="1568"/>
      <c r="CG151" s="1568"/>
      <c r="CH151" s="1738"/>
      <c r="CI151" s="2188"/>
      <c r="CJ151" s="2189"/>
      <c r="CK151" s="2189"/>
      <c r="CL151" s="2189"/>
      <c r="CM151" s="2189"/>
      <c r="CN151" s="2189"/>
      <c r="CO151" s="2189"/>
      <c r="CP151" s="2189"/>
      <c r="CQ151" s="2189"/>
      <c r="CR151" s="2189"/>
      <c r="CS151" s="2189"/>
      <c r="CT151" s="2189"/>
      <c r="CU151" s="2189"/>
      <c r="CV151" s="2189"/>
      <c r="CW151" s="2189"/>
      <c r="CX151" s="2189"/>
      <c r="CY151" s="2189"/>
      <c r="CZ151" s="2189"/>
      <c r="DA151" s="2189"/>
      <c r="DB151" s="2190"/>
      <c r="DC151" s="1561"/>
      <c r="DD151" s="1561"/>
      <c r="DE151" s="1561"/>
      <c r="DF151" s="1561"/>
      <c r="DG151" s="1561"/>
      <c r="DH151" s="1561"/>
      <c r="DI151" s="1561"/>
      <c r="DJ151" s="1561"/>
      <c r="DK151" s="1561"/>
      <c r="DL151" s="1561"/>
      <c r="DM151" s="1561"/>
      <c r="DN151" s="1561"/>
      <c r="DO151" s="1561"/>
      <c r="DP151" s="1561"/>
      <c r="DQ151" s="1561"/>
      <c r="DR151" s="1561"/>
      <c r="DS151" s="1561"/>
      <c r="DT151" s="1561"/>
      <c r="DU151" s="1561"/>
      <c r="DV151" s="1561"/>
      <c r="DW151" s="1561"/>
      <c r="DX151" s="1561"/>
      <c r="DY151" s="1561"/>
      <c r="DZ151" s="1561"/>
      <c r="EA151" s="1561"/>
      <c r="EB151" s="1561"/>
      <c r="EC151" s="1561"/>
      <c r="ED151" s="1561"/>
      <c r="EE151" s="1561"/>
      <c r="EF151" s="1561"/>
      <c r="EG151" s="1561"/>
      <c r="EH151" s="1561"/>
      <c r="EI151" s="1561"/>
      <c r="EJ151" s="1561"/>
      <c r="EK151" s="1561"/>
      <c r="EL151" s="1561"/>
      <c r="EM151" s="1561"/>
      <c r="EN151" s="1561"/>
      <c r="EO151" s="1561"/>
      <c r="EP151" s="1561"/>
      <c r="EQ151" s="1561"/>
      <c r="ER151" s="1858"/>
      <c r="ES151" s="1859"/>
      <c r="ET151" s="1859"/>
      <c r="EU151" s="1860"/>
    </row>
    <row r="152" spans="1:151" ht="6.95" customHeight="1" x14ac:dyDescent="0.15">
      <c r="A152" s="1569"/>
      <c r="B152" s="1570"/>
      <c r="C152" s="1570"/>
      <c r="D152" s="1570"/>
      <c r="E152" s="1570"/>
      <c r="F152" s="1570"/>
      <c r="G152" s="1570"/>
      <c r="H152" s="1574"/>
      <c r="I152" s="1574"/>
      <c r="J152" s="1574"/>
      <c r="K152" s="1574"/>
      <c r="L152" s="1574"/>
      <c r="M152" s="1574"/>
      <c r="N152" s="1574"/>
      <c r="O152" s="1574"/>
      <c r="P152" s="1574"/>
      <c r="Q152" s="1574"/>
      <c r="R152" s="1574"/>
      <c r="S152" s="1574"/>
      <c r="T152" s="1574"/>
      <c r="U152" s="1574"/>
      <c r="V152" s="1574"/>
      <c r="W152" s="1574"/>
      <c r="X152" s="1574"/>
      <c r="Y152" s="1574"/>
      <c r="Z152" s="1574"/>
      <c r="AA152" s="1574"/>
      <c r="AB152" s="1574"/>
      <c r="AC152" s="1574"/>
      <c r="AD152" s="1574"/>
      <c r="AE152" s="1574"/>
      <c r="AF152" s="1574"/>
      <c r="AG152" s="1574"/>
      <c r="AH152" s="1574"/>
      <c r="AI152" s="1574"/>
      <c r="AJ152" s="1574"/>
      <c r="AK152" s="1574"/>
      <c r="AL152" s="1574"/>
      <c r="AM152" s="1574"/>
      <c r="AN152" s="1574"/>
      <c r="AO152" s="1574"/>
      <c r="AP152" s="1574"/>
      <c r="AQ152" s="1574"/>
      <c r="AR152" s="1574"/>
      <c r="AS152" s="1574"/>
      <c r="AT152" s="1574"/>
      <c r="AU152" s="1574"/>
      <c r="AV152" s="1574"/>
      <c r="AW152" s="1574"/>
      <c r="AX152" s="1574"/>
      <c r="AY152" s="1574"/>
      <c r="AZ152" s="1574"/>
      <c r="BA152" s="1574"/>
      <c r="BB152" s="1570"/>
      <c r="BC152" s="1570"/>
      <c r="BD152" s="1570"/>
      <c r="BE152" s="1570"/>
      <c r="BF152" s="1570"/>
      <c r="BG152" s="1570"/>
      <c r="BH152" s="1570"/>
      <c r="BI152" s="1570"/>
      <c r="BJ152" s="1570"/>
      <c r="BK152" s="1570"/>
      <c r="BL152" s="1570"/>
      <c r="BM152" s="1570"/>
      <c r="BN152" s="1570"/>
      <c r="BO152" s="1570"/>
      <c r="BP152" s="1570"/>
      <c r="BQ152" s="1570"/>
      <c r="BR152" s="1570"/>
      <c r="BS152" s="1570"/>
      <c r="BT152" s="1570"/>
      <c r="BU152" s="1570"/>
      <c r="BV152" s="1570"/>
      <c r="BW152" s="1570"/>
      <c r="BX152" s="1570"/>
      <c r="BY152" s="1570"/>
      <c r="BZ152" s="1570"/>
      <c r="CA152" s="1570"/>
      <c r="CB152" s="1570"/>
      <c r="CC152" s="1570"/>
      <c r="CD152" s="1570"/>
      <c r="CE152" s="1570"/>
      <c r="CF152" s="1570"/>
      <c r="CG152" s="1570"/>
      <c r="CH152" s="1739"/>
      <c r="CI152" s="2191">
        <f>SUM(CI127,CI132,CI137)</f>
        <v>0</v>
      </c>
      <c r="CJ152" s="2192"/>
      <c r="CK152" s="2192"/>
      <c r="CL152" s="2192"/>
      <c r="CM152" s="2192"/>
      <c r="CN152" s="2192"/>
      <c r="CO152" s="2192"/>
      <c r="CP152" s="2192"/>
      <c r="CQ152" s="2192"/>
      <c r="CR152" s="2192"/>
      <c r="CS152" s="2192"/>
      <c r="CT152" s="2192"/>
      <c r="CU152" s="2192"/>
      <c r="CV152" s="2192"/>
      <c r="CW152" s="2192"/>
      <c r="CX152" s="2192"/>
      <c r="CY152" s="2192"/>
      <c r="CZ152" s="2192"/>
      <c r="DA152" s="2192"/>
      <c r="DB152" s="2193"/>
      <c r="DC152" s="2169">
        <f>SUM(DC127,DC132,DC137,DC147)</f>
        <v>0</v>
      </c>
      <c r="DD152" s="2169"/>
      <c r="DE152" s="2169"/>
      <c r="DF152" s="2169"/>
      <c r="DG152" s="2169"/>
      <c r="DH152" s="2169"/>
      <c r="DI152" s="2169"/>
      <c r="DJ152" s="2169"/>
      <c r="DK152" s="2169"/>
      <c r="DL152" s="2169"/>
      <c r="DM152" s="2169"/>
      <c r="DN152" s="2169"/>
      <c r="DO152" s="2169"/>
      <c r="DP152" s="2169"/>
      <c r="DQ152" s="2169"/>
      <c r="DR152" s="2169">
        <f>SUM(DR127,DR132,DR137,DR147)</f>
        <v>0</v>
      </c>
      <c r="DS152" s="2169"/>
      <c r="DT152" s="2169"/>
      <c r="DU152" s="2169"/>
      <c r="DV152" s="2169"/>
      <c r="DW152" s="2169"/>
      <c r="DX152" s="2169"/>
      <c r="DY152" s="2169"/>
      <c r="DZ152" s="2169"/>
      <c r="EA152" s="2169"/>
      <c r="EB152" s="2169"/>
      <c r="EC152" s="2169"/>
      <c r="ED152" s="2169"/>
      <c r="EE152" s="2169"/>
      <c r="EF152" s="2169"/>
      <c r="EG152" s="2169"/>
      <c r="EH152" s="2169"/>
      <c r="EI152" s="2169"/>
      <c r="EJ152" s="2169"/>
      <c r="EK152" s="2169"/>
      <c r="EL152" s="2169"/>
      <c r="EM152" s="2169"/>
      <c r="EN152" s="2169"/>
      <c r="EO152" s="2169"/>
      <c r="EP152" s="2169"/>
      <c r="EQ152" s="2169"/>
      <c r="ER152" s="1858"/>
      <c r="ES152" s="1859"/>
      <c r="ET152" s="1859"/>
      <c r="EU152" s="1860"/>
    </row>
    <row r="153" spans="1:151" ht="6.95" customHeight="1" x14ac:dyDescent="0.15">
      <c r="A153" s="1569"/>
      <c r="B153" s="1570"/>
      <c r="C153" s="1570"/>
      <c r="D153" s="1570"/>
      <c r="E153" s="1570"/>
      <c r="F153" s="1570"/>
      <c r="G153" s="1570"/>
      <c r="H153" s="1574"/>
      <c r="I153" s="1574"/>
      <c r="J153" s="1574"/>
      <c r="K153" s="1574"/>
      <c r="L153" s="1574"/>
      <c r="M153" s="1574"/>
      <c r="N153" s="1574"/>
      <c r="O153" s="1574"/>
      <c r="P153" s="1574"/>
      <c r="Q153" s="1574"/>
      <c r="R153" s="1574"/>
      <c r="S153" s="1574"/>
      <c r="T153" s="1574"/>
      <c r="U153" s="1574"/>
      <c r="V153" s="1574"/>
      <c r="W153" s="1574"/>
      <c r="X153" s="1574"/>
      <c r="Y153" s="1574"/>
      <c r="Z153" s="1574"/>
      <c r="AA153" s="1574"/>
      <c r="AB153" s="1574"/>
      <c r="AC153" s="1574"/>
      <c r="AD153" s="1574"/>
      <c r="AE153" s="1574"/>
      <c r="AF153" s="1574"/>
      <c r="AG153" s="1574"/>
      <c r="AH153" s="1574"/>
      <c r="AI153" s="1574"/>
      <c r="AJ153" s="1574"/>
      <c r="AK153" s="1574"/>
      <c r="AL153" s="1574"/>
      <c r="AM153" s="1574"/>
      <c r="AN153" s="1574"/>
      <c r="AO153" s="1574"/>
      <c r="AP153" s="1574"/>
      <c r="AQ153" s="1574"/>
      <c r="AR153" s="1574"/>
      <c r="AS153" s="1574"/>
      <c r="AT153" s="1574"/>
      <c r="AU153" s="1574"/>
      <c r="AV153" s="1574"/>
      <c r="AW153" s="1574"/>
      <c r="AX153" s="1574"/>
      <c r="AY153" s="1574"/>
      <c r="AZ153" s="1574"/>
      <c r="BA153" s="1574"/>
      <c r="BB153" s="1570"/>
      <c r="BC153" s="1570"/>
      <c r="BD153" s="1570"/>
      <c r="BE153" s="1570"/>
      <c r="BF153" s="1570"/>
      <c r="BG153" s="1570"/>
      <c r="BH153" s="1570"/>
      <c r="BI153" s="1570"/>
      <c r="BJ153" s="1570"/>
      <c r="BK153" s="1570"/>
      <c r="BL153" s="1570"/>
      <c r="BM153" s="1570"/>
      <c r="BN153" s="1570"/>
      <c r="BO153" s="1570"/>
      <c r="BP153" s="1570"/>
      <c r="BQ153" s="1570"/>
      <c r="BR153" s="1570"/>
      <c r="BS153" s="1570"/>
      <c r="BT153" s="1570"/>
      <c r="BU153" s="1570"/>
      <c r="BV153" s="1570"/>
      <c r="BW153" s="1570"/>
      <c r="BX153" s="1570"/>
      <c r="BY153" s="1570"/>
      <c r="BZ153" s="1570"/>
      <c r="CA153" s="1570"/>
      <c r="CB153" s="1570"/>
      <c r="CC153" s="1570"/>
      <c r="CD153" s="1570"/>
      <c r="CE153" s="1570"/>
      <c r="CF153" s="1570"/>
      <c r="CG153" s="1570"/>
      <c r="CH153" s="1739"/>
      <c r="CI153" s="2191"/>
      <c r="CJ153" s="2192"/>
      <c r="CK153" s="2192"/>
      <c r="CL153" s="2192"/>
      <c r="CM153" s="2192"/>
      <c r="CN153" s="2192"/>
      <c r="CO153" s="2192"/>
      <c r="CP153" s="2192"/>
      <c r="CQ153" s="2192"/>
      <c r="CR153" s="2192"/>
      <c r="CS153" s="2192"/>
      <c r="CT153" s="2192"/>
      <c r="CU153" s="2192"/>
      <c r="CV153" s="2192"/>
      <c r="CW153" s="2192"/>
      <c r="CX153" s="2192"/>
      <c r="CY153" s="2192"/>
      <c r="CZ153" s="2192"/>
      <c r="DA153" s="2192"/>
      <c r="DB153" s="2193"/>
      <c r="DC153" s="2169"/>
      <c r="DD153" s="2169"/>
      <c r="DE153" s="2169"/>
      <c r="DF153" s="2169"/>
      <c r="DG153" s="2169"/>
      <c r="DH153" s="2169"/>
      <c r="DI153" s="2169"/>
      <c r="DJ153" s="2169"/>
      <c r="DK153" s="2169"/>
      <c r="DL153" s="2169"/>
      <c r="DM153" s="2169"/>
      <c r="DN153" s="2169"/>
      <c r="DO153" s="2169"/>
      <c r="DP153" s="2169"/>
      <c r="DQ153" s="2169"/>
      <c r="DR153" s="2169"/>
      <c r="DS153" s="2169"/>
      <c r="DT153" s="2169"/>
      <c r="DU153" s="2169"/>
      <c r="DV153" s="2169"/>
      <c r="DW153" s="2169"/>
      <c r="DX153" s="2169"/>
      <c r="DY153" s="2169"/>
      <c r="DZ153" s="2169"/>
      <c r="EA153" s="2169"/>
      <c r="EB153" s="2169"/>
      <c r="EC153" s="2169"/>
      <c r="ED153" s="2169"/>
      <c r="EE153" s="2169"/>
      <c r="EF153" s="2169"/>
      <c r="EG153" s="2169"/>
      <c r="EH153" s="2169"/>
      <c r="EI153" s="2169"/>
      <c r="EJ153" s="2169"/>
      <c r="EK153" s="2169"/>
      <c r="EL153" s="2169"/>
      <c r="EM153" s="2169"/>
      <c r="EN153" s="2169"/>
      <c r="EO153" s="2169"/>
      <c r="EP153" s="2169"/>
      <c r="EQ153" s="2169"/>
      <c r="ER153" s="1858"/>
      <c r="ES153" s="1859"/>
      <c r="ET153" s="1859"/>
      <c r="EU153" s="1860"/>
    </row>
    <row r="154" spans="1:151" ht="6.95" customHeight="1" x14ac:dyDescent="0.15">
      <c r="A154" s="1569"/>
      <c r="B154" s="1570"/>
      <c r="C154" s="1570"/>
      <c r="D154" s="1570"/>
      <c r="E154" s="1570"/>
      <c r="F154" s="1570"/>
      <c r="G154" s="1570"/>
      <c r="H154" s="1574"/>
      <c r="I154" s="1574"/>
      <c r="J154" s="1574"/>
      <c r="K154" s="1574"/>
      <c r="L154" s="1574"/>
      <c r="M154" s="1574"/>
      <c r="N154" s="1574"/>
      <c r="O154" s="1574"/>
      <c r="P154" s="1574"/>
      <c r="Q154" s="1574"/>
      <c r="R154" s="1574"/>
      <c r="S154" s="1574"/>
      <c r="T154" s="1574"/>
      <c r="U154" s="1574"/>
      <c r="V154" s="1574"/>
      <c r="W154" s="1574"/>
      <c r="X154" s="1574"/>
      <c r="Y154" s="1574"/>
      <c r="Z154" s="1574"/>
      <c r="AA154" s="1574"/>
      <c r="AB154" s="1574"/>
      <c r="AC154" s="1574"/>
      <c r="AD154" s="1574"/>
      <c r="AE154" s="1574"/>
      <c r="AF154" s="1574"/>
      <c r="AG154" s="1574"/>
      <c r="AH154" s="1574"/>
      <c r="AI154" s="1574"/>
      <c r="AJ154" s="1574"/>
      <c r="AK154" s="1574"/>
      <c r="AL154" s="1574"/>
      <c r="AM154" s="1574"/>
      <c r="AN154" s="1574"/>
      <c r="AO154" s="1574"/>
      <c r="AP154" s="1574"/>
      <c r="AQ154" s="1574"/>
      <c r="AR154" s="1574"/>
      <c r="AS154" s="1574"/>
      <c r="AT154" s="1574"/>
      <c r="AU154" s="1574"/>
      <c r="AV154" s="1574"/>
      <c r="AW154" s="1574"/>
      <c r="AX154" s="1574"/>
      <c r="AY154" s="1574"/>
      <c r="AZ154" s="1574"/>
      <c r="BA154" s="1574"/>
      <c r="BB154" s="1570"/>
      <c r="BC154" s="1570"/>
      <c r="BD154" s="1570"/>
      <c r="BE154" s="1570"/>
      <c r="BF154" s="1570"/>
      <c r="BG154" s="1570"/>
      <c r="BH154" s="1570"/>
      <c r="BI154" s="1570"/>
      <c r="BJ154" s="1570"/>
      <c r="BK154" s="1570"/>
      <c r="BL154" s="1570"/>
      <c r="BM154" s="1570"/>
      <c r="BN154" s="1570"/>
      <c r="BO154" s="1570"/>
      <c r="BP154" s="1570"/>
      <c r="BQ154" s="1570"/>
      <c r="BR154" s="1570"/>
      <c r="BS154" s="1570"/>
      <c r="BT154" s="1570"/>
      <c r="BU154" s="1570"/>
      <c r="BV154" s="1570"/>
      <c r="BW154" s="1570"/>
      <c r="BX154" s="1570"/>
      <c r="BY154" s="1570"/>
      <c r="BZ154" s="1570"/>
      <c r="CA154" s="1570"/>
      <c r="CB154" s="1570"/>
      <c r="CC154" s="1570"/>
      <c r="CD154" s="1570"/>
      <c r="CE154" s="1570"/>
      <c r="CF154" s="1570"/>
      <c r="CG154" s="1570"/>
      <c r="CH154" s="1739"/>
      <c r="CI154" s="2191"/>
      <c r="CJ154" s="2192"/>
      <c r="CK154" s="2192"/>
      <c r="CL154" s="2192"/>
      <c r="CM154" s="2192"/>
      <c r="CN154" s="2192"/>
      <c r="CO154" s="2192"/>
      <c r="CP154" s="2192"/>
      <c r="CQ154" s="2192"/>
      <c r="CR154" s="2192"/>
      <c r="CS154" s="2192"/>
      <c r="CT154" s="2192"/>
      <c r="CU154" s="2192"/>
      <c r="CV154" s="2192"/>
      <c r="CW154" s="2192"/>
      <c r="CX154" s="2192"/>
      <c r="CY154" s="2192"/>
      <c r="CZ154" s="2192"/>
      <c r="DA154" s="2192"/>
      <c r="DB154" s="2193"/>
      <c r="DC154" s="2169"/>
      <c r="DD154" s="2169"/>
      <c r="DE154" s="2169"/>
      <c r="DF154" s="2169"/>
      <c r="DG154" s="2169"/>
      <c r="DH154" s="2169"/>
      <c r="DI154" s="2169"/>
      <c r="DJ154" s="2169"/>
      <c r="DK154" s="2169"/>
      <c r="DL154" s="2169"/>
      <c r="DM154" s="2169"/>
      <c r="DN154" s="2169"/>
      <c r="DO154" s="2169"/>
      <c r="DP154" s="2169"/>
      <c r="DQ154" s="2169"/>
      <c r="DR154" s="2169"/>
      <c r="DS154" s="2169"/>
      <c r="DT154" s="2169"/>
      <c r="DU154" s="2169"/>
      <c r="DV154" s="2169"/>
      <c r="DW154" s="2169"/>
      <c r="DX154" s="2169"/>
      <c r="DY154" s="2169"/>
      <c r="DZ154" s="2169"/>
      <c r="EA154" s="2169"/>
      <c r="EB154" s="2169"/>
      <c r="EC154" s="2169"/>
      <c r="ED154" s="2169"/>
      <c r="EE154" s="2169"/>
      <c r="EF154" s="2169"/>
      <c r="EG154" s="2169"/>
      <c r="EH154" s="2169"/>
      <c r="EI154" s="2169"/>
      <c r="EJ154" s="2169"/>
      <c r="EK154" s="2169"/>
      <c r="EL154" s="2169"/>
      <c r="EM154" s="2169"/>
      <c r="EN154" s="2169"/>
      <c r="EO154" s="2169"/>
      <c r="EP154" s="2169"/>
      <c r="EQ154" s="2169"/>
      <c r="ER154" s="1858"/>
      <c r="ES154" s="1859"/>
      <c r="ET154" s="1859"/>
      <c r="EU154" s="1860"/>
    </row>
    <row r="155" spans="1:151" ht="6.95" customHeight="1" x14ac:dyDescent="0.15">
      <c r="A155" s="1569"/>
      <c r="B155" s="1570"/>
      <c r="C155" s="1570"/>
      <c r="D155" s="1570"/>
      <c r="E155" s="1570"/>
      <c r="F155" s="1570"/>
      <c r="G155" s="1570"/>
      <c r="H155" s="1574"/>
      <c r="I155" s="1574"/>
      <c r="J155" s="1574"/>
      <c r="K155" s="1574"/>
      <c r="L155" s="1574"/>
      <c r="M155" s="1574"/>
      <c r="N155" s="1574"/>
      <c r="O155" s="1574"/>
      <c r="P155" s="1574"/>
      <c r="Q155" s="1574"/>
      <c r="R155" s="1574"/>
      <c r="S155" s="1574"/>
      <c r="T155" s="1574"/>
      <c r="U155" s="1574"/>
      <c r="V155" s="1574"/>
      <c r="W155" s="1574"/>
      <c r="X155" s="1574"/>
      <c r="Y155" s="1574"/>
      <c r="Z155" s="1574"/>
      <c r="AA155" s="1574"/>
      <c r="AB155" s="1574"/>
      <c r="AC155" s="1574"/>
      <c r="AD155" s="1574"/>
      <c r="AE155" s="1574"/>
      <c r="AF155" s="1574"/>
      <c r="AG155" s="1574"/>
      <c r="AH155" s="1574"/>
      <c r="AI155" s="1574"/>
      <c r="AJ155" s="1574"/>
      <c r="AK155" s="1574"/>
      <c r="AL155" s="1574"/>
      <c r="AM155" s="1574"/>
      <c r="AN155" s="1574"/>
      <c r="AO155" s="1574"/>
      <c r="AP155" s="1574"/>
      <c r="AQ155" s="1574"/>
      <c r="AR155" s="1574"/>
      <c r="AS155" s="1574"/>
      <c r="AT155" s="1574"/>
      <c r="AU155" s="1574"/>
      <c r="AV155" s="1574"/>
      <c r="AW155" s="1574"/>
      <c r="AX155" s="1574"/>
      <c r="AY155" s="1574"/>
      <c r="AZ155" s="1574"/>
      <c r="BA155" s="1574"/>
      <c r="BB155" s="1570"/>
      <c r="BC155" s="1570"/>
      <c r="BD155" s="1570"/>
      <c r="BE155" s="1570"/>
      <c r="BF155" s="1570"/>
      <c r="BG155" s="1570"/>
      <c r="BH155" s="1570"/>
      <c r="BI155" s="1570"/>
      <c r="BJ155" s="1570"/>
      <c r="BK155" s="1570"/>
      <c r="BL155" s="1570"/>
      <c r="BM155" s="1570"/>
      <c r="BN155" s="1570"/>
      <c r="BO155" s="1570"/>
      <c r="BP155" s="1570"/>
      <c r="BQ155" s="1570"/>
      <c r="BR155" s="1570"/>
      <c r="BS155" s="1570"/>
      <c r="BT155" s="1570"/>
      <c r="BU155" s="1570"/>
      <c r="BV155" s="1570"/>
      <c r="BW155" s="1570"/>
      <c r="BX155" s="1570"/>
      <c r="BY155" s="1570"/>
      <c r="BZ155" s="1570"/>
      <c r="CA155" s="1570"/>
      <c r="CB155" s="1570"/>
      <c r="CC155" s="1570"/>
      <c r="CD155" s="1570"/>
      <c r="CE155" s="1570"/>
      <c r="CF155" s="1570"/>
      <c r="CG155" s="1570"/>
      <c r="CH155" s="1739"/>
      <c r="CI155" s="2191"/>
      <c r="CJ155" s="2192"/>
      <c r="CK155" s="2192"/>
      <c r="CL155" s="2192"/>
      <c r="CM155" s="2192"/>
      <c r="CN155" s="2192"/>
      <c r="CO155" s="2192"/>
      <c r="CP155" s="2192"/>
      <c r="CQ155" s="2192"/>
      <c r="CR155" s="2192"/>
      <c r="CS155" s="2192"/>
      <c r="CT155" s="2192"/>
      <c r="CU155" s="2192"/>
      <c r="CV155" s="2192"/>
      <c r="CW155" s="2192"/>
      <c r="CX155" s="2192"/>
      <c r="CY155" s="2192"/>
      <c r="CZ155" s="2192"/>
      <c r="DA155" s="2192"/>
      <c r="DB155" s="2193"/>
      <c r="DC155" s="2169"/>
      <c r="DD155" s="2169"/>
      <c r="DE155" s="2169"/>
      <c r="DF155" s="2169"/>
      <c r="DG155" s="2169"/>
      <c r="DH155" s="2169"/>
      <c r="DI155" s="2169"/>
      <c r="DJ155" s="2169"/>
      <c r="DK155" s="2169"/>
      <c r="DL155" s="2169"/>
      <c r="DM155" s="2169"/>
      <c r="DN155" s="2169"/>
      <c r="DO155" s="2169"/>
      <c r="DP155" s="2169"/>
      <c r="DQ155" s="2169"/>
      <c r="DR155" s="2169"/>
      <c r="DS155" s="2169"/>
      <c r="DT155" s="2169"/>
      <c r="DU155" s="2169"/>
      <c r="DV155" s="2169"/>
      <c r="DW155" s="2169"/>
      <c r="DX155" s="2169"/>
      <c r="DY155" s="2169"/>
      <c r="DZ155" s="2169"/>
      <c r="EA155" s="2169"/>
      <c r="EB155" s="2169"/>
      <c r="EC155" s="2169"/>
      <c r="ED155" s="2169"/>
      <c r="EE155" s="2169"/>
      <c r="EF155" s="2169"/>
      <c r="EG155" s="2169"/>
      <c r="EH155" s="2169"/>
      <c r="EI155" s="2169"/>
      <c r="EJ155" s="2169"/>
      <c r="EK155" s="2169"/>
      <c r="EL155" s="2169"/>
      <c r="EM155" s="2169"/>
      <c r="EN155" s="2169"/>
      <c r="EO155" s="2169"/>
      <c r="EP155" s="2169"/>
      <c r="EQ155" s="2169"/>
      <c r="ER155" s="1858"/>
      <c r="ES155" s="1859"/>
      <c r="ET155" s="1859"/>
      <c r="EU155" s="1860"/>
    </row>
    <row r="156" spans="1:151" ht="6.95" customHeight="1" thickBot="1" x14ac:dyDescent="0.2">
      <c r="A156" s="1735"/>
      <c r="B156" s="1736"/>
      <c r="C156" s="1736"/>
      <c r="D156" s="1736"/>
      <c r="E156" s="1736"/>
      <c r="F156" s="1736"/>
      <c r="G156" s="1736"/>
      <c r="H156" s="1737"/>
      <c r="I156" s="1737"/>
      <c r="J156" s="1737"/>
      <c r="K156" s="1737"/>
      <c r="L156" s="1737"/>
      <c r="M156" s="1737"/>
      <c r="N156" s="1737"/>
      <c r="O156" s="1737"/>
      <c r="P156" s="1737"/>
      <c r="Q156" s="1737"/>
      <c r="R156" s="1737"/>
      <c r="S156" s="1737"/>
      <c r="T156" s="1737"/>
      <c r="U156" s="1737"/>
      <c r="V156" s="1737"/>
      <c r="W156" s="1737"/>
      <c r="X156" s="1737"/>
      <c r="Y156" s="1737"/>
      <c r="Z156" s="1737"/>
      <c r="AA156" s="1737"/>
      <c r="AB156" s="1737"/>
      <c r="AC156" s="1737"/>
      <c r="AD156" s="1737"/>
      <c r="AE156" s="1737"/>
      <c r="AF156" s="1737"/>
      <c r="AG156" s="1737"/>
      <c r="AH156" s="1737"/>
      <c r="AI156" s="1737"/>
      <c r="AJ156" s="1737"/>
      <c r="AK156" s="1737"/>
      <c r="AL156" s="1737"/>
      <c r="AM156" s="1737"/>
      <c r="AN156" s="1737"/>
      <c r="AO156" s="1737"/>
      <c r="AP156" s="1737"/>
      <c r="AQ156" s="1737"/>
      <c r="AR156" s="1737"/>
      <c r="AS156" s="1737"/>
      <c r="AT156" s="1737"/>
      <c r="AU156" s="1737"/>
      <c r="AV156" s="1737"/>
      <c r="AW156" s="1737"/>
      <c r="AX156" s="1737"/>
      <c r="AY156" s="1737"/>
      <c r="AZ156" s="1737"/>
      <c r="BA156" s="1737"/>
      <c r="BB156" s="1736"/>
      <c r="BC156" s="1736"/>
      <c r="BD156" s="1736"/>
      <c r="BE156" s="1736"/>
      <c r="BF156" s="1736"/>
      <c r="BG156" s="1736"/>
      <c r="BH156" s="1736"/>
      <c r="BI156" s="1736"/>
      <c r="BJ156" s="1736"/>
      <c r="BK156" s="1736"/>
      <c r="BL156" s="1736"/>
      <c r="BM156" s="1736"/>
      <c r="BN156" s="1736"/>
      <c r="BO156" s="1736"/>
      <c r="BP156" s="1736"/>
      <c r="BQ156" s="1736"/>
      <c r="BR156" s="1736"/>
      <c r="BS156" s="1736"/>
      <c r="BT156" s="1736"/>
      <c r="BU156" s="1736"/>
      <c r="BV156" s="1736"/>
      <c r="BW156" s="1736"/>
      <c r="BX156" s="1736"/>
      <c r="BY156" s="1736"/>
      <c r="BZ156" s="1736"/>
      <c r="CA156" s="1736"/>
      <c r="CB156" s="1736"/>
      <c r="CC156" s="1736"/>
      <c r="CD156" s="1736"/>
      <c r="CE156" s="1736"/>
      <c r="CF156" s="1736"/>
      <c r="CG156" s="1736"/>
      <c r="CH156" s="1740"/>
      <c r="CI156" s="2194"/>
      <c r="CJ156" s="2195"/>
      <c r="CK156" s="2195"/>
      <c r="CL156" s="2195"/>
      <c r="CM156" s="2195"/>
      <c r="CN156" s="2195"/>
      <c r="CO156" s="2195"/>
      <c r="CP156" s="2195"/>
      <c r="CQ156" s="2195"/>
      <c r="CR156" s="2195"/>
      <c r="CS156" s="2195"/>
      <c r="CT156" s="2195"/>
      <c r="CU156" s="2195"/>
      <c r="CV156" s="2195"/>
      <c r="CW156" s="2195"/>
      <c r="CX156" s="2195"/>
      <c r="CY156" s="2195"/>
      <c r="CZ156" s="2195"/>
      <c r="DA156" s="2195"/>
      <c r="DB156" s="2196"/>
      <c r="DC156" s="2181"/>
      <c r="DD156" s="2181"/>
      <c r="DE156" s="2181"/>
      <c r="DF156" s="2181"/>
      <c r="DG156" s="2181"/>
      <c r="DH156" s="2181"/>
      <c r="DI156" s="2181"/>
      <c r="DJ156" s="2181"/>
      <c r="DK156" s="2181"/>
      <c r="DL156" s="2181"/>
      <c r="DM156" s="2181"/>
      <c r="DN156" s="2181"/>
      <c r="DO156" s="2181"/>
      <c r="DP156" s="2181"/>
      <c r="DQ156" s="2181"/>
      <c r="DR156" s="2181"/>
      <c r="DS156" s="2181"/>
      <c r="DT156" s="2181"/>
      <c r="DU156" s="2181"/>
      <c r="DV156" s="2181"/>
      <c r="DW156" s="2181"/>
      <c r="DX156" s="2181"/>
      <c r="DY156" s="2181"/>
      <c r="DZ156" s="2181"/>
      <c r="EA156" s="2181"/>
      <c r="EB156" s="2181"/>
      <c r="EC156" s="2181"/>
      <c r="ED156" s="2181"/>
      <c r="EE156" s="2181"/>
      <c r="EF156" s="2181"/>
      <c r="EG156" s="2181"/>
      <c r="EH156" s="2181"/>
      <c r="EI156" s="2181"/>
      <c r="EJ156" s="2181"/>
      <c r="EK156" s="2181"/>
      <c r="EL156" s="2181"/>
      <c r="EM156" s="2181"/>
      <c r="EN156" s="2181"/>
      <c r="EO156" s="2181"/>
      <c r="EP156" s="2181"/>
      <c r="EQ156" s="2181"/>
      <c r="ER156" s="1858"/>
      <c r="ES156" s="1859"/>
      <c r="ET156" s="1859"/>
      <c r="EU156" s="1860"/>
    </row>
    <row r="157" spans="1:151" ht="6.95" customHeight="1" thickTop="1" x14ac:dyDescent="0.15">
      <c r="A157" s="1669" t="s">
        <v>116</v>
      </c>
      <c r="B157" s="1669"/>
      <c r="C157" s="1669"/>
      <c r="D157" s="1669"/>
      <c r="E157" s="1669"/>
      <c r="F157" s="1669"/>
      <c r="G157" s="1669"/>
      <c r="H157" s="1669"/>
      <c r="I157" s="1669"/>
      <c r="J157" s="1669"/>
      <c r="K157" s="1669"/>
      <c r="L157" s="1669"/>
      <c r="M157" s="1669"/>
      <c r="N157" s="1669"/>
      <c r="O157" s="1669"/>
      <c r="P157" s="1669"/>
      <c r="Q157" s="1669"/>
      <c r="R157" s="1672" t="s">
        <v>117</v>
      </c>
      <c r="S157" s="1672"/>
      <c r="T157" s="1672"/>
      <c r="U157" s="1672"/>
      <c r="V157" s="1672"/>
      <c r="W157" s="1672"/>
      <c r="X157" s="1672"/>
      <c r="Y157" s="1672"/>
      <c r="Z157" s="1672"/>
      <c r="AA157" s="1672"/>
      <c r="AB157" s="1672"/>
      <c r="AC157" s="1672"/>
      <c r="AD157" s="1672"/>
      <c r="AE157" s="2182">
        <f>入力シート!AN57</f>
        <v>0</v>
      </c>
      <c r="AF157" s="2182"/>
      <c r="AG157" s="2182"/>
      <c r="AH157" s="2182"/>
      <c r="AI157" s="2182"/>
      <c r="AJ157" s="2182"/>
      <c r="AK157" s="2182"/>
      <c r="AL157" s="2182"/>
      <c r="AM157" s="2182"/>
      <c r="AN157" s="2182"/>
      <c r="AO157" s="2182"/>
      <c r="AP157" s="2182"/>
      <c r="AQ157" s="2182"/>
      <c r="AR157" s="2182"/>
      <c r="AS157" s="2182"/>
      <c r="AT157" s="2182"/>
      <c r="AU157" s="2182"/>
      <c r="AV157" s="2182"/>
      <c r="AW157" s="2182"/>
      <c r="AX157" s="2182"/>
      <c r="AY157" s="2182"/>
      <c r="AZ157" s="2182"/>
      <c r="BA157" s="2182"/>
      <c r="BB157" s="2182"/>
      <c r="BC157" s="2182"/>
      <c r="BD157" s="2182"/>
      <c r="BE157" s="2182"/>
      <c r="BF157" s="2182"/>
      <c r="BG157" s="2182"/>
      <c r="BH157" s="2182"/>
      <c r="BI157" s="2182"/>
      <c r="BJ157" s="2182"/>
      <c r="BK157" s="2182"/>
      <c r="BL157" s="2182"/>
      <c r="BM157" s="2182"/>
      <c r="BN157" s="2182"/>
      <c r="BO157" s="2182"/>
      <c r="BP157" s="2182"/>
      <c r="BQ157" s="2182"/>
      <c r="BR157" s="1684" t="s">
        <v>118</v>
      </c>
      <c r="BS157" s="1684"/>
      <c r="BT157" s="1684"/>
      <c r="BU157" s="1684"/>
      <c r="BV157" s="1684"/>
      <c r="BW157" s="1684"/>
      <c r="BX157" s="1684"/>
      <c r="BY157" s="1684"/>
      <c r="BZ157" s="1684"/>
      <c r="CA157" s="1684"/>
      <c r="CB157" s="1684"/>
      <c r="CC157" s="1684"/>
      <c r="CD157" s="1684"/>
      <c r="CE157" s="1684"/>
      <c r="CF157" s="1684"/>
      <c r="CG157" s="2185">
        <f>入力シート!AN58</f>
        <v>0</v>
      </c>
      <c r="CH157" s="2185"/>
      <c r="CI157" s="2185"/>
      <c r="CJ157" s="2185"/>
      <c r="CK157" s="2185"/>
      <c r="CL157" s="2185"/>
      <c r="CM157" s="2185"/>
      <c r="CN157" s="2185"/>
      <c r="CO157" s="2185"/>
      <c r="CP157" s="2185"/>
      <c r="CQ157" s="2185"/>
      <c r="CR157" s="2185"/>
      <c r="CS157" s="2185"/>
      <c r="CT157" s="2185"/>
      <c r="CU157" s="2185"/>
      <c r="CV157" s="2185"/>
      <c r="CW157" s="2185"/>
      <c r="CX157" s="2185"/>
      <c r="CY157" s="2185"/>
      <c r="CZ157" s="2185"/>
      <c r="DA157" s="2185"/>
      <c r="DB157" s="2185"/>
      <c r="DC157" s="2185"/>
      <c r="DD157" s="2185"/>
      <c r="DE157" s="2185"/>
      <c r="DF157" s="2185"/>
      <c r="DG157" s="2185"/>
      <c r="DH157" s="2185"/>
      <c r="DI157" s="2185"/>
      <c r="DJ157" s="2185"/>
      <c r="DK157" s="2185"/>
      <c r="DL157" s="2185"/>
      <c r="DM157" s="2185"/>
      <c r="DN157" s="2185"/>
      <c r="DO157" s="2185"/>
      <c r="DP157" s="2185"/>
      <c r="DQ157" s="2185"/>
      <c r="DR157" s="2185"/>
      <c r="DS157" s="2185"/>
      <c r="DT157" s="2185"/>
      <c r="DU157" s="2185"/>
      <c r="DV157" s="2185"/>
      <c r="DW157" s="2185"/>
      <c r="DX157" s="2185"/>
      <c r="DY157" s="2185"/>
      <c r="DZ157" s="2185"/>
      <c r="EA157" s="2185"/>
      <c r="EB157" s="2185"/>
      <c r="EC157" s="2185"/>
      <c r="ED157" s="2185"/>
      <c r="EE157" s="2185"/>
      <c r="EF157" s="2185"/>
      <c r="EG157" s="2185"/>
      <c r="EH157" s="2185"/>
      <c r="EI157" s="2185"/>
      <c r="EJ157" s="2185"/>
      <c r="EK157" s="2185"/>
      <c r="EL157" s="2185"/>
      <c r="EM157" s="2185"/>
      <c r="EN157" s="2185"/>
      <c r="EO157" s="2185"/>
      <c r="EP157" s="2185"/>
      <c r="EQ157" s="2185"/>
      <c r="ER157" s="1858"/>
      <c r="ES157" s="1859"/>
      <c r="ET157" s="1859"/>
      <c r="EU157" s="1860"/>
    </row>
    <row r="158" spans="1:151" ht="6.95" customHeight="1" x14ac:dyDescent="0.15">
      <c r="A158" s="1670"/>
      <c r="B158" s="1670"/>
      <c r="C158" s="1670"/>
      <c r="D158" s="1670"/>
      <c r="E158" s="1670"/>
      <c r="F158" s="1670"/>
      <c r="G158" s="1670"/>
      <c r="H158" s="1670"/>
      <c r="I158" s="1670"/>
      <c r="J158" s="1670"/>
      <c r="K158" s="1670"/>
      <c r="L158" s="1670"/>
      <c r="M158" s="1670"/>
      <c r="N158" s="1670"/>
      <c r="O158" s="1670"/>
      <c r="P158" s="1670"/>
      <c r="Q158" s="1670"/>
      <c r="R158" s="1673"/>
      <c r="S158" s="1673"/>
      <c r="T158" s="1673"/>
      <c r="U158" s="1673"/>
      <c r="V158" s="1673"/>
      <c r="W158" s="1673"/>
      <c r="X158" s="1673"/>
      <c r="Y158" s="1673"/>
      <c r="Z158" s="1673"/>
      <c r="AA158" s="1673"/>
      <c r="AB158" s="1673"/>
      <c r="AC158" s="1673"/>
      <c r="AD158" s="1673"/>
      <c r="AE158" s="2183"/>
      <c r="AF158" s="2183"/>
      <c r="AG158" s="2183"/>
      <c r="AH158" s="2183"/>
      <c r="AI158" s="2183"/>
      <c r="AJ158" s="2183"/>
      <c r="AK158" s="2183"/>
      <c r="AL158" s="2183"/>
      <c r="AM158" s="2183"/>
      <c r="AN158" s="2183"/>
      <c r="AO158" s="2183"/>
      <c r="AP158" s="2183"/>
      <c r="AQ158" s="2183"/>
      <c r="AR158" s="2183"/>
      <c r="AS158" s="2183"/>
      <c r="AT158" s="2183"/>
      <c r="AU158" s="2183"/>
      <c r="AV158" s="2183"/>
      <c r="AW158" s="2183"/>
      <c r="AX158" s="2183"/>
      <c r="AY158" s="2183"/>
      <c r="AZ158" s="2183"/>
      <c r="BA158" s="2183"/>
      <c r="BB158" s="2183"/>
      <c r="BC158" s="2183"/>
      <c r="BD158" s="2183"/>
      <c r="BE158" s="2183"/>
      <c r="BF158" s="2183"/>
      <c r="BG158" s="2183"/>
      <c r="BH158" s="2183"/>
      <c r="BI158" s="2183"/>
      <c r="BJ158" s="2183"/>
      <c r="BK158" s="2183"/>
      <c r="BL158" s="2183"/>
      <c r="BM158" s="2183"/>
      <c r="BN158" s="2183"/>
      <c r="BO158" s="2183"/>
      <c r="BP158" s="2183"/>
      <c r="BQ158" s="2183"/>
      <c r="BR158" s="1685"/>
      <c r="BS158" s="1685"/>
      <c r="BT158" s="1685"/>
      <c r="BU158" s="1685"/>
      <c r="BV158" s="1685"/>
      <c r="BW158" s="1685"/>
      <c r="BX158" s="1685"/>
      <c r="BY158" s="1685"/>
      <c r="BZ158" s="1685"/>
      <c r="CA158" s="1685"/>
      <c r="CB158" s="1685"/>
      <c r="CC158" s="1685"/>
      <c r="CD158" s="1685"/>
      <c r="CE158" s="1685"/>
      <c r="CF158" s="1685"/>
      <c r="CG158" s="2186"/>
      <c r="CH158" s="2186"/>
      <c r="CI158" s="2186"/>
      <c r="CJ158" s="2186"/>
      <c r="CK158" s="2186"/>
      <c r="CL158" s="2186"/>
      <c r="CM158" s="2186"/>
      <c r="CN158" s="2186"/>
      <c r="CO158" s="2186"/>
      <c r="CP158" s="2186"/>
      <c r="CQ158" s="2186"/>
      <c r="CR158" s="2186"/>
      <c r="CS158" s="2186"/>
      <c r="CT158" s="2186"/>
      <c r="CU158" s="2186"/>
      <c r="CV158" s="2186"/>
      <c r="CW158" s="2186"/>
      <c r="CX158" s="2186"/>
      <c r="CY158" s="2186"/>
      <c r="CZ158" s="2186"/>
      <c r="DA158" s="2186"/>
      <c r="DB158" s="2186"/>
      <c r="DC158" s="2186"/>
      <c r="DD158" s="2186"/>
      <c r="DE158" s="2186"/>
      <c r="DF158" s="2186"/>
      <c r="DG158" s="2186"/>
      <c r="DH158" s="2186"/>
      <c r="DI158" s="2186"/>
      <c r="DJ158" s="2186"/>
      <c r="DK158" s="2186"/>
      <c r="DL158" s="2186"/>
      <c r="DM158" s="2186"/>
      <c r="DN158" s="2186"/>
      <c r="DO158" s="2186"/>
      <c r="DP158" s="2186"/>
      <c r="DQ158" s="2186"/>
      <c r="DR158" s="2186"/>
      <c r="DS158" s="2186"/>
      <c r="DT158" s="2186"/>
      <c r="DU158" s="2186"/>
      <c r="DV158" s="2186"/>
      <c r="DW158" s="2186"/>
      <c r="DX158" s="2186"/>
      <c r="DY158" s="2186"/>
      <c r="DZ158" s="2186"/>
      <c r="EA158" s="2186"/>
      <c r="EB158" s="2186"/>
      <c r="EC158" s="2186"/>
      <c r="ED158" s="2186"/>
      <c r="EE158" s="2186"/>
      <c r="EF158" s="2186"/>
      <c r="EG158" s="2186"/>
      <c r="EH158" s="2186"/>
      <c r="EI158" s="2186"/>
      <c r="EJ158" s="2186"/>
      <c r="EK158" s="2186"/>
      <c r="EL158" s="2186"/>
      <c r="EM158" s="2186"/>
      <c r="EN158" s="2186"/>
      <c r="EO158" s="2186"/>
      <c r="EP158" s="2186"/>
      <c r="EQ158" s="2186"/>
      <c r="ER158" s="1858"/>
      <c r="ES158" s="1859"/>
      <c r="ET158" s="1859"/>
      <c r="EU158" s="1860"/>
    </row>
    <row r="159" spans="1:151" ht="6.95" customHeight="1" x14ac:dyDescent="0.15">
      <c r="A159" s="1670"/>
      <c r="B159" s="1670"/>
      <c r="C159" s="1670"/>
      <c r="D159" s="1670"/>
      <c r="E159" s="1670"/>
      <c r="F159" s="1670"/>
      <c r="G159" s="1670"/>
      <c r="H159" s="1670"/>
      <c r="I159" s="1670"/>
      <c r="J159" s="1670"/>
      <c r="K159" s="1670"/>
      <c r="L159" s="1670"/>
      <c r="M159" s="1670"/>
      <c r="N159" s="1670"/>
      <c r="O159" s="1670"/>
      <c r="P159" s="1670"/>
      <c r="Q159" s="1670"/>
      <c r="R159" s="1673"/>
      <c r="S159" s="1673"/>
      <c r="T159" s="1673"/>
      <c r="U159" s="1673"/>
      <c r="V159" s="1673"/>
      <c r="W159" s="1673"/>
      <c r="X159" s="1673"/>
      <c r="Y159" s="1673"/>
      <c r="Z159" s="1673"/>
      <c r="AA159" s="1673"/>
      <c r="AB159" s="1673"/>
      <c r="AC159" s="1673"/>
      <c r="AD159" s="1673"/>
      <c r="AE159" s="2183"/>
      <c r="AF159" s="2183"/>
      <c r="AG159" s="2183"/>
      <c r="AH159" s="2183"/>
      <c r="AI159" s="2183"/>
      <c r="AJ159" s="2183"/>
      <c r="AK159" s="2183"/>
      <c r="AL159" s="2183"/>
      <c r="AM159" s="2183"/>
      <c r="AN159" s="2183"/>
      <c r="AO159" s="2183"/>
      <c r="AP159" s="2183"/>
      <c r="AQ159" s="2183"/>
      <c r="AR159" s="2183"/>
      <c r="AS159" s="2183"/>
      <c r="AT159" s="2183"/>
      <c r="AU159" s="2183"/>
      <c r="AV159" s="2183"/>
      <c r="AW159" s="2183"/>
      <c r="AX159" s="2183"/>
      <c r="AY159" s="2183"/>
      <c r="AZ159" s="2183"/>
      <c r="BA159" s="2183"/>
      <c r="BB159" s="2183"/>
      <c r="BC159" s="2183"/>
      <c r="BD159" s="2183"/>
      <c r="BE159" s="2183"/>
      <c r="BF159" s="2183"/>
      <c r="BG159" s="2183"/>
      <c r="BH159" s="2183"/>
      <c r="BI159" s="2183"/>
      <c r="BJ159" s="2183"/>
      <c r="BK159" s="2183"/>
      <c r="BL159" s="2183"/>
      <c r="BM159" s="2183"/>
      <c r="BN159" s="2183"/>
      <c r="BO159" s="2183"/>
      <c r="BP159" s="2183"/>
      <c r="BQ159" s="2183"/>
      <c r="BR159" s="1685"/>
      <c r="BS159" s="1685"/>
      <c r="BT159" s="1685"/>
      <c r="BU159" s="1685"/>
      <c r="BV159" s="1685"/>
      <c r="BW159" s="1685"/>
      <c r="BX159" s="1685"/>
      <c r="BY159" s="1685"/>
      <c r="BZ159" s="1685"/>
      <c r="CA159" s="1685"/>
      <c r="CB159" s="1685"/>
      <c r="CC159" s="1685"/>
      <c r="CD159" s="1685"/>
      <c r="CE159" s="1685"/>
      <c r="CF159" s="1685"/>
      <c r="CG159" s="2186"/>
      <c r="CH159" s="2186"/>
      <c r="CI159" s="2186"/>
      <c r="CJ159" s="2186"/>
      <c r="CK159" s="2186"/>
      <c r="CL159" s="2186"/>
      <c r="CM159" s="2186"/>
      <c r="CN159" s="2186"/>
      <c r="CO159" s="2186"/>
      <c r="CP159" s="2186"/>
      <c r="CQ159" s="2186"/>
      <c r="CR159" s="2186"/>
      <c r="CS159" s="2186"/>
      <c r="CT159" s="2186"/>
      <c r="CU159" s="2186"/>
      <c r="CV159" s="2186"/>
      <c r="CW159" s="2186"/>
      <c r="CX159" s="2186"/>
      <c r="CY159" s="2186"/>
      <c r="CZ159" s="2186"/>
      <c r="DA159" s="2186"/>
      <c r="DB159" s="2186"/>
      <c r="DC159" s="2186"/>
      <c r="DD159" s="2186"/>
      <c r="DE159" s="2186"/>
      <c r="DF159" s="2186"/>
      <c r="DG159" s="2186"/>
      <c r="DH159" s="2186"/>
      <c r="DI159" s="2186"/>
      <c r="DJ159" s="2186"/>
      <c r="DK159" s="2186"/>
      <c r="DL159" s="2186"/>
      <c r="DM159" s="2186"/>
      <c r="DN159" s="2186"/>
      <c r="DO159" s="2186"/>
      <c r="DP159" s="2186"/>
      <c r="DQ159" s="2186"/>
      <c r="DR159" s="2186"/>
      <c r="DS159" s="2186"/>
      <c r="DT159" s="2186"/>
      <c r="DU159" s="2186"/>
      <c r="DV159" s="2186"/>
      <c r="DW159" s="2186"/>
      <c r="DX159" s="2186"/>
      <c r="DY159" s="2186"/>
      <c r="DZ159" s="2186"/>
      <c r="EA159" s="2186"/>
      <c r="EB159" s="2186"/>
      <c r="EC159" s="2186"/>
      <c r="ED159" s="2186"/>
      <c r="EE159" s="2186"/>
      <c r="EF159" s="2186"/>
      <c r="EG159" s="2186"/>
      <c r="EH159" s="2186"/>
      <c r="EI159" s="2186"/>
      <c r="EJ159" s="2186"/>
      <c r="EK159" s="2186"/>
      <c r="EL159" s="2186"/>
      <c r="EM159" s="2186"/>
      <c r="EN159" s="2186"/>
      <c r="EO159" s="2186"/>
      <c r="EP159" s="2186"/>
      <c r="EQ159" s="2186"/>
      <c r="ER159" s="1858"/>
      <c r="ES159" s="1859"/>
      <c r="ET159" s="1859"/>
      <c r="EU159" s="1860"/>
    </row>
    <row r="160" spans="1:151" ht="6.95" customHeight="1" x14ac:dyDescent="0.15">
      <c r="A160" s="1670"/>
      <c r="B160" s="1670"/>
      <c r="C160" s="1670"/>
      <c r="D160" s="1670"/>
      <c r="E160" s="1670"/>
      <c r="F160" s="1670"/>
      <c r="G160" s="1670"/>
      <c r="H160" s="1670"/>
      <c r="I160" s="1670"/>
      <c r="J160" s="1670"/>
      <c r="K160" s="1670"/>
      <c r="L160" s="1670"/>
      <c r="M160" s="1670"/>
      <c r="N160" s="1670"/>
      <c r="O160" s="1670"/>
      <c r="P160" s="1670"/>
      <c r="Q160" s="1670"/>
      <c r="R160" s="1673"/>
      <c r="S160" s="1673"/>
      <c r="T160" s="1673"/>
      <c r="U160" s="1673"/>
      <c r="V160" s="1673"/>
      <c r="W160" s="1673"/>
      <c r="X160" s="1673"/>
      <c r="Y160" s="1673"/>
      <c r="Z160" s="1673"/>
      <c r="AA160" s="1673"/>
      <c r="AB160" s="1673"/>
      <c r="AC160" s="1673"/>
      <c r="AD160" s="1673"/>
      <c r="AE160" s="2183"/>
      <c r="AF160" s="2183"/>
      <c r="AG160" s="2183"/>
      <c r="AH160" s="2183"/>
      <c r="AI160" s="2183"/>
      <c r="AJ160" s="2183"/>
      <c r="AK160" s="2183"/>
      <c r="AL160" s="2183"/>
      <c r="AM160" s="2183"/>
      <c r="AN160" s="2183"/>
      <c r="AO160" s="2183"/>
      <c r="AP160" s="2183"/>
      <c r="AQ160" s="2183"/>
      <c r="AR160" s="2183"/>
      <c r="AS160" s="2183"/>
      <c r="AT160" s="2183"/>
      <c r="AU160" s="2183"/>
      <c r="AV160" s="2183"/>
      <c r="AW160" s="2183"/>
      <c r="AX160" s="2183"/>
      <c r="AY160" s="2183"/>
      <c r="AZ160" s="2183"/>
      <c r="BA160" s="2183"/>
      <c r="BB160" s="2183"/>
      <c r="BC160" s="2183"/>
      <c r="BD160" s="2183"/>
      <c r="BE160" s="2183"/>
      <c r="BF160" s="2183"/>
      <c r="BG160" s="2183"/>
      <c r="BH160" s="2183"/>
      <c r="BI160" s="2183"/>
      <c r="BJ160" s="2183"/>
      <c r="BK160" s="2183"/>
      <c r="BL160" s="2183"/>
      <c r="BM160" s="2183"/>
      <c r="BN160" s="2183"/>
      <c r="BO160" s="2183"/>
      <c r="BP160" s="2183"/>
      <c r="BQ160" s="2183"/>
      <c r="BR160" s="1685"/>
      <c r="BS160" s="1685"/>
      <c r="BT160" s="1685"/>
      <c r="BU160" s="1685"/>
      <c r="BV160" s="1685"/>
      <c r="BW160" s="1685"/>
      <c r="BX160" s="1685"/>
      <c r="BY160" s="1685"/>
      <c r="BZ160" s="1685"/>
      <c r="CA160" s="1685"/>
      <c r="CB160" s="1685"/>
      <c r="CC160" s="1685"/>
      <c r="CD160" s="1685"/>
      <c r="CE160" s="1685"/>
      <c r="CF160" s="1685"/>
      <c r="CG160" s="2186"/>
      <c r="CH160" s="2186"/>
      <c r="CI160" s="2186"/>
      <c r="CJ160" s="2186"/>
      <c r="CK160" s="2186"/>
      <c r="CL160" s="2186"/>
      <c r="CM160" s="2186"/>
      <c r="CN160" s="2186"/>
      <c r="CO160" s="2186"/>
      <c r="CP160" s="2186"/>
      <c r="CQ160" s="2186"/>
      <c r="CR160" s="2186"/>
      <c r="CS160" s="2186"/>
      <c r="CT160" s="2186"/>
      <c r="CU160" s="2186"/>
      <c r="CV160" s="2186"/>
      <c r="CW160" s="2186"/>
      <c r="CX160" s="2186"/>
      <c r="CY160" s="2186"/>
      <c r="CZ160" s="2186"/>
      <c r="DA160" s="2186"/>
      <c r="DB160" s="2186"/>
      <c r="DC160" s="2186"/>
      <c r="DD160" s="2186"/>
      <c r="DE160" s="2186"/>
      <c r="DF160" s="2186"/>
      <c r="DG160" s="2186"/>
      <c r="DH160" s="2186"/>
      <c r="DI160" s="2186"/>
      <c r="DJ160" s="2186"/>
      <c r="DK160" s="2186"/>
      <c r="DL160" s="2186"/>
      <c r="DM160" s="2186"/>
      <c r="DN160" s="2186"/>
      <c r="DO160" s="2186"/>
      <c r="DP160" s="2186"/>
      <c r="DQ160" s="2186"/>
      <c r="DR160" s="2186"/>
      <c r="DS160" s="2186"/>
      <c r="DT160" s="2186"/>
      <c r="DU160" s="2186"/>
      <c r="DV160" s="2186"/>
      <c r="DW160" s="2186"/>
      <c r="DX160" s="2186"/>
      <c r="DY160" s="2186"/>
      <c r="DZ160" s="2186"/>
      <c r="EA160" s="2186"/>
      <c r="EB160" s="2186"/>
      <c r="EC160" s="2186"/>
      <c r="ED160" s="2186"/>
      <c r="EE160" s="2186"/>
      <c r="EF160" s="2186"/>
      <c r="EG160" s="2186"/>
      <c r="EH160" s="2186"/>
      <c r="EI160" s="2186"/>
      <c r="EJ160" s="2186"/>
      <c r="EK160" s="2186"/>
      <c r="EL160" s="2186"/>
      <c r="EM160" s="2186"/>
      <c r="EN160" s="2186"/>
      <c r="EO160" s="2186"/>
      <c r="EP160" s="2186"/>
      <c r="EQ160" s="2186"/>
      <c r="ER160" s="1858"/>
      <c r="ES160" s="1859"/>
      <c r="ET160" s="1859"/>
      <c r="EU160" s="1860"/>
    </row>
    <row r="161" spans="1:151" ht="6.95" customHeight="1" x14ac:dyDescent="0.15">
      <c r="A161" s="1671"/>
      <c r="B161" s="1671"/>
      <c r="C161" s="1671"/>
      <c r="D161" s="1671"/>
      <c r="E161" s="1671"/>
      <c r="F161" s="1671"/>
      <c r="G161" s="1671"/>
      <c r="H161" s="1671"/>
      <c r="I161" s="1671"/>
      <c r="J161" s="1671"/>
      <c r="K161" s="1671"/>
      <c r="L161" s="1671"/>
      <c r="M161" s="1671"/>
      <c r="N161" s="1671"/>
      <c r="O161" s="1671"/>
      <c r="P161" s="1671"/>
      <c r="Q161" s="1671"/>
      <c r="R161" s="1674"/>
      <c r="S161" s="1674"/>
      <c r="T161" s="1674"/>
      <c r="U161" s="1674"/>
      <c r="V161" s="1674"/>
      <c r="W161" s="1674"/>
      <c r="X161" s="1674"/>
      <c r="Y161" s="1674"/>
      <c r="Z161" s="1674"/>
      <c r="AA161" s="1674"/>
      <c r="AB161" s="1674"/>
      <c r="AC161" s="1674"/>
      <c r="AD161" s="1674"/>
      <c r="AE161" s="2184"/>
      <c r="AF161" s="2184"/>
      <c r="AG161" s="2184"/>
      <c r="AH161" s="2184"/>
      <c r="AI161" s="2184"/>
      <c r="AJ161" s="2184"/>
      <c r="AK161" s="2184"/>
      <c r="AL161" s="2184"/>
      <c r="AM161" s="2184"/>
      <c r="AN161" s="2184"/>
      <c r="AO161" s="2184"/>
      <c r="AP161" s="2184"/>
      <c r="AQ161" s="2184"/>
      <c r="AR161" s="2184"/>
      <c r="AS161" s="2184"/>
      <c r="AT161" s="2184"/>
      <c r="AU161" s="2184"/>
      <c r="AV161" s="2184"/>
      <c r="AW161" s="2184"/>
      <c r="AX161" s="2184"/>
      <c r="AY161" s="2184"/>
      <c r="AZ161" s="2184"/>
      <c r="BA161" s="2184"/>
      <c r="BB161" s="2184"/>
      <c r="BC161" s="2184"/>
      <c r="BD161" s="2184"/>
      <c r="BE161" s="2184"/>
      <c r="BF161" s="2184"/>
      <c r="BG161" s="2184"/>
      <c r="BH161" s="2184"/>
      <c r="BI161" s="2184"/>
      <c r="BJ161" s="2184"/>
      <c r="BK161" s="2184"/>
      <c r="BL161" s="2184"/>
      <c r="BM161" s="2184"/>
      <c r="BN161" s="2184"/>
      <c r="BO161" s="2184"/>
      <c r="BP161" s="2184"/>
      <c r="BQ161" s="2184"/>
      <c r="BR161" s="1686"/>
      <c r="BS161" s="1686"/>
      <c r="BT161" s="1686"/>
      <c r="BU161" s="1686"/>
      <c r="BV161" s="1686"/>
      <c r="BW161" s="1686"/>
      <c r="BX161" s="1686"/>
      <c r="BY161" s="1686"/>
      <c r="BZ161" s="1686"/>
      <c r="CA161" s="1686"/>
      <c r="CB161" s="1686"/>
      <c r="CC161" s="1686"/>
      <c r="CD161" s="1686"/>
      <c r="CE161" s="1686"/>
      <c r="CF161" s="1686"/>
      <c r="CG161" s="2187"/>
      <c r="CH161" s="2187"/>
      <c r="CI161" s="2187"/>
      <c r="CJ161" s="2187"/>
      <c r="CK161" s="2187"/>
      <c r="CL161" s="2187"/>
      <c r="CM161" s="2187"/>
      <c r="CN161" s="2187"/>
      <c r="CO161" s="2187"/>
      <c r="CP161" s="2187"/>
      <c r="CQ161" s="2187"/>
      <c r="CR161" s="2187"/>
      <c r="CS161" s="2187"/>
      <c r="CT161" s="2187"/>
      <c r="CU161" s="2187"/>
      <c r="CV161" s="2187"/>
      <c r="CW161" s="2187"/>
      <c r="CX161" s="2187"/>
      <c r="CY161" s="2187"/>
      <c r="CZ161" s="2187"/>
      <c r="DA161" s="2187"/>
      <c r="DB161" s="2187"/>
      <c r="DC161" s="2187"/>
      <c r="DD161" s="2187"/>
      <c r="DE161" s="2187"/>
      <c r="DF161" s="2187"/>
      <c r="DG161" s="2187"/>
      <c r="DH161" s="2187"/>
      <c r="DI161" s="2187"/>
      <c r="DJ161" s="2187"/>
      <c r="DK161" s="2187"/>
      <c r="DL161" s="2187"/>
      <c r="DM161" s="2187"/>
      <c r="DN161" s="2187"/>
      <c r="DO161" s="2187"/>
      <c r="DP161" s="2187"/>
      <c r="DQ161" s="2187"/>
      <c r="DR161" s="2187"/>
      <c r="DS161" s="2187"/>
      <c r="DT161" s="2187"/>
      <c r="DU161" s="2187"/>
      <c r="DV161" s="2187"/>
      <c r="DW161" s="2187"/>
      <c r="DX161" s="2187"/>
      <c r="DY161" s="2187"/>
      <c r="DZ161" s="2187"/>
      <c r="EA161" s="2187"/>
      <c r="EB161" s="2187"/>
      <c r="EC161" s="2187"/>
      <c r="ED161" s="2187"/>
      <c r="EE161" s="2187"/>
      <c r="EF161" s="2187"/>
      <c r="EG161" s="2187"/>
      <c r="EH161" s="2187"/>
      <c r="EI161" s="2187"/>
      <c r="EJ161" s="2187"/>
      <c r="EK161" s="2187"/>
      <c r="EL161" s="2187"/>
      <c r="EM161" s="2187"/>
      <c r="EN161" s="2187"/>
      <c r="EO161" s="2187"/>
      <c r="EP161" s="2187"/>
      <c r="EQ161" s="2187"/>
      <c r="ER161" s="1858"/>
      <c r="ES161" s="1859"/>
      <c r="ET161" s="1859"/>
      <c r="EU161" s="1860"/>
    </row>
    <row r="162" spans="1:151" ht="6.95" customHeight="1" x14ac:dyDescent="0.15">
      <c r="A162" s="1696" t="s">
        <v>119</v>
      </c>
      <c r="B162" s="1697"/>
      <c r="C162" s="1697"/>
      <c r="D162" s="1697"/>
      <c r="E162" s="1697"/>
      <c r="F162" s="1697"/>
      <c r="G162" s="1697"/>
      <c r="H162" s="1697"/>
      <c r="I162" s="1697"/>
      <c r="J162" s="1697"/>
      <c r="K162" s="1697"/>
      <c r="L162" s="1697"/>
      <c r="M162" s="1697"/>
      <c r="N162" s="1697"/>
      <c r="O162" s="1697"/>
      <c r="P162" s="1697"/>
      <c r="Q162" s="1697"/>
      <c r="R162" s="1697"/>
      <c r="S162" s="1697"/>
      <c r="T162" s="1697"/>
      <c r="U162" s="1697"/>
      <c r="V162" s="1697"/>
      <c r="W162" s="1697"/>
      <c r="X162" s="1697"/>
      <c r="Y162" s="1697"/>
      <c r="Z162" s="1697"/>
      <c r="AA162" s="1697"/>
      <c r="AB162" s="1697"/>
      <c r="AC162" s="1697"/>
      <c r="AD162" s="1697"/>
      <c r="AE162" s="1697"/>
      <c r="AF162" s="1697"/>
      <c r="AG162" s="1697"/>
      <c r="AH162" s="1697"/>
      <c r="AI162" s="1697"/>
      <c r="AJ162" s="1697"/>
      <c r="AK162" s="1697"/>
      <c r="AL162" s="1697"/>
      <c r="AM162" s="1697"/>
      <c r="AN162" s="1697"/>
      <c r="AO162" s="1697"/>
      <c r="AP162" s="1697"/>
      <c r="AQ162" s="1697"/>
      <c r="AR162" s="1697"/>
      <c r="AS162" s="1697"/>
      <c r="AT162" s="1697"/>
      <c r="AU162" s="1697"/>
      <c r="AV162" s="1697"/>
      <c r="AW162" s="1697"/>
      <c r="AX162" s="1697"/>
      <c r="AY162" s="1697"/>
      <c r="AZ162" s="1697"/>
      <c r="BA162" s="1697"/>
      <c r="BB162" s="1697"/>
      <c r="BC162" s="1697"/>
      <c r="BD162" s="1697"/>
      <c r="BE162" s="1697"/>
      <c r="BF162" s="1697"/>
      <c r="BG162" s="1697"/>
      <c r="BH162" s="1697"/>
      <c r="BI162" s="1697"/>
      <c r="BJ162" s="1697"/>
      <c r="BK162" s="1697"/>
      <c r="BL162" s="1697"/>
      <c r="BM162" s="1697"/>
      <c r="BN162" s="1697"/>
      <c r="BO162" s="1697"/>
      <c r="BP162" s="1697"/>
      <c r="BQ162" s="1697"/>
      <c r="BR162" s="1697"/>
      <c r="BS162" s="1697"/>
      <c r="BT162" s="1697"/>
      <c r="BU162" s="1697"/>
      <c r="BV162" s="1697"/>
      <c r="BW162" s="1697"/>
      <c r="BX162" s="1697"/>
      <c r="BY162" s="1697"/>
      <c r="BZ162" s="1697"/>
      <c r="CA162" s="1697"/>
      <c r="CB162" s="1697"/>
      <c r="CC162" s="1697"/>
      <c r="CD162" s="1697"/>
      <c r="CE162" s="1697"/>
      <c r="CF162" s="1697"/>
      <c r="CG162" s="1697"/>
      <c r="CH162" s="1698"/>
      <c r="CI162" s="1705" t="s">
        <v>120</v>
      </c>
      <c r="CJ162" s="1706"/>
      <c r="CK162" s="1706"/>
      <c r="CL162" s="1706"/>
      <c r="CM162" s="1706"/>
      <c r="CN162" s="1706"/>
      <c r="CO162" s="1706"/>
      <c r="CP162" s="1706"/>
      <c r="CQ162" s="1706"/>
      <c r="CR162" s="1706"/>
      <c r="CS162" s="1706"/>
      <c r="CT162" s="1706"/>
      <c r="CU162" s="1706"/>
      <c r="CV162" s="1706"/>
      <c r="CW162" s="1706"/>
      <c r="CX162" s="1706"/>
      <c r="CY162" s="1706"/>
      <c r="CZ162" s="1706"/>
      <c r="DA162" s="1706"/>
      <c r="DB162" s="1707"/>
      <c r="DC162" s="1711" t="s">
        <v>121</v>
      </c>
      <c r="DD162" s="1712"/>
      <c r="DE162" s="1712"/>
      <c r="DF162" s="1712"/>
      <c r="DG162" s="1712"/>
      <c r="DH162" s="1712"/>
      <c r="DI162" s="1712"/>
      <c r="DJ162" s="1712"/>
      <c r="DK162" s="1712"/>
      <c r="DL162" s="1712"/>
      <c r="DM162" s="1712"/>
      <c r="DN162" s="1712"/>
      <c r="DO162" s="1712"/>
      <c r="DP162" s="1712"/>
      <c r="DQ162" s="1712"/>
      <c r="DR162" s="1712"/>
      <c r="DS162" s="1712"/>
      <c r="DT162" s="1712"/>
      <c r="DU162" s="1712"/>
      <c r="DV162" s="1712"/>
      <c r="DW162" s="1712"/>
      <c r="DX162" s="1712"/>
      <c r="DY162" s="1712"/>
      <c r="DZ162" s="1712"/>
      <c r="EA162" s="1712"/>
      <c r="EB162" s="1712"/>
      <c r="EC162" s="1712"/>
      <c r="ED162" s="1712"/>
      <c r="EE162" s="1712"/>
      <c r="EF162" s="1712"/>
      <c r="EG162" s="1712"/>
      <c r="EH162" s="1712"/>
      <c r="EI162" s="1712"/>
      <c r="EJ162" s="1712"/>
      <c r="EK162" s="1712"/>
      <c r="EL162" s="1712"/>
      <c r="EM162" s="1712"/>
      <c r="EN162" s="1712"/>
      <c r="EO162" s="1712"/>
      <c r="EP162" s="1712"/>
      <c r="EQ162" s="1713"/>
      <c r="ER162" s="1858"/>
      <c r="ES162" s="1859"/>
      <c r="ET162" s="1859"/>
      <c r="EU162" s="1860"/>
    </row>
    <row r="163" spans="1:151" ht="6.95" customHeight="1" x14ac:dyDescent="0.15">
      <c r="A163" s="1699"/>
      <c r="B163" s="1700"/>
      <c r="C163" s="1700"/>
      <c r="D163" s="1700"/>
      <c r="E163" s="1700"/>
      <c r="F163" s="1700"/>
      <c r="G163" s="1700"/>
      <c r="H163" s="1700"/>
      <c r="I163" s="1700"/>
      <c r="J163" s="1700"/>
      <c r="K163" s="1700"/>
      <c r="L163" s="1700"/>
      <c r="M163" s="1700"/>
      <c r="N163" s="1700"/>
      <c r="O163" s="1700"/>
      <c r="P163" s="1700"/>
      <c r="Q163" s="1700"/>
      <c r="R163" s="1700"/>
      <c r="S163" s="1700"/>
      <c r="T163" s="1700"/>
      <c r="U163" s="1700"/>
      <c r="V163" s="1700"/>
      <c r="W163" s="1700"/>
      <c r="X163" s="1700"/>
      <c r="Y163" s="1700"/>
      <c r="Z163" s="1700"/>
      <c r="AA163" s="1700"/>
      <c r="AB163" s="1700"/>
      <c r="AC163" s="1700"/>
      <c r="AD163" s="1700"/>
      <c r="AE163" s="1700"/>
      <c r="AF163" s="1700"/>
      <c r="AG163" s="1700"/>
      <c r="AH163" s="1700"/>
      <c r="AI163" s="1700"/>
      <c r="AJ163" s="1700"/>
      <c r="AK163" s="1700"/>
      <c r="AL163" s="1700"/>
      <c r="AM163" s="1700"/>
      <c r="AN163" s="1700"/>
      <c r="AO163" s="1700"/>
      <c r="AP163" s="1700"/>
      <c r="AQ163" s="1700"/>
      <c r="AR163" s="1700"/>
      <c r="AS163" s="1700"/>
      <c r="AT163" s="1700"/>
      <c r="AU163" s="1700"/>
      <c r="AV163" s="1700"/>
      <c r="AW163" s="1700"/>
      <c r="AX163" s="1700"/>
      <c r="AY163" s="1700"/>
      <c r="AZ163" s="1700"/>
      <c r="BA163" s="1700"/>
      <c r="BB163" s="1700"/>
      <c r="BC163" s="1700"/>
      <c r="BD163" s="1700"/>
      <c r="BE163" s="1700"/>
      <c r="BF163" s="1700"/>
      <c r="BG163" s="1700"/>
      <c r="BH163" s="1700"/>
      <c r="BI163" s="1700"/>
      <c r="BJ163" s="1700"/>
      <c r="BK163" s="1700"/>
      <c r="BL163" s="1700"/>
      <c r="BM163" s="1700"/>
      <c r="BN163" s="1700"/>
      <c r="BO163" s="1700"/>
      <c r="BP163" s="1700"/>
      <c r="BQ163" s="1700"/>
      <c r="BR163" s="1700"/>
      <c r="BS163" s="1700"/>
      <c r="BT163" s="1700"/>
      <c r="BU163" s="1700"/>
      <c r="BV163" s="1700"/>
      <c r="BW163" s="1700"/>
      <c r="BX163" s="1700"/>
      <c r="BY163" s="1700"/>
      <c r="BZ163" s="1700"/>
      <c r="CA163" s="1700"/>
      <c r="CB163" s="1700"/>
      <c r="CC163" s="1700"/>
      <c r="CD163" s="1700"/>
      <c r="CE163" s="1700"/>
      <c r="CF163" s="1700"/>
      <c r="CG163" s="1700"/>
      <c r="CH163" s="1701"/>
      <c r="CI163" s="1708"/>
      <c r="CJ163" s="1709"/>
      <c r="CK163" s="1709"/>
      <c r="CL163" s="1709"/>
      <c r="CM163" s="1709"/>
      <c r="CN163" s="1709"/>
      <c r="CO163" s="1709"/>
      <c r="CP163" s="1709"/>
      <c r="CQ163" s="1709"/>
      <c r="CR163" s="1709"/>
      <c r="CS163" s="1709"/>
      <c r="CT163" s="1709"/>
      <c r="CU163" s="1709"/>
      <c r="CV163" s="1709"/>
      <c r="CW163" s="1709"/>
      <c r="CX163" s="1709"/>
      <c r="CY163" s="1709"/>
      <c r="CZ163" s="1709"/>
      <c r="DA163" s="1709"/>
      <c r="DB163" s="1710"/>
      <c r="DC163" s="1714"/>
      <c r="DD163" s="1715"/>
      <c r="DE163" s="1715"/>
      <c r="DF163" s="1715"/>
      <c r="DG163" s="1715"/>
      <c r="DH163" s="1715"/>
      <c r="DI163" s="1715"/>
      <c r="DJ163" s="1715"/>
      <c r="DK163" s="1715"/>
      <c r="DL163" s="1715"/>
      <c r="DM163" s="1715"/>
      <c r="DN163" s="1715"/>
      <c r="DO163" s="1715"/>
      <c r="DP163" s="1715"/>
      <c r="DQ163" s="1715"/>
      <c r="DR163" s="1715"/>
      <c r="DS163" s="1715"/>
      <c r="DT163" s="1715"/>
      <c r="DU163" s="1715"/>
      <c r="DV163" s="1715"/>
      <c r="DW163" s="1715"/>
      <c r="DX163" s="1715"/>
      <c r="DY163" s="1715"/>
      <c r="DZ163" s="1715"/>
      <c r="EA163" s="1715"/>
      <c r="EB163" s="1715"/>
      <c r="EC163" s="1715"/>
      <c r="ED163" s="1715"/>
      <c r="EE163" s="1715"/>
      <c r="EF163" s="1715"/>
      <c r="EG163" s="1715"/>
      <c r="EH163" s="1715"/>
      <c r="EI163" s="1715"/>
      <c r="EJ163" s="1715"/>
      <c r="EK163" s="1715"/>
      <c r="EL163" s="1715"/>
      <c r="EM163" s="1715"/>
      <c r="EN163" s="1715"/>
      <c r="EO163" s="1715"/>
      <c r="EP163" s="1715"/>
      <c r="EQ163" s="1716"/>
      <c r="ER163" s="1858"/>
      <c r="ES163" s="1859"/>
      <c r="ET163" s="1859"/>
      <c r="EU163" s="1860"/>
    </row>
    <row r="164" spans="1:151" ht="6.95" customHeight="1" x14ac:dyDescent="0.15">
      <c r="A164" s="1699"/>
      <c r="B164" s="1700"/>
      <c r="C164" s="1700"/>
      <c r="D164" s="1700"/>
      <c r="E164" s="1700"/>
      <c r="F164" s="1700"/>
      <c r="G164" s="1700"/>
      <c r="H164" s="1700"/>
      <c r="I164" s="1700"/>
      <c r="J164" s="1700"/>
      <c r="K164" s="1700"/>
      <c r="L164" s="1700"/>
      <c r="M164" s="1700"/>
      <c r="N164" s="1700"/>
      <c r="O164" s="1700"/>
      <c r="P164" s="1700"/>
      <c r="Q164" s="1700"/>
      <c r="R164" s="1700"/>
      <c r="S164" s="1700"/>
      <c r="T164" s="1700"/>
      <c r="U164" s="1700"/>
      <c r="V164" s="1700"/>
      <c r="W164" s="1700"/>
      <c r="X164" s="1700"/>
      <c r="Y164" s="1700"/>
      <c r="Z164" s="1700"/>
      <c r="AA164" s="1700"/>
      <c r="AB164" s="1700"/>
      <c r="AC164" s="1700"/>
      <c r="AD164" s="1700"/>
      <c r="AE164" s="1700"/>
      <c r="AF164" s="1700"/>
      <c r="AG164" s="1700"/>
      <c r="AH164" s="1700"/>
      <c r="AI164" s="1700"/>
      <c r="AJ164" s="1700"/>
      <c r="AK164" s="1700"/>
      <c r="AL164" s="1700"/>
      <c r="AM164" s="1700"/>
      <c r="AN164" s="1700"/>
      <c r="AO164" s="1700"/>
      <c r="AP164" s="1700"/>
      <c r="AQ164" s="1700"/>
      <c r="AR164" s="1700"/>
      <c r="AS164" s="1700"/>
      <c r="AT164" s="1700"/>
      <c r="AU164" s="1700"/>
      <c r="AV164" s="1700"/>
      <c r="AW164" s="1700"/>
      <c r="AX164" s="1700"/>
      <c r="AY164" s="1700"/>
      <c r="AZ164" s="1700"/>
      <c r="BA164" s="1700"/>
      <c r="BB164" s="1700"/>
      <c r="BC164" s="1700"/>
      <c r="BD164" s="1700"/>
      <c r="BE164" s="1700"/>
      <c r="BF164" s="1700"/>
      <c r="BG164" s="1700"/>
      <c r="BH164" s="1700"/>
      <c r="BI164" s="1700"/>
      <c r="BJ164" s="1700"/>
      <c r="BK164" s="1700"/>
      <c r="BL164" s="1700"/>
      <c r="BM164" s="1700"/>
      <c r="BN164" s="1700"/>
      <c r="BO164" s="1700"/>
      <c r="BP164" s="1700"/>
      <c r="BQ164" s="1700"/>
      <c r="BR164" s="1700"/>
      <c r="BS164" s="1700"/>
      <c r="BT164" s="1700"/>
      <c r="BU164" s="1700"/>
      <c r="BV164" s="1700"/>
      <c r="BW164" s="1700"/>
      <c r="BX164" s="1700"/>
      <c r="BY164" s="1700"/>
      <c r="BZ164" s="1700"/>
      <c r="CA164" s="1700"/>
      <c r="CB164" s="1700"/>
      <c r="CC164" s="1700"/>
      <c r="CD164" s="1700"/>
      <c r="CE164" s="1700"/>
      <c r="CF164" s="1700"/>
      <c r="CG164" s="1700"/>
      <c r="CH164" s="1701"/>
      <c r="CI164" s="1717" t="s">
        <v>122</v>
      </c>
      <c r="CJ164" s="1718"/>
      <c r="CK164" s="1718"/>
      <c r="CL164" s="1718"/>
      <c r="CM164" s="1718"/>
      <c r="CN164" s="1718"/>
      <c r="CO164" s="1718"/>
      <c r="CP164" s="1718"/>
      <c r="CQ164" s="1718"/>
      <c r="CR164" s="1718"/>
      <c r="CS164" s="1718"/>
      <c r="CT164" s="1718"/>
      <c r="CU164" s="1718"/>
      <c r="CV164" s="1718"/>
      <c r="CW164" s="1718"/>
      <c r="CX164" s="1718"/>
      <c r="CY164" s="1718" t="s">
        <v>123</v>
      </c>
      <c r="CZ164" s="1718"/>
      <c r="DA164" s="1718"/>
      <c r="DB164" s="1721"/>
      <c r="DC164" s="1723" t="s">
        <v>124</v>
      </c>
      <c r="DD164" s="1724"/>
      <c r="DE164" s="1724"/>
      <c r="DF164" s="1724"/>
      <c r="DG164" s="1724"/>
      <c r="DH164" s="1724"/>
      <c r="DI164" s="1724"/>
      <c r="DJ164" s="1724"/>
      <c r="DK164" s="1724"/>
      <c r="DL164" s="1724"/>
      <c r="DM164" s="1724"/>
      <c r="DN164" s="1724" t="s">
        <v>125</v>
      </c>
      <c r="DO164" s="1724"/>
      <c r="DP164" s="1724"/>
      <c r="DQ164" s="1727"/>
      <c r="DR164" s="1729" t="s">
        <v>126</v>
      </c>
      <c r="DS164" s="1730"/>
      <c r="DT164" s="1730"/>
      <c r="DU164" s="1730"/>
      <c r="DV164" s="1730"/>
      <c r="DW164" s="1730"/>
      <c r="DX164" s="1730"/>
      <c r="DY164" s="1730"/>
      <c r="DZ164" s="1730"/>
      <c r="EA164" s="1730"/>
      <c r="EB164" s="1730"/>
      <c r="EC164" s="1730"/>
      <c r="ED164" s="1730"/>
      <c r="EE164" s="1730"/>
      <c r="EF164" s="1730"/>
      <c r="EG164" s="1730"/>
      <c r="EH164" s="1730"/>
      <c r="EI164" s="1730"/>
      <c r="EJ164" s="1730"/>
      <c r="EK164" s="1730"/>
      <c r="EL164" s="1730"/>
      <c r="EM164" s="1730"/>
      <c r="EN164" s="1730"/>
      <c r="EO164" s="1731" t="s">
        <v>127</v>
      </c>
      <c r="EP164" s="1731"/>
      <c r="EQ164" s="1732"/>
      <c r="ER164" s="1858"/>
      <c r="ES164" s="1859"/>
      <c r="ET164" s="1859"/>
      <c r="EU164" s="1860"/>
    </row>
    <row r="165" spans="1:151" ht="6.95" customHeight="1" x14ac:dyDescent="0.15">
      <c r="A165" s="1702"/>
      <c r="B165" s="1703"/>
      <c r="C165" s="1703"/>
      <c r="D165" s="1703"/>
      <c r="E165" s="1703"/>
      <c r="F165" s="1703"/>
      <c r="G165" s="1703"/>
      <c r="H165" s="1703"/>
      <c r="I165" s="1703"/>
      <c r="J165" s="1703"/>
      <c r="K165" s="1703"/>
      <c r="L165" s="1703"/>
      <c r="M165" s="1703"/>
      <c r="N165" s="1703"/>
      <c r="O165" s="1703"/>
      <c r="P165" s="1703"/>
      <c r="Q165" s="1703"/>
      <c r="R165" s="1703"/>
      <c r="S165" s="1703"/>
      <c r="T165" s="1703"/>
      <c r="U165" s="1703"/>
      <c r="V165" s="1703"/>
      <c r="W165" s="1703"/>
      <c r="X165" s="1703"/>
      <c r="Y165" s="1703"/>
      <c r="Z165" s="1703"/>
      <c r="AA165" s="1703"/>
      <c r="AB165" s="1703"/>
      <c r="AC165" s="1703"/>
      <c r="AD165" s="1703"/>
      <c r="AE165" s="1703"/>
      <c r="AF165" s="1703"/>
      <c r="AG165" s="1703"/>
      <c r="AH165" s="1703"/>
      <c r="AI165" s="1703"/>
      <c r="AJ165" s="1703"/>
      <c r="AK165" s="1703"/>
      <c r="AL165" s="1703"/>
      <c r="AM165" s="1703"/>
      <c r="AN165" s="1703"/>
      <c r="AO165" s="1703"/>
      <c r="AP165" s="1703"/>
      <c r="AQ165" s="1703"/>
      <c r="AR165" s="1703"/>
      <c r="AS165" s="1703"/>
      <c r="AT165" s="1703"/>
      <c r="AU165" s="1703"/>
      <c r="AV165" s="1703"/>
      <c r="AW165" s="1703"/>
      <c r="AX165" s="1703"/>
      <c r="AY165" s="1703"/>
      <c r="AZ165" s="1703"/>
      <c r="BA165" s="1703"/>
      <c r="BB165" s="1703"/>
      <c r="BC165" s="1703"/>
      <c r="BD165" s="1703"/>
      <c r="BE165" s="1703"/>
      <c r="BF165" s="1703"/>
      <c r="BG165" s="1703"/>
      <c r="BH165" s="1703"/>
      <c r="BI165" s="1703"/>
      <c r="BJ165" s="1703"/>
      <c r="BK165" s="1703"/>
      <c r="BL165" s="1703"/>
      <c r="BM165" s="1703"/>
      <c r="BN165" s="1703"/>
      <c r="BO165" s="1703"/>
      <c r="BP165" s="1703"/>
      <c r="BQ165" s="1703"/>
      <c r="BR165" s="1703"/>
      <c r="BS165" s="1703"/>
      <c r="BT165" s="1703"/>
      <c r="BU165" s="1703"/>
      <c r="BV165" s="1703"/>
      <c r="BW165" s="1703"/>
      <c r="BX165" s="1703"/>
      <c r="BY165" s="1703"/>
      <c r="BZ165" s="1703"/>
      <c r="CA165" s="1703"/>
      <c r="CB165" s="1703"/>
      <c r="CC165" s="1703"/>
      <c r="CD165" s="1703"/>
      <c r="CE165" s="1703"/>
      <c r="CF165" s="1703"/>
      <c r="CG165" s="1703"/>
      <c r="CH165" s="1704"/>
      <c r="CI165" s="1719"/>
      <c r="CJ165" s="1720"/>
      <c r="CK165" s="1720"/>
      <c r="CL165" s="1720"/>
      <c r="CM165" s="1720"/>
      <c r="CN165" s="1720"/>
      <c r="CO165" s="1720"/>
      <c r="CP165" s="1720"/>
      <c r="CQ165" s="1720"/>
      <c r="CR165" s="1720"/>
      <c r="CS165" s="1720"/>
      <c r="CT165" s="1720"/>
      <c r="CU165" s="1720"/>
      <c r="CV165" s="1720"/>
      <c r="CW165" s="1720"/>
      <c r="CX165" s="1720"/>
      <c r="CY165" s="1720"/>
      <c r="CZ165" s="1720"/>
      <c r="DA165" s="1720"/>
      <c r="DB165" s="1722"/>
      <c r="DC165" s="1725"/>
      <c r="DD165" s="1726"/>
      <c r="DE165" s="1726"/>
      <c r="DF165" s="1726"/>
      <c r="DG165" s="1726"/>
      <c r="DH165" s="1726"/>
      <c r="DI165" s="1726"/>
      <c r="DJ165" s="1726"/>
      <c r="DK165" s="1726"/>
      <c r="DL165" s="1726"/>
      <c r="DM165" s="1726"/>
      <c r="DN165" s="1726"/>
      <c r="DO165" s="1726"/>
      <c r="DP165" s="1726"/>
      <c r="DQ165" s="1728"/>
      <c r="DR165" s="1719"/>
      <c r="DS165" s="1720"/>
      <c r="DT165" s="1720"/>
      <c r="DU165" s="1720"/>
      <c r="DV165" s="1720"/>
      <c r="DW165" s="1720"/>
      <c r="DX165" s="1720"/>
      <c r="DY165" s="1720"/>
      <c r="DZ165" s="1720"/>
      <c r="EA165" s="1720"/>
      <c r="EB165" s="1720"/>
      <c r="EC165" s="1720"/>
      <c r="ED165" s="1720"/>
      <c r="EE165" s="1720"/>
      <c r="EF165" s="1720"/>
      <c r="EG165" s="1720"/>
      <c r="EH165" s="1720"/>
      <c r="EI165" s="1720"/>
      <c r="EJ165" s="1720"/>
      <c r="EK165" s="1720"/>
      <c r="EL165" s="1720"/>
      <c r="EM165" s="1720"/>
      <c r="EN165" s="1720"/>
      <c r="EO165" s="1733"/>
      <c r="EP165" s="1733"/>
      <c r="EQ165" s="1734"/>
      <c r="ER165" s="1858"/>
      <c r="ES165" s="1859"/>
      <c r="ET165" s="1859"/>
      <c r="EU165" s="1860"/>
    </row>
    <row r="166" spans="1:151" ht="6.95" customHeight="1" x14ac:dyDescent="0.15">
      <c r="A166" s="1607" t="s">
        <v>253</v>
      </c>
      <c r="B166" s="1573"/>
      <c r="C166" s="1573"/>
      <c r="D166" s="1573"/>
      <c r="E166" s="1573"/>
      <c r="F166" s="1573"/>
      <c r="G166" s="1573"/>
      <c r="H166" s="1573"/>
      <c r="I166" s="1573"/>
      <c r="J166" s="1573"/>
      <c r="K166" s="1573"/>
      <c r="L166" s="1573"/>
      <c r="M166" s="1573"/>
      <c r="N166" s="1573"/>
      <c r="O166" s="1573"/>
      <c r="P166" s="1573"/>
      <c r="Q166" s="1573"/>
      <c r="R166" s="1573"/>
      <c r="S166" s="1573"/>
      <c r="T166" s="2241">
        <f>入力シート!AT71</f>
        <v>0</v>
      </c>
      <c r="U166" s="2241"/>
      <c r="V166" s="2241"/>
      <c r="W166" s="2241"/>
      <c r="X166" s="2241"/>
      <c r="Y166" s="2241"/>
      <c r="Z166" s="2241"/>
      <c r="AA166" s="2241"/>
      <c r="AB166" s="2241"/>
      <c r="AC166" s="2241"/>
      <c r="AD166" s="2241"/>
      <c r="AE166" s="2241"/>
      <c r="AF166" s="2241"/>
      <c r="AG166" s="2241"/>
      <c r="AH166" s="2241"/>
      <c r="AI166" s="2241"/>
      <c r="AJ166" s="2241"/>
      <c r="AK166" s="2241"/>
      <c r="AL166" s="2241"/>
      <c r="AM166" s="2241"/>
      <c r="AN166" s="2241"/>
      <c r="AO166" s="2241"/>
      <c r="AP166" s="2241"/>
      <c r="AQ166" s="2241"/>
      <c r="AR166" s="2241"/>
      <c r="AS166" s="2241"/>
      <c r="AT166" s="2241"/>
      <c r="AU166" s="2241"/>
      <c r="AV166" s="2241"/>
      <c r="AW166" s="2241"/>
      <c r="AX166" s="2241"/>
      <c r="AY166" s="2241"/>
      <c r="AZ166" s="2241"/>
      <c r="BA166" s="2241"/>
      <c r="BB166" s="2241"/>
      <c r="BC166" s="2241"/>
      <c r="BD166" s="1666" t="s">
        <v>294</v>
      </c>
      <c r="BE166" s="1666"/>
      <c r="BF166" s="1666"/>
      <c r="BG166" s="1666"/>
      <c r="BH166" s="1666"/>
      <c r="BI166" s="1666"/>
      <c r="BJ166" s="1666"/>
      <c r="BK166" s="1666"/>
      <c r="BL166" s="1666"/>
      <c r="BM166" s="1613" t="s">
        <v>254</v>
      </c>
      <c r="BN166" s="1613"/>
      <c r="BO166" s="2238">
        <f>入力シート!AS72</f>
        <v>0</v>
      </c>
      <c r="BP166" s="2238"/>
      <c r="BQ166" s="2238"/>
      <c r="BR166" s="2238"/>
      <c r="BS166" s="2238"/>
      <c r="BT166" s="2238"/>
      <c r="BU166" s="2238"/>
      <c r="BV166" s="2238"/>
      <c r="BW166" s="2238"/>
      <c r="BX166" s="2238"/>
      <c r="BY166" s="2238"/>
      <c r="BZ166" s="2238"/>
      <c r="CA166" s="2238"/>
      <c r="CB166" s="2238"/>
      <c r="CC166" s="2238"/>
      <c r="CD166" s="2238"/>
      <c r="CE166" s="2238"/>
      <c r="CF166" s="2238"/>
      <c r="CG166" s="1613" t="s">
        <v>255</v>
      </c>
      <c r="CH166" s="1642"/>
      <c r="CI166" s="1576" t="s">
        <v>39</v>
      </c>
      <c r="CJ166" s="1577"/>
      <c r="CK166" s="1577"/>
      <c r="CL166" s="1577"/>
      <c r="CM166" s="1577"/>
      <c r="CN166" s="1577"/>
      <c r="CO166" s="1577"/>
      <c r="CP166" s="1577"/>
      <c r="CQ166" s="1577"/>
      <c r="CR166" s="1577"/>
      <c r="CS166" s="1577"/>
      <c r="CT166" s="1577"/>
      <c r="CU166" s="1577"/>
      <c r="CV166" s="1577"/>
      <c r="CW166" s="1577"/>
      <c r="CX166" s="1577"/>
      <c r="CY166" s="1577"/>
      <c r="CZ166" s="1577"/>
      <c r="DA166" s="1577"/>
      <c r="DB166" s="1577"/>
      <c r="DC166" s="1576" t="s">
        <v>108</v>
      </c>
      <c r="DD166" s="1577"/>
      <c r="DE166" s="1577"/>
      <c r="DF166" s="1577"/>
      <c r="DG166" s="1577"/>
      <c r="DH166" s="1577"/>
      <c r="DI166" s="1577"/>
      <c r="DJ166" s="1577"/>
      <c r="DK166" s="1577"/>
      <c r="DL166" s="1577"/>
      <c r="DM166" s="1577"/>
      <c r="DN166" s="1577"/>
      <c r="DO166" s="1577"/>
      <c r="DP166" s="1577"/>
      <c r="DQ166" s="1578"/>
      <c r="DR166" s="1577" t="s">
        <v>43</v>
      </c>
      <c r="DS166" s="1577"/>
      <c r="DT166" s="1577"/>
      <c r="DU166" s="1577"/>
      <c r="DV166" s="1577"/>
      <c r="DW166" s="1577"/>
      <c r="DX166" s="1577"/>
      <c r="DY166" s="1577"/>
      <c r="DZ166" s="1577"/>
      <c r="EA166" s="1577"/>
      <c r="EB166" s="1577"/>
      <c r="EC166" s="1577"/>
      <c r="ED166" s="1577"/>
      <c r="EE166" s="1577"/>
      <c r="EF166" s="1577"/>
      <c r="EG166" s="1577"/>
      <c r="EH166" s="1577"/>
      <c r="EI166" s="1577"/>
      <c r="EJ166" s="1577"/>
      <c r="EK166" s="1577"/>
      <c r="EL166" s="1577"/>
      <c r="EM166" s="1577"/>
      <c r="EN166" s="1577"/>
      <c r="EO166" s="1577"/>
      <c r="EP166" s="1577"/>
      <c r="EQ166" s="1578"/>
      <c r="ER166" s="1858"/>
      <c r="ES166" s="1859"/>
      <c r="ET166" s="1859"/>
      <c r="EU166" s="1860"/>
    </row>
    <row r="167" spans="1:151" ht="6.95" customHeight="1" x14ac:dyDescent="0.15">
      <c r="A167" s="1608"/>
      <c r="B167" s="1574"/>
      <c r="C167" s="1574"/>
      <c r="D167" s="1574"/>
      <c r="E167" s="1574"/>
      <c r="F167" s="1574"/>
      <c r="G167" s="1574"/>
      <c r="H167" s="1574"/>
      <c r="I167" s="1574"/>
      <c r="J167" s="1574"/>
      <c r="K167" s="1574"/>
      <c r="L167" s="1574"/>
      <c r="M167" s="1574"/>
      <c r="N167" s="1574"/>
      <c r="O167" s="1574"/>
      <c r="P167" s="1574"/>
      <c r="Q167" s="1574"/>
      <c r="R167" s="1574"/>
      <c r="S167" s="1574"/>
      <c r="T167" s="2242"/>
      <c r="U167" s="2242"/>
      <c r="V167" s="2242"/>
      <c r="W167" s="2242"/>
      <c r="X167" s="2242"/>
      <c r="Y167" s="2242"/>
      <c r="Z167" s="2242"/>
      <c r="AA167" s="2242"/>
      <c r="AB167" s="2242"/>
      <c r="AC167" s="2242"/>
      <c r="AD167" s="2242"/>
      <c r="AE167" s="2242"/>
      <c r="AF167" s="2242"/>
      <c r="AG167" s="2242"/>
      <c r="AH167" s="2242"/>
      <c r="AI167" s="2242"/>
      <c r="AJ167" s="2242"/>
      <c r="AK167" s="2242"/>
      <c r="AL167" s="2242"/>
      <c r="AM167" s="2242"/>
      <c r="AN167" s="2242"/>
      <c r="AO167" s="2242"/>
      <c r="AP167" s="2242"/>
      <c r="AQ167" s="2242"/>
      <c r="AR167" s="2242"/>
      <c r="AS167" s="2242"/>
      <c r="AT167" s="2242"/>
      <c r="AU167" s="2242"/>
      <c r="AV167" s="2242"/>
      <c r="AW167" s="2242"/>
      <c r="AX167" s="2242"/>
      <c r="AY167" s="2242"/>
      <c r="AZ167" s="2242"/>
      <c r="BA167" s="2242"/>
      <c r="BB167" s="2242"/>
      <c r="BC167" s="2242"/>
      <c r="BD167" s="1667"/>
      <c r="BE167" s="1667"/>
      <c r="BF167" s="1667"/>
      <c r="BG167" s="1667"/>
      <c r="BH167" s="1667"/>
      <c r="BI167" s="1667"/>
      <c r="BJ167" s="1667"/>
      <c r="BK167" s="1667"/>
      <c r="BL167" s="1667"/>
      <c r="BM167" s="1614"/>
      <c r="BN167" s="1614"/>
      <c r="BO167" s="2239"/>
      <c r="BP167" s="2239"/>
      <c r="BQ167" s="2239"/>
      <c r="BR167" s="2239"/>
      <c r="BS167" s="2239"/>
      <c r="BT167" s="2239"/>
      <c r="BU167" s="2239"/>
      <c r="BV167" s="2239"/>
      <c r="BW167" s="2239"/>
      <c r="BX167" s="2239"/>
      <c r="BY167" s="2239"/>
      <c r="BZ167" s="2239"/>
      <c r="CA167" s="2239"/>
      <c r="CB167" s="2239"/>
      <c r="CC167" s="2239"/>
      <c r="CD167" s="2239"/>
      <c r="CE167" s="2239"/>
      <c r="CF167" s="2239"/>
      <c r="CG167" s="1614"/>
      <c r="CH167" s="1643"/>
      <c r="CI167" s="2177">
        <f>ROUNDDOWN(入力シート!AN72,2)</f>
        <v>0</v>
      </c>
      <c r="CJ167" s="2178"/>
      <c r="CK167" s="2178"/>
      <c r="CL167" s="2178"/>
      <c r="CM167" s="2178"/>
      <c r="CN167" s="2178"/>
      <c r="CO167" s="2178"/>
      <c r="CP167" s="2178"/>
      <c r="CQ167" s="2178"/>
      <c r="CR167" s="2178"/>
      <c r="CS167" s="2178"/>
      <c r="CT167" s="2178"/>
      <c r="CU167" s="2178"/>
      <c r="CV167" s="2178"/>
      <c r="CW167" s="2178"/>
      <c r="CX167" s="2178"/>
      <c r="CY167" s="2178"/>
      <c r="CZ167" s="2178"/>
      <c r="DA167" s="2178"/>
      <c r="DB167" s="2178"/>
      <c r="DC167" s="2175">
        <f>入力シート!AN73</f>
        <v>0</v>
      </c>
      <c r="DD167" s="2171"/>
      <c r="DE167" s="2171"/>
      <c r="DF167" s="2171"/>
      <c r="DG167" s="2171"/>
      <c r="DH167" s="2171"/>
      <c r="DI167" s="2171"/>
      <c r="DJ167" s="2171"/>
      <c r="DK167" s="2171"/>
      <c r="DL167" s="2171"/>
      <c r="DM167" s="2171"/>
      <c r="DN167" s="2171"/>
      <c r="DO167" s="2171"/>
      <c r="DP167" s="2171"/>
      <c r="DQ167" s="2172"/>
      <c r="DR167" s="2171">
        <f>入力シート!AS73</f>
        <v>0</v>
      </c>
      <c r="DS167" s="2171"/>
      <c r="DT167" s="2171"/>
      <c r="DU167" s="2171"/>
      <c r="DV167" s="2171"/>
      <c r="DW167" s="2171"/>
      <c r="DX167" s="2171"/>
      <c r="DY167" s="2171"/>
      <c r="DZ167" s="2171"/>
      <c r="EA167" s="2171"/>
      <c r="EB167" s="2171"/>
      <c r="EC167" s="2171"/>
      <c r="ED167" s="2171"/>
      <c r="EE167" s="2171"/>
      <c r="EF167" s="2171"/>
      <c r="EG167" s="2171"/>
      <c r="EH167" s="2171"/>
      <c r="EI167" s="2171"/>
      <c r="EJ167" s="2171"/>
      <c r="EK167" s="2171"/>
      <c r="EL167" s="2171"/>
      <c r="EM167" s="2171"/>
      <c r="EN167" s="2171"/>
      <c r="EO167" s="2171"/>
      <c r="EP167" s="2171"/>
      <c r="EQ167" s="2172"/>
      <c r="ER167" s="1858"/>
      <c r="ES167" s="1859"/>
      <c r="ET167" s="1859"/>
      <c r="EU167" s="1860"/>
    </row>
    <row r="168" spans="1:151" ht="6.95" customHeight="1" x14ac:dyDescent="0.15">
      <c r="A168" s="1608"/>
      <c r="B168" s="1574"/>
      <c r="C168" s="1574"/>
      <c r="D168" s="1574"/>
      <c r="E168" s="1574"/>
      <c r="F168" s="1574"/>
      <c r="G168" s="1574"/>
      <c r="H168" s="1574"/>
      <c r="I168" s="1574"/>
      <c r="J168" s="1574"/>
      <c r="K168" s="1574"/>
      <c r="L168" s="1574"/>
      <c r="M168" s="1574"/>
      <c r="N168" s="1574"/>
      <c r="O168" s="1574"/>
      <c r="P168" s="1574"/>
      <c r="Q168" s="1574"/>
      <c r="R168" s="1574"/>
      <c r="S168" s="1574"/>
      <c r="T168" s="2242"/>
      <c r="U168" s="2242"/>
      <c r="V168" s="2242"/>
      <c r="W168" s="2242"/>
      <c r="X168" s="2242"/>
      <c r="Y168" s="2242"/>
      <c r="Z168" s="2242"/>
      <c r="AA168" s="2242"/>
      <c r="AB168" s="2242"/>
      <c r="AC168" s="2242"/>
      <c r="AD168" s="2242"/>
      <c r="AE168" s="2242"/>
      <c r="AF168" s="2242"/>
      <c r="AG168" s="2242"/>
      <c r="AH168" s="2242"/>
      <c r="AI168" s="2242"/>
      <c r="AJ168" s="2242"/>
      <c r="AK168" s="2242"/>
      <c r="AL168" s="2242"/>
      <c r="AM168" s="2242"/>
      <c r="AN168" s="2242"/>
      <c r="AO168" s="2242"/>
      <c r="AP168" s="2242"/>
      <c r="AQ168" s="2242"/>
      <c r="AR168" s="2242"/>
      <c r="AS168" s="2242"/>
      <c r="AT168" s="2242"/>
      <c r="AU168" s="2242"/>
      <c r="AV168" s="2242"/>
      <c r="AW168" s="2242"/>
      <c r="AX168" s="2242"/>
      <c r="AY168" s="2242"/>
      <c r="AZ168" s="2242"/>
      <c r="BA168" s="2242"/>
      <c r="BB168" s="2242"/>
      <c r="BC168" s="2242"/>
      <c r="BD168" s="1667"/>
      <c r="BE168" s="1667"/>
      <c r="BF168" s="1667"/>
      <c r="BG168" s="1667"/>
      <c r="BH168" s="1667"/>
      <c r="BI168" s="1667"/>
      <c r="BJ168" s="1667"/>
      <c r="BK168" s="1667"/>
      <c r="BL168" s="1667"/>
      <c r="BM168" s="1614"/>
      <c r="BN168" s="1614"/>
      <c r="BO168" s="2239"/>
      <c r="BP168" s="2239"/>
      <c r="BQ168" s="2239"/>
      <c r="BR168" s="2239"/>
      <c r="BS168" s="2239"/>
      <c r="BT168" s="2239"/>
      <c r="BU168" s="2239"/>
      <c r="BV168" s="2239"/>
      <c r="BW168" s="2239"/>
      <c r="BX168" s="2239"/>
      <c r="BY168" s="2239"/>
      <c r="BZ168" s="2239"/>
      <c r="CA168" s="2239"/>
      <c r="CB168" s="2239"/>
      <c r="CC168" s="2239"/>
      <c r="CD168" s="2239"/>
      <c r="CE168" s="2239"/>
      <c r="CF168" s="2239"/>
      <c r="CG168" s="1614"/>
      <c r="CH168" s="1643"/>
      <c r="CI168" s="2177"/>
      <c r="CJ168" s="2178"/>
      <c r="CK168" s="2178"/>
      <c r="CL168" s="2178"/>
      <c r="CM168" s="2178"/>
      <c r="CN168" s="2178"/>
      <c r="CO168" s="2178"/>
      <c r="CP168" s="2178"/>
      <c r="CQ168" s="2178"/>
      <c r="CR168" s="2178"/>
      <c r="CS168" s="2178"/>
      <c r="CT168" s="2178"/>
      <c r="CU168" s="2178"/>
      <c r="CV168" s="2178"/>
      <c r="CW168" s="2178"/>
      <c r="CX168" s="2178"/>
      <c r="CY168" s="2178"/>
      <c r="CZ168" s="2178"/>
      <c r="DA168" s="2178"/>
      <c r="DB168" s="2178"/>
      <c r="DC168" s="2175"/>
      <c r="DD168" s="2171"/>
      <c r="DE168" s="2171"/>
      <c r="DF168" s="2171"/>
      <c r="DG168" s="2171"/>
      <c r="DH168" s="2171"/>
      <c r="DI168" s="2171"/>
      <c r="DJ168" s="2171"/>
      <c r="DK168" s="2171"/>
      <c r="DL168" s="2171"/>
      <c r="DM168" s="2171"/>
      <c r="DN168" s="2171"/>
      <c r="DO168" s="2171"/>
      <c r="DP168" s="2171"/>
      <c r="DQ168" s="2172"/>
      <c r="DR168" s="2171"/>
      <c r="DS168" s="2171"/>
      <c r="DT168" s="2171"/>
      <c r="DU168" s="2171"/>
      <c r="DV168" s="2171"/>
      <c r="DW168" s="2171"/>
      <c r="DX168" s="2171"/>
      <c r="DY168" s="2171"/>
      <c r="DZ168" s="2171"/>
      <c r="EA168" s="2171"/>
      <c r="EB168" s="2171"/>
      <c r="EC168" s="2171"/>
      <c r="ED168" s="2171"/>
      <c r="EE168" s="2171"/>
      <c r="EF168" s="2171"/>
      <c r="EG168" s="2171"/>
      <c r="EH168" s="2171"/>
      <c r="EI168" s="2171"/>
      <c r="EJ168" s="2171"/>
      <c r="EK168" s="2171"/>
      <c r="EL168" s="2171"/>
      <c r="EM168" s="2171"/>
      <c r="EN168" s="2171"/>
      <c r="EO168" s="2171"/>
      <c r="EP168" s="2171"/>
      <c r="EQ168" s="2172"/>
      <c r="ER168" s="1858"/>
      <c r="ES168" s="1859"/>
      <c r="ET168" s="1859"/>
      <c r="EU168" s="1860"/>
    </row>
    <row r="169" spans="1:151" ht="6.95" customHeight="1" x14ac:dyDescent="0.15">
      <c r="A169" s="1608"/>
      <c r="B169" s="1574"/>
      <c r="C169" s="1574"/>
      <c r="D169" s="1574"/>
      <c r="E169" s="1574"/>
      <c r="F169" s="1574"/>
      <c r="G169" s="1574"/>
      <c r="H169" s="1574"/>
      <c r="I169" s="1574"/>
      <c r="J169" s="1574"/>
      <c r="K169" s="1574"/>
      <c r="L169" s="1574"/>
      <c r="M169" s="1574"/>
      <c r="N169" s="1574"/>
      <c r="O169" s="1574"/>
      <c r="P169" s="1574"/>
      <c r="Q169" s="1574"/>
      <c r="R169" s="1574"/>
      <c r="S169" s="1574"/>
      <c r="T169" s="2242"/>
      <c r="U169" s="2242"/>
      <c r="V169" s="2242"/>
      <c r="W169" s="2242"/>
      <c r="X169" s="2242"/>
      <c r="Y169" s="2242"/>
      <c r="Z169" s="2242"/>
      <c r="AA169" s="2242"/>
      <c r="AB169" s="2242"/>
      <c r="AC169" s="2242"/>
      <c r="AD169" s="2242"/>
      <c r="AE169" s="2242"/>
      <c r="AF169" s="2242"/>
      <c r="AG169" s="2242"/>
      <c r="AH169" s="2242"/>
      <c r="AI169" s="2242"/>
      <c r="AJ169" s="2242"/>
      <c r="AK169" s="2242"/>
      <c r="AL169" s="2242"/>
      <c r="AM169" s="2242"/>
      <c r="AN169" s="2242"/>
      <c r="AO169" s="2242"/>
      <c r="AP169" s="2242"/>
      <c r="AQ169" s="2242"/>
      <c r="AR169" s="2242"/>
      <c r="AS169" s="2242"/>
      <c r="AT169" s="2242"/>
      <c r="AU169" s="2242"/>
      <c r="AV169" s="2242"/>
      <c r="AW169" s="2242"/>
      <c r="AX169" s="2242"/>
      <c r="AY169" s="2242"/>
      <c r="AZ169" s="2242"/>
      <c r="BA169" s="2242"/>
      <c r="BB169" s="2242"/>
      <c r="BC169" s="2242"/>
      <c r="BD169" s="1667"/>
      <c r="BE169" s="1667"/>
      <c r="BF169" s="1667"/>
      <c r="BG169" s="1667"/>
      <c r="BH169" s="1667"/>
      <c r="BI169" s="1667"/>
      <c r="BJ169" s="1667"/>
      <c r="BK169" s="1667"/>
      <c r="BL169" s="1667"/>
      <c r="BM169" s="1614"/>
      <c r="BN169" s="1614"/>
      <c r="BO169" s="2239"/>
      <c r="BP169" s="2239"/>
      <c r="BQ169" s="2239"/>
      <c r="BR169" s="2239"/>
      <c r="BS169" s="2239"/>
      <c r="BT169" s="2239"/>
      <c r="BU169" s="2239"/>
      <c r="BV169" s="2239"/>
      <c r="BW169" s="2239"/>
      <c r="BX169" s="2239"/>
      <c r="BY169" s="2239"/>
      <c r="BZ169" s="2239"/>
      <c r="CA169" s="2239"/>
      <c r="CB169" s="2239"/>
      <c r="CC169" s="2239"/>
      <c r="CD169" s="2239"/>
      <c r="CE169" s="2239"/>
      <c r="CF169" s="2239"/>
      <c r="CG169" s="1614"/>
      <c r="CH169" s="1643"/>
      <c r="CI169" s="2177"/>
      <c r="CJ169" s="2178"/>
      <c r="CK169" s="2178"/>
      <c r="CL169" s="2178"/>
      <c r="CM169" s="2178"/>
      <c r="CN169" s="2178"/>
      <c r="CO169" s="2178"/>
      <c r="CP169" s="2178"/>
      <c r="CQ169" s="2178"/>
      <c r="CR169" s="2178"/>
      <c r="CS169" s="2178"/>
      <c r="CT169" s="2178"/>
      <c r="CU169" s="2178"/>
      <c r="CV169" s="2178"/>
      <c r="CW169" s="2178"/>
      <c r="CX169" s="2178"/>
      <c r="CY169" s="2178"/>
      <c r="CZ169" s="2178"/>
      <c r="DA169" s="2178"/>
      <c r="DB169" s="2178"/>
      <c r="DC169" s="2175"/>
      <c r="DD169" s="2171"/>
      <c r="DE169" s="2171"/>
      <c r="DF169" s="2171"/>
      <c r="DG169" s="2171"/>
      <c r="DH169" s="2171"/>
      <c r="DI169" s="2171"/>
      <c r="DJ169" s="2171"/>
      <c r="DK169" s="2171"/>
      <c r="DL169" s="2171"/>
      <c r="DM169" s="2171"/>
      <c r="DN169" s="2171"/>
      <c r="DO169" s="2171"/>
      <c r="DP169" s="2171"/>
      <c r="DQ169" s="2172"/>
      <c r="DR169" s="2171"/>
      <c r="DS169" s="2171"/>
      <c r="DT169" s="2171"/>
      <c r="DU169" s="2171"/>
      <c r="DV169" s="2171"/>
      <c r="DW169" s="2171"/>
      <c r="DX169" s="2171"/>
      <c r="DY169" s="2171"/>
      <c r="DZ169" s="2171"/>
      <c r="EA169" s="2171"/>
      <c r="EB169" s="2171"/>
      <c r="EC169" s="2171"/>
      <c r="ED169" s="2171"/>
      <c r="EE169" s="2171"/>
      <c r="EF169" s="2171"/>
      <c r="EG169" s="2171"/>
      <c r="EH169" s="2171"/>
      <c r="EI169" s="2171"/>
      <c r="EJ169" s="2171"/>
      <c r="EK169" s="2171"/>
      <c r="EL169" s="2171"/>
      <c r="EM169" s="2171"/>
      <c r="EN169" s="2171"/>
      <c r="EO169" s="2171"/>
      <c r="EP169" s="2171"/>
      <c r="EQ169" s="2172"/>
      <c r="ER169" s="1858"/>
      <c r="ES169" s="1859"/>
      <c r="ET169" s="1859"/>
      <c r="EU169" s="1860"/>
    </row>
    <row r="170" spans="1:151" ht="6.95" customHeight="1" x14ac:dyDescent="0.15">
      <c r="A170" s="1609"/>
      <c r="B170" s="1575"/>
      <c r="C170" s="1575"/>
      <c r="D170" s="1575"/>
      <c r="E170" s="1575"/>
      <c r="F170" s="1575"/>
      <c r="G170" s="1575"/>
      <c r="H170" s="1575"/>
      <c r="I170" s="1575"/>
      <c r="J170" s="1575"/>
      <c r="K170" s="1575"/>
      <c r="L170" s="1575"/>
      <c r="M170" s="1575"/>
      <c r="N170" s="1575"/>
      <c r="O170" s="1575"/>
      <c r="P170" s="1575"/>
      <c r="Q170" s="1575"/>
      <c r="R170" s="1575"/>
      <c r="S170" s="1575"/>
      <c r="T170" s="2243"/>
      <c r="U170" s="2243"/>
      <c r="V170" s="2243"/>
      <c r="W170" s="2243"/>
      <c r="X170" s="2243"/>
      <c r="Y170" s="2243"/>
      <c r="Z170" s="2243"/>
      <c r="AA170" s="2243"/>
      <c r="AB170" s="2243"/>
      <c r="AC170" s="2243"/>
      <c r="AD170" s="2243"/>
      <c r="AE170" s="2243"/>
      <c r="AF170" s="2243"/>
      <c r="AG170" s="2243"/>
      <c r="AH170" s="2243"/>
      <c r="AI170" s="2243"/>
      <c r="AJ170" s="2243"/>
      <c r="AK170" s="2243"/>
      <c r="AL170" s="2243"/>
      <c r="AM170" s="2243"/>
      <c r="AN170" s="2243"/>
      <c r="AO170" s="2243"/>
      <c r="AP170" s="2243"/>
      <c r="AQ170" s="2243"/>
      <c r="AR170" s="2243"/>
      <c r="AS170" s="2243"/>
      <c r="AT170" s="2243"/>
      <c r="AU170" s="2243"/>
      <c r="AV170" s="2243"/>
      <c r="AW170" s="2243"/>
      <c r="AX170" s="2243"/>
      <c r="AY170" s="2243"/>
      <c r="AZ170" s="2243"/>
      <c r="BA170" s="2243"/>
      <c r="BB170" s="2243"/>
      <c r="BC170" s="2243"/>
      <c r="BD170" s="1668"/>
      <c r="BE170" s="1668"/>
      <c r="BF170" s="1668"/>
      <c r="BG170" s="1668"/>
      <c r="BH170" s="1668"/>
      <c r="BI170" s="1668"/>
      <c r="BJ170" s="1668"/>
      <c r="BK170" s="1668"/>
      <c r="BL170" s="1668"/>
      <c r="BM170" s="1615"/>
      <c r="BN170" s="1615"/>
      <c r="BO170" s="2240"/>
      <c r="BP170" s="2240"/>
      <c r="BQ170" s="2240"/>
      <c r="BR170" s="2240"/>
      <c r="BS170" s="2240"/>
      <c r="BT170" s="2240"/>
      <c r="BU170" s="2240"/>
      <c r="BV170" s="2240"/>
      <c r="BW170" s="2240"/>
      <c r="BX170" s="2240"/>
      <c r="BY170" s="2240"/>
      <c r="BZ170" s="2240"/>
      <c r="CA170" s="2240"/>
      <c r="CB170" s="2240"/>
      <c r="CC170" s="2240"/>
      <c r="CD170" s="2240"/>
      <c r="CE170" s="2240"/>
      <c r="CF170" s="2240"/>
      <c r="CG170" s="1615"/>
      <c r="CH170" s="1644"/>
      <c r="CI170" s="2179"/>
      <c r="CJ170" s="2180"/>
      <c r="CK170" s="2180"/>
      <c r="CL170" s="2180"/>
      <c r="CM170" s="2180"/>
      <c r="CN170" s="2180"/>
      <c r="CO170" s="2180"/>
      <c r="CP170" s="2180"/>
      <c r="CQ170" s="2180"/>
      <c r="CR170" s="2180"/>
      <c r="CS170" s="2180"/>
      <c r="CT170" s="2180"/>
      <c r="CU170" s="2180"/>
      <c r="CV170" s="2180"/>
      <c r="CW170" s="2180"/>
      <c r="CX170" s="2180"/>
      <c r="CY170" s="2180"/>
      <c r="CZ170" s="2180"/>
      <c r="DA170" s="2180"/>
      <c r="DB170" s="2180"/>
      <c r="DC170" s="2176"/>
      <c r="DD170" s="2173"/>
      <c r="DE170" s="2173"/>
      <c r="DF170" s="2173"/>
      <c r="DG170" s="2173"/>
      <c r="DH170" s="2173"/>
      <c r="DI170" s="2173"/>
      <c r="DJ170" s="2173"/>
      <c r="DK170" s="2173"/>
      <c r="DL170" s="2173"/>
      <c r="DM170" s="2173"/>
      <c r="DN170" s="2173"/>
      <c r="DO170" s="2173"/>
      <c r="DP170" s="2173"/>
      <c r="DQ170" s="2174"/>
      <c r="DR170" s="2173"/>
      <c r="DS170" s="2173"/>
      <c r="DT170" s="2173"/>
      <c r="DU170" s="2173"/>
      <c r="DV170" s="2173"/>
      <c r="DW170" s="2173"/>
      <c r="DX170" s="2173"/>
      <c r="DY170" s="2173"/>
      <c r="DZ170" s="2173"/>
      <c r="EA170" s="2173"/>
      <c r="EB170" s="2173"/>
      <c r="EC170" s="2173"/>
      <c r="ED170" s="2173"/>
      <c r="EE170" s="2173"/>
      <c r="EF170" s="2173"/>
      <c r="EG170" s="2173"/>
      <c r="EH170" s="2173"/>
      <c r="EI170" s="2173"/>
      <c r="EJ170" s="2173"/>
      <c r="EK170" s="2173"/>
      <c r="EL170" s="2173"/>
      <c r="EM170" s="2173"/>
      <c r="EN170" s="2173"/>
      <c r="EO170" s="2173"/>
      <c r="EP170" s="2173"/>
      <c r="EQ170" s="2174"/>
      <c r="ER170" s="1858"/>
      <c r="ES170" s="1859"/>
      <c r="ET170" s="1859"/>
      <c r="EU170" s="1860"/>
    </row>
    <row r="171" spans="1:151" ht="6.95" customHeight="1" x14ac:dyDescent="0.15">
      <c r="A171" s="1607" t="s">
        <v>253</v>
      </c>
      <c r="B171" s="1573"/>
      <c r="C171" s="1573"/>
      <c r="D171" s="1573"/>
      <c r="E171" s="1573"/>
      <c r="F171" s="1573"/>
      <c r="G171" s="1573"/>
      <c r="H171" s="1573"/>
      <c r="I171" s="1573"/>
      <c r="J171" s="1573"/>
      <c r="K171" s="1573"/>
      <c r="L171" s="1573"/>
      <c r="M171" s="1573"/>
      <c r="N171" s="1573"/>
      <c r="O171" s="1573"/>
      <c r="P171" s="1573"/>
      <c r="Q171" s="1573"/>
      <c r="R171" s="1573"/>
      <c r="S171" s="1573"/>
      <c r="T171" s="2241">
        <f>入力シート!AT74</f>
        <v>0</v>
      </c>
      <c r="U171" s="2241"/>
      <c r="V171" s="2241"/>
      <c r="W171" s="2241"/>
      <c r="X171" s="2241"/>
      <c r="Y171" s="2241"/>
      <c r="Z171" s="2241"/>
      <c r="AA171" s="2241"/>
      <c r="AB171" s="2241"/>
      <c r="AC171" s="2241"/>
      <c r="AD171" s="2241"/>
      <c r="AE171" s="2241"/>
      <c r="AF171" s="2241"/>
      <c r="AG171" s="2241"/>
      <c r="AH171" s="2241"/>
      <c r="AI171" s="2241"/>
      <c r="AJ171" s="2241"/>
      <c r="AK171" s="2241"/>
      <c r="AL171" s="2241"/>
      <c r="AM171" s="2241"/>
      <c r="AN171" s="2241"/>
      <c r="AO171" s="2241"/>
      <c r="AP171" s="2241"/>
      <c r="AQ171" s="2241"/>
      <c r="AR171" s="2241"/>
      <c r="AS171" s="2241"/>
      <c r="AT171" s="2241"/>
      <c r="AU171" s="2241"/>
      <c r="AV171" s="2241"/>
      <c r="AW171" s="2241"/>
      <c r="AX171" s="2241"/>
      <c r="AY171" s="2241"/>
      <c r="AZ171" s="2241"/>
      <c r="BA171" s="2241"/>
      <c r="BB171" s="2241"/>
      <c r="BC171" s="2241"/>
      <c r="BD171" s="1666" t="s">
        <v>294</v>
      </c>
      <c r="BE171" s="1666"/>
      <c r="BF171" s="1666"/>
      <c r="BG171" s="1666"/>
      <c r="BH171" s="1666"/>
      <c r="BI171" s="1666"/>
      <c r="BJ171" s="1666"/>
      <c r="BK171" s="1666"/>
      <c r="BL171" s="1666"/>
      <c r="BM171" s="1613" t="s">
        <v>254</v>
      </c>
      <c r="BN171" s="1613"/>
      <c r="BO171" s="2238">
        <f>入力シート!AT74</f>
        <v>0</v>
      </c>
      <c r="BP171" s="2238"/>
      <c r="BQ171" s="2238"/>
      <c r="BR171" s="2238"/>
      <c r="BS171" s="2238"/>
      <c r="BT171" s="2238"/>
      <c r="BU171" s="2238"/>
      <c r="BV171" s="2238"/>
      <c r="BW171" s="2238"/>
      <c r="BX171" s="2238"/>
      <c r="BY171" s="2238"/>
      <c r="BZ171" s="2238"/>
      <c r="CA171" s="2238"/>
      <c r="CB171" s="2238"/>
      <c r="CC171" s="2238"/>
      <c r="CD171" s="2238"/>
      <c r="CE171" s="2238"/>
      <c r="CF171" s="2238"/>
      <c r="CG171" s="1613" t="s">
        <v>255</v>
      </c>
      <c r="CH171" s="1642"/>
      <c r="CI171" s="1576"/>
      <c r="CJ171" s="1577"/>
      <c r="CK171" s="1577"/>
      <c r="CL171" s="1577"/>
      <c r="CM171" s="1577"/>
      <c r="CN171" s="1577"/>
      <c r="CO171" s="1577"/>
      <c r="CP171" s="1577"/>
      <c r="CQ171" s="1577"/>
      <c r="CR171" s="1577"/>
      <c r="CS171" s="1577"/>
      <c r="CT171" s="1577"/>
      <c r="CU171" s="1577"/>
      <c r="CV171" s="1577"/>
      <c r="CW171" s="1577"/>
      <c r="CX171" s="1577"/>
      <c r="CY171" s="1577"/>
      <c r="CZ171" s="1577"/>
      <c r="DA171" s="1577"/>
      <c r="DB171" s="1577"/>
      <c r="DC171" s="1576"/>
      <c r="DD171" s="1577"/>
      <c r="DE171" s="1577"/>
      <c r="DF171" s="1577"/>
      <c r="DG171" s="1577"/>
      <c r="DH171" s="1577"/>
      <c r="DI171" s="1577"/>
      <c r="DJ171" s="1577"/>
      <c r="DK171" s="1577"/>
      <c r="DL171" s="1577"/>
      <c r="DM171" s="1577"/>
      <c r="DN171" s="1577"/>
      <c r="DO171" s="1577"/>
      <c r="DP171" s="1577"/>
      <c r="DQ171" s="1578"/>
      <c r="DR171" s="1577"/>
      <c r="DS171" s="1577"/>
      <c r="DT171" s="1577"/>
      <c r="DU171" s="1577"/>
      <c r="DV171" s="1577"/>
      <c r="DW171" s="1577"/>
      <c r="DX171" s="1577"/>
      <c r="DY171" s="1577"/>
      <c r="DZ171" s="1577"/>
      <c r="EA171" s="1577"/>
      <c r="EB171" s="1577"/>
      <c r="EC171" s="1577"/>
      <c r="ED171" s="1577"/>
      <c r="EE171" s="1577"/>
      <c r="EF171" s="1577"/>
      <c r="EG171" s="1577"/>
      <c r="EH171" s="1577"/>
      <c r="EI171" s="1577"/>
      <c r="EJ171" s="1577"/>
      <c r="EK171" s="1577"/>
      <c r="EL171" s="1577"/>
      <c r="EM171" s="1577"/>
      <c r="EN171" s="1577"/>
      <c r="EO171" s="1577"/>
      <c r="EP171" s="1577"/>
      <c r="EQ171" s="1578"/>
      <c r="ER171" s="1858"/>
      <c r="ES171" s="1859"/>
      <c r="ET171" s="1859"/>
      <c r="EU171" s="1860"/>
    </row>
    <row r="172" spans="1:151" ht="6.95" customHeight="1" x14ac:dyDescent="0.15">
      <c r="A172" s="1608"/>
      <c r="B172" s="1574"/>
      <c r="C172" s="1574"/>
      <c r="D172" s="1574"/>
      <c r="E172" s="1574"/>
      <c r="F172" s="1574"/>
      <c r="G172" s="1574"/>
      <c r="H172" s="1574"/>
      <c r="I172" s="1574"/>
      <c r="J172" s="1574"/>
      <c r="K172" s="1574"/>
      <c r="L172" s="1574"/>
      <c r="M172" s="1574"/>
      <c r="N172" s="1574"/>
      <c r="O172" s="1574"/>
      <c r="P172" s="1574"/>
      <c r="Q172" s="1574"/>
      <c r="R172" s="1574"/>
      <c r="S172" s="1574"/>
      <c r="T172" s="2242"/>
      <c r="U172" s="2242"/>
      <c r="V172" s="2242"/>
      <c r="W172" s="2242"/>
      <c r="X172" s="2242"/>
      <c r="Y172" s="2242"/>
      <c r="Z172" s="2242"/>
      <c r="AA172" s="2242"/>
      <c r="AB172" s="2242"/>
      <c r="AC172" s="2242"/>
      <c r="AD172" s="2242"/>
      <c r="AE172" s="2242"/>
      <c r="AF172" s="2242"/>
      <c r="AG172" s="2242"/>
      <c r="AH172" s="2242"/>
      <c r="AI172" s="2242"/>
      <c r="AJ172" s="2242"/>
      <c r="AK172" s="2242"/>
      <c r="AL172" s="2242"/>
      <c r="AM172" s="2242"/>
      <c r="AN172" s="2242"/>
      <c r="AO172" s="2242"/>
      <c r="AP172" s="2242"/>
      <c r="AQ172" s="2242"/>
      <c r="AR172" s="2242"/>
      <c r="AS172" s="2242"/>
      <c r="AT172" s="2242"/>
      <c r="AU172" s="2242"/>
      <c r="AV172" s="2242"/>
      <c r="AW172" s="2242"/>
      <c r="AX172" s="2242"/>
      <c r="AY172" s="2242"/>
      <c r="AZ172" s="2242"/>
      <c r="BA172" s="2242"/>
      <c r="BB172" s="2242"/>
      <c r="BC172" s="2242"/>
      <c r="BD172" s="1667"/>
      <c r="BE172" s="1667"/>
      <c r="BF172" s="1667"/>
      <c r="BG172" s="1667"/>
      <c r="BH172" s="1667"/>
      <c r="BI172" s="1667"/>
      <c r="BJ172" s="1667"/>
      <c r="BK172" s="1667"/>
      <c r="BL172" s="1667"/>
      <c r="BM172" s="1614"/>
      <c r="BN172" s="1614"/>
      <c r="BO172" s="2239"/>
      <c r="BP172" s="2239"/>
      <c r="BQ172" s="2239"/>
      <c r="BR172" s="2239"/>
      <c r="BS172" s="2239"/>
      <c r="BT172" s="2239"/>
      <c r="BU172" s="2239"/>
      <c r="BV172" s="2239"/>
      <c r="BW172" s="2239"/>
      <c r="BX172" s="2239"/>
      <c r="BY172" s="2239"/>
      <c r="BZ172" s="2239"/>
      <c r="CA172" s="2239"/>
      <c r="CB172" s="2239"/>
      <c r="CC172" s="2239"/>
      <c r="CD172" s="2239"/>
      <c r="CE172" s="2239"/>
      <c r="CF172" s="2239"/>
      <c r="CG172" s="1614"/>
      <c r="CH172" s="1643"/>
      <c r="CI172" s="2177">
        <f>ROUNDDOWN(入力シート!AN75,2)</f>
        <v>0</v>
      </c>
      <c r="CJ172" s="2178"/>
      <c r="CK172" s="2178"/>
      <c r="CL172" s="2178"/>
      <c r="CM172" s="2178"/>
      <c r="CN172" s="2178"/>
      <c r="CO172" s="2178"/>
      <c r="CP172" s="2178"/>
      <c r="CQ172" s="2178"/>
      <c r="CR172" s="2178"/>
      <c r="CS172" s="2178"/>
      <c r="CT172" s="2178"/>
      <c r="CU172" s="2178"/>
      <c r="CV172" s="2178"/>
      <c r="CW172" s="2178"/>
      <c r="CX172" s="2178"/>
      <c r="CY172" s="2178"/>
      <c r="CZ172" s="2178"/>
      <c r="DA172" s="2178"/>
      <c r="DB172" s="2178"/>
      <c r="DC172" s="2175">
        <f>入力シート!AN76</f>
        <v>0</v>
      </c>
      <c r="DD172" s="2171"/>
      <c r="DE172" s="2171"/>
      <c r="DF172" s="2171"/>
      <c r="DG172" s="2171"/>
      <c r="DH172" s="2171"/>
      <c r="DI172" s="2171"/>
      <c r="DJ172" s="2171"/>
      <c r="DK172" s="2171"/>
      <c r="DL172" s="2171"/>
      <c r="DM172" s="2171"/>
      <c r="DN172" s="2171"/>
      <c r="DO172" s="2171"/>
      <c r="DP172" s="2171"/>
      <c r="DQ172" s="2172"/>
      <c r="DR172" s="2171">
        <f>入力シート!AS76</f>
        <v>0</v>
      </c>
      <c r="DS172" s="2171"/>
      <c r="DT172" s="2171"/>
      <c r="DU172" s="2171"/>
      <c r="DV172" s="2171"/>
      <c r="DW172" s="2171"/>
      <c r="DX172" s="2171"/>
      <c r="DY172" s="2171"/>
      <c r="DZ172" s="2171"/>
      <c r="EA172" s="2171"/>
      <c r="EB172" s="2171"/>
      <c r="EC172" s="2171"/>
      <c r="ED172" s="2171"/>
      <c r="EE172" s="2171"/>
      <c r="EF172" s="2171"/>
      <c r="EG172" s="2171"/>
      <c r="EH172" s="2171"/>
      <c r="EI172" s="2171"/>
      <c r="EJ172" s="2171"/>
      <c r="EK172" s="2171"/>
      <c r="EL172" s="2171"/>
      <c r="EM172" s="2171"/>
      <c r="EN172" s="2171"/>
      <c r="EO172" s="2171"/>
      <c r="EP172" s="2171"/>
      <c r="EQ172" s="2172"/>
      <c r="ER172" s="1858"/>
      <c r="ES172" s="1859"/>
      <c r="ET172" s="1859"/>
      <c r="EU172" s="1860"/>
    </row>
    <row r="173" spans="1:151" ht="6.95" customHeight="1" x14ac:dyDescent="0.15">
      <c r="A173" s="1608"/>
      <c r="B173" s="1574"/>
      <c r="C173" s="1574"/>
      <c r="D173" s="1574"/>
      <c r="E173" s="1574"/>
      <c r="F173" s="1574"/>
      <c r="G173" s="1574"/>
      <c r="H173" s="1574"/>
      <c r="I173" s="1574"/>
      <c r="J173" s="1574"/>
      <c r="K173" s="1574"/>
      <c r="L173" s="1574"/>
      <c r="M173" s="1574"/>
      <c r="N173" s="1574"/>
      <c r="O173" s="1574"/>
      <c r="P173" s="1574"/>
      <c r="Q173" s="1574"/>
      <c r="R173" s="1574"/>
      <c r="S173" s="1574"/>
      <c r="T173" s="2242"/>
      <c r="U173" s="2242"/>
      <c r="V173" s="2242"/>
      <c r="W173" s="2242"/>
      <c r="X173" s="2242"/>
      <c r="Y173" s="2242"/>
      <c r="Z173" s="2242"/>
      <c r="AA173" s="2242"/>
      <c r="AB173" s="2242"/>
      <c r="AC173" s="2242"/>
      <c r="AD173" s="2242"/>
      <c r="AE173" s="2242"/>
      <c r="AF173" s="2242"/>
      <c r="AG173" s="2242"/>
      <c r="AH173" s="2242"/>
      <c r="AI173" s="2242"/>
      <c r="AJ173" s="2242"/>
      <c r="AK173" s="2242"/>
      <c r="AL173" s="2242"/>
      <c r="AM173" s="2242"/>
      <c r="AN173" s="2242"/>
      <c r="AO173" s="2242"/>
      <c r="AP173" s="2242"/>
      <c r="AQ173" s="2242"/>
      <c r="AR173" s="2242"/>
      <c r="AS173" s="2242"/>
      <c r="AT173" s="2242"/>
      <c r="AU173" s="2242"/>
      <c r="AV173" s="2242"/>
      <c r="AW173" s="2242"/>
      <c r="AX173" s="2242"/>
      <c r="AY173" s="2242"/>
      <c r="AZ173" s="2242"/>
      <c r="BA173" s="2242"/>
      <c r="BB173" s="2242"/>
      <c r="BC173" s="2242"/>
      <c r="BD173" s="1667"/>
      <c r="BE173" s="1667"/>
      <c r="BF173" s="1667"/>
      <c r="BG173" s="1667"/>
      <c r="BH173" s="1667"/>
      <c r="BI173" s="1667"/>
      <c r="BJ173" s="1667"/>
      <c r="BK173" s="1667"/>
      <c r="BL173" s="1667"/>
      <c r="BM173" s="1614"/>
      <c r="BN173" s="1614"/>
      <c r="BO173" s="2239"/>
      <c r="BP173" s="2239"/>
      <c r="BQ173" s="2239"/>
      <c r="BR173" s="2239"/>
      <c r="BS173" s="2239"/>
      <c r="BT173" s="2239"/>
      <c r="BU173" s="2239"/>
      <c r="BV173" s="2239"/>
      <c r="BW173" s="2239"/>
      <c r="BX173" s="2239"/>
      <c r="BY173" s="2239"/>
      <c r="BZ173" s="2239"/>
      <c r="CA173" s="2239"/>
      <c r="CB173" s="2239"/>
      <c r="CC173" s="2239"/>
      <c r="CD173" s="2239"/>
      <c r="CE173" s="2239"/>
      <c r="CF173" s="2239"/>
      <c r="CG173" s="1614"/>
      <c r="CH173" s="1643"/>
      <c r="CI173" s="2177"/>
      <c r="CJ173" s="2178"/>
      <c r="CK173" s="2178"/>
      <c r="CL173" s="2178"/>
      <c r="CM173" s="2178"/>
      <c r="CN173" s="2178"/>
      <c r="CO173" s="2178"/>
      <c r="CP173" s="2178"/>
      <c r="CQ173" s="2178"/>
      <c r="CR173" s="2178"/>
      <c r="CS173" s="2178"/>
      <c r="CT173" s="2178"/>
      <c r="CU173" s="2178"/>
      <c r="CV173" s="2178"/>
      <c r="CW173" s="2178"/>
      <c r="CX173" s="2178"/>
      <c r="CY173" s="2178"/>
      <c r="CZ173" s="2178"/>
      <c r="DA173" s="2178"/>
      <c r="DB173" s="2178"/>
      <c r="DC173" s="2175"/>
      <c r="DD173" s="2171"/>
      <c r="DE173" s="2171"/>
      <c r="DF173" s="2171"/>
      <c r="DG173" s="2171"/>
      <c r="DH173" s="2171"/>
      <c r="DI173" s="2171"/>
      <c r="DJ173" s="2171"/>
      <c r="DK173" s="2171"/>
      <c r="DL173" s="2171"/>
      <c r="DM173" s="2171"/>
      <c r="DN173" s="2171"/>
      <c r="DO173" s="2171"/>
      <c r="DP173" s="2171"/>
      <c r="DQ173" s="2172"/>
      <c r="DR173" s="2171"/>
      <c r="DS173" s="2171"/>
      <c r="DT173" s="2171"/>
      <c r="DU173" s="2171"/>
      <c r="DV173" s="2171"/>
      <c r="DW173" s="2171"/>
      <c r="DX173" s="2171"/>
      <c r="DY173" s="2171"/>
      <c r="DZ173" s="2171"/>
      <c r="EA173" s="2171"/>
      <c r="EB173" s="2171"/>
      <c r="EC173" s="2171"/>
      <c r="ED173" s="2171"/>
      <c r="EE173" s="2171"/>
      <c r="EF173" s="2171"/>
      <c r="EG173" s="2171"/>
      <c r="EH173" s="2171"/>
      <c r="EI173" s="2171"/>
      <c r="EJ173" s="2171"/>
      <c r="EK173" s="2171"/>
      <c r="EL173" s="2171"/>
      <c r="EM173" s="2171"/>
      <c r="EN173" s="2171"/>
      <c r="EO173" s="2171"/>
      <c r="EP173" s="2171"/>
      <c r="EQ173" s="2172"/>
      <c r="ER173" s="1858"/>
      <c r="ES173" s="1859"/>
      <c r="ET173" s="1859"/>
      <c r="EU173" s="1860"/>
    </row>
    <row r="174" spans="1:151" ht="6.95" customHeight="1" x14ac:dyDescent="0.15">
      <c r="A174" s="1608"/>
      <c r="B174" s="1574"/>
      <c r="C174" s="1574"/>
      <c r="D174" s="1574"/>
      <c r="E174" s="1574"/>
      <c r="F174" s="1574"/>
      <c r="G174" s="1574"/>
      <c r="H174" s="1574"/>
      <c r="I174" s="1574"/>
      <c r="J174" s="1574"/>
      <c r="K174" s="1574"/>
      <c r="L174" s="1574"/>
      <c r="M174" s="1574"/>
      <c r="N174" s="1574"/>
      <c r="O174" s="1574"/>
      <c r="P174" s="1574"/>
      <c r="Q174" s="1574"/>
      <c r="R174" s="1574"/>
      <c r="S174" s="1574"/>
      <c r="T174" s="2242"/>
      <c r="U174" s="2242"/>
      <c r="V174" s="2242"/>
      <c r="W174" s="2242"/>
      <c r="X174" s="2242"/>
      <c r="Y174" s="2242"/>
      <c r="Z174" s="2242"/>
      <c r="AA174" s="2242"/>
      <c r="AB174" s="2242"/>
      <c r="AC174" s="2242"/>
      <c r="AD174" s="2242"/>
      <c r="AE174" s="2242"/>
      <c r="AF174" s="2242"/>
      <c r="AG174" s="2242"/>
      <c r="AH174" s="2242"/>
      <c r="AI174" s="2242"/>
      <c r="AJ174" s="2242"/>
      <c r="AK174" s="2242"/>
      <c r="AL174" s="2242"/>
      <c r="AM174" s="2242"/>
      <c r="AN174" s="2242"/>
      <c r="AO174" s="2242"/>
      <c r="AP174" s="2242"/>
      <c r="AQ174" s="2242"/>
      <c r="AR174" s="2242"/>
      <c r="AS174" s="2242"/>
      <c r="AT174" s="2242"/>
      <c r="AU174" s="2242"/>
      <c r="AV174" s="2242"/>
      <c r="AW174" s="2242"/>
      <c r="AX174" s="2242"/>
      <c r="AY174" s="2242"/>
      <c r="AZ174" s="2242"/>
      <c r="BA174" s="2242"/>
      <c r="BB174" s="2242"/>
      <c r="BC174" s="2242"/>
      <c r="BD174" s="1667"/>
      <c r="BE174" s="1667"/>
      <c r="BF174" s="1667"/>
      <c r="BG174" s="1667"/>
      <c r="BH174" s="1667"/>
      <c r="BI174" s="1667"/>
      <c r="BJ174" s="1667"/>
      <c r="BK174" s="1667"/>
      <c r="BL174" s="1667"/>
      <c r="BM174" s="1614"/>
      <c r="BN174" s="1614"/>
      <c r="BO174" s="2239"/>
      <c r="BP174" s="2239"/>
      <c r="BQ174" s="2239"/>
      <c r="BR174" s="2239"/>
      <c r="BS174" s="2239"/>
      <c r="BT174" s="2239"/>
      <c r="BU174" s="2239"/>
      <c r="BV174" s="2239"/>
      <c r="BW174" s="2239"/>
      <c r="BX174" s="2239"/>
      <c r="BY174" s="2239"/>
      <c r="BZ174" s="2239"/>
      <c r="CA174" s="2239"/>
      <c r="CB174" s="2239"/>
      <c r="CC174" s="2239"/>
      <c r="CD174" s="2239"/>
      <c r="CE174" s="2239"/>
      <c r="CF174" s="2239"/>
      <c r="CG174" s="1614"/>
      <c r="CH174" s="1643"/>
      <c r="CI174" s="2177"/>
      <c r="CJ174" s="2178"/>
      <c r="CK174" s="2178"/>
      <c r="CL174" s="2178"/>
      <c r="CM174" s="2178"/>
      <c r="CN174" s="2178"/>
      <c r="CO174" s="2178"/>
      <c r="CP174" s="2178"/>
      <c r="CQ174" s="2178"/>
      <c r="CR174" s="2178"/>
      <c r="CS174" s="2178"/>
      <c r="CT174" s="2178"/>
      <c r="CU174" s="2178"/>
      <c r="CV174" s="2178"/>
      <c r="CW174" s="2178"/>
      <c r="CX174" s="2178"/>
      <c r="CY174" s="2178"/>
      <c r="CZ174" s="2178"/>
      <c r="DA174" s="2178"/>
      <c r="DB174" s="2178"/>
      <c r="DC174" s="2175"/>
      <c r="DD174" s="2171"/>
      <c r="DE174" s="2171"/>
      <c r="DF174" s="2171"/>
      <c r="DG174" s="2171"/>
      <c r="DH174" s="2171"/>
      <c r="DI174" s="2171"/>
      <c r="DJ174" s="2171"/>
      <c r="DK174" s="2171"/>
      <c r="DL174" s="2171"/>
      <c r="DM174" s="2171"/>
      <c r="DN174" s="2171"/>
      <c r="DO174" s="2171"/>
      <c r="DP174" s="2171"/>
      <c r="DQ174" s="2172"/>
      <c r="DR174" s="2171"/>
      <c r="DS174" s="2171"/>
      <c r="DT174" s="2171"/>
      <c r="DU174" s="2171"/>
      <c r="DV174" s="2171"/>
      <c r="DW174" s="2171"/>
      <c r="DX174" s="2171"/>
      <c r="DY174" s="2171"/>
      <c r="DZ174" s="2171"/>
      <c r="EA174" s="2171"/>
      <c r="EB174" s="2171"/>
      <c r="EC174" s="2171"/>
      <c r="ED174" s="2171"/>
      <c r="EE174" s="2171"/>
      <c r="EF174" s="2171"/>
      <c r="EG174" s="2171"/>
      <c r="EH174" s="2171"/>
      <c r="EI174" s="2171"/>
      <c r="EJ174" s="2171"/>
      <c r="EK174" s="2171"/>
      <c r="EL174" s="2171"/>
      <c r="EM174" s="2171"/>
      <c r="EN174" s="2171"/>
      <c r="EO174" s="2171"/>
      <c r="EP174" s="2171"/>
      <c r="EQ174" s="2172"/>
      <c r="ER174" s="1858"/>
      <c r="ES174" s="1859"/>
      <c r="ET174" s="1859"/>
      <c r="EU174" s="1860"/>
    </row>
    <row r="175" spans="1:151" ht="6.95" customHeight="1" x14ac:dyDescent="0.15">
      <c r="A175" s="1609"/>
      <c r="B175" s="1575"/>
      <c r="C175" s="1575"/>
      <c r="D175" s="1575"/>
      <c r="E175" s="1575"/>
      <c r="F175" s="1575"/>
      <c r="G175" s="1575"/>
      <c r="H175" s="1575"/>
      <c r="I175" s="1575"/>
      <c r="J175" s="1575"/>
      <c r="K175" s="1575"/>
      <c r="L175" s="1575"/>
      <c r="M175" s="1575"/>
      <c r="N175" s="1575"/>
      <c r="O175" s="1575"/>
      <c r="P175" s="1575"/>
      <c r="Q175" s="1575"/>
      <c r="R175" s="1575"/>
      <c r="S175" s="1575"/>
      <c r="T175" s="2243"/>
      <c r="U175" s="2243"/>
      <c r="V175" s="2243"/>
      <c r="W175" s="2243"/>
      <c r="X175" s="2243"/>
      <c r="Y175" s="2243"/>
      <c r="Z175" s="2243"/>
      <c r="AA175" s="2243"/>
      <c r="AB175" s="2243"/>
      <c r="AC175" s="2243"/>
      <c r="AD175" s="2243"/>
      <c r="AE175" s="2243"/>
      <c r="AF175" s="2243"/>
      <c r="AG175" s="2243"/>
      <c r="AH175" s="2243"/>
      <c r="AI175" s="2243"/>
      <c r="AJ175" s="2243"/>
      <c r="AK175" s="2243"/>
      <c r="AL175" s="2243"/>
      <c r="AM175" s="2243"/>
      <c r="AN175" s="2243"/>
      <c r="AO175" s="2243"/>
      <c r="AP175" s="2243"/>
      <c r="AQ175" s="2243"/>
      <c r="AR175" s="2243"/>
      <c r="AS175" s="2243"/>
      <c r="AT175" s="2243"/>
      <c r="AU175" s="2243"/>
      <c r="AV175" s="2243"/>
      <c r="AW175" s="2243"/>
      <c r="AX175" s="2243"/>
      <c r="AY175" s="2243"/>
      <c r="AZ175" s="2243"/>
      <c r="BA175" s="2243"/>
      <c r="BB175" s="2243"/>
      <c r="BC175" s="2243"/>
      <c r="BD175" s="1668"/>
      <c r="BE175" s="1668"/>
      <c r="BF175" s="1668"/>
      <c r="BG175" s="1668"/>
      <c r="BH175" s="1668"/>
      <c r="BI175" s="1668"/>
      <c r="BJ175" s="1668"/>
      <c r="BK175" s="1668"/>
      <c r="BL175" s="1668"/>
      <c r="BM175" s="1615"/>
      <c r="BN175" s="1615"/>
      <c r="BO175" s="2240"/>
      <c r="BP175" s="2240"/>
      <c r="BQ175" s="2240"/>
      <c r="BR175" s="2240"/>
      <c r="BS175" s="2240"/>
      <c r="BT175" s="2240"/>
      <c r="BU175" s="2240"/>
      <c r="BV175" s="2240"/>
      <c r="BW175" s="2240"/>
      <c r="BX175" s="2240"/>
      <c r="BY175" s="2240"/>
      <c r="BZ175" s="2240"/>
      <c r="CA175" s="2240"/>
      <c r="CB175" s="2240"/>
      <c r="CC175" s="2240"/>
      <c r="CD175" s="2240"/>
      <c r="CE175" s="2240"/>
      <c r="CF175" s="2240"/>
      <c r="CG175" s="1615"/>
      <c r="CH175" s="1644"/>
      <c r="CI175" s="2179"/>
      <c r="CJ175" s="2180"/>
      <c r="CK175" s="2180"/>
      <c r="CL175" s="2180"/>
      <c r="CM175" s="2180"/>
      <c r="CN175" s="2180"/>
      <c r="CO175" s="2180"/>
      <c r="CP175" s="2180"/>
      <c r="CQ175" s="2180"/>
      <c r="CR175" s="2180"/>
      <c r="CS175" s="2180"/>
      <c r="CT175" s="2180"/>
      <c r="CU175" s="2180"/>
      <c r="CV175" s="2180"/>
      <c r="CW175" s="2180"/>
      <c r="CX175" s="2180"/>
      <c r="CY175" s="2180"/>
      <c r="CZ175" s="2180"/>
      <c r="DA175" s="2180"/>
      <c r="DB175" s="2180"/>
      <c r="DC175" s="2176"/>
      <c r="DD175" s="2173"/>
      <c r="DE175" s="2173"/>
      <c r="DF175" s="2173"/>
      <c r="DG175" s="2173"/>
      <c r="DH175" s="2173"/>
      <c r="DI175" s="2173"/>
      <c r="DJ175" s="2173"/>
      <c r="DK175" s="2173"/>
      <c r="DL175" s="2173"/>
      <c r="DM175" s="2173"/>
      <c r="DN175" s="2173"/>
      <c r="DO175" s="2173"/>
      <c r="DP175" s="2173"/>
      <c r="DQ175" s="2174"/>
      <c r="DR175" s="2173"/>
      <c r="DS175" s="2173"/>
      <c r="DT175" s="2173"/>
      <c r="DU175" s="2173"/>
      <c r="DV175" s="2173"/>
      <c r="DW175" s="2173"/>
      <c r="DX175" s="2173"/>
      <c r="DY175" s="2173"/>
      <c r="DZ175" s="2173"/>
      <c r="EA175" s="2173"/>
      <c r="EB175" s="2173"/>
      <c r="EC175" s="2173"/>
      <c r="ED175" s="2173"/>
      <c r="EE175" s="2173"/>
      <c r="EF175" s="2173"/>
      <c r="EG175" s="2173"/>
      <c r="EH175" s="2173"/>
      <c r="EI175" s="2173"/>
      <c r="EJ175" s="2173"/>
      <c r="EK175" s="2173"/>
      <c r="EL175" s="2173"/>
      <c r="EM175" s="2173"/>
      <c r="EN175" s="2173"/>
      <c r="EO175" s="2173"/>
      <c r="EP175" s="2173"/>
      <c r="EQ175" s="2174"/>
      <c r="ER175" s="1858"/>
      <c r="ES175" s="1859"/>
      <c r="ET175" s="1859"/>
      <c r="EU175" s="1860"/>
    </row>
    <row r="176" spans="1:151" ht="6.95" customHeight="1" x14ac:dyDescent="0.15">
      <c r="A176" s="1607" t="s">
        <v>253</v>
      </c>
      <c r="B176" s="1573"/>
      <c r="C176" s="1573"/>
      <c r="D176" s="1573"/>
      <c r="E176" s="1573"/>
      <c r="F176" s="1573"/>
      <c r="G176" s="1573"/>
      <c r="H176" s="1573"/>
      <c r="I176" s="1573"/>
      <c r="J176" s="1573"/>
      <c r="K176" s="1573"/>
      <c r="L176" s="1573"/>
      <c r="M176" s="1573"/>
      <c r="N176" s="1573"/>
      <c r="O176" s="1573"/>
      <c r="P176" s="1573"/>
      <c r="Q176" s="1573"/>
      <c r="R176" s="1573"/>
      <c r="S176" s="1573"/>
      <c r="T176" s="1613" t="s">
        <v>256</v>
      </c>
      <c r="U176" s="1613"/>
      <c r="V176" s="1613"/>
      <c r="W176" s="1645"/>
      <c r="X176" s="1645"/>
      <c r="Y176" s="1645"/>
      <c r="Z176" s="1645"/>
      <c r="AA176" s="1645"/>
      <c r="AB176" s="1645"/>
      <c r="AC176" s="1645"/>
      <c r="AD176" s="1645"/>
      <c r="AE176" s="1645"/>
      <c r="AF176" s="1645"/>
      <c r="AG176" s="1613" t="s">
        <v>128</v>
      </c>
      <c r="AH176" s="1613"/>
      <c r="AI176" s="1613"/>
      <c r="AJ176" s="1613"/>
      <c r="AK176" s="1613"/>
      <c r="AL176" s="1613"/>
      <c r="AM176" s="1645"/>
      <c r="AN176" s="1645"/>
      <c r="AO176" s="1645"/>
      <c r="AP176" s="1645"/>
      <c r="AQ176" s="1645"/>
      <c r="AR176" s="1645"/>
      <c r="AS176" s="1645"/>
      <c r="AT176" s="1645"/>
      <c r="AU176" s="1645"/>
      <c r="AV176" s="1645"/>
      <c r="AW176" s="1765" t="s">
        <v>129</v>
      </c>
      <c r="AX176" s="1765"/>
      <c r="AY176" s="1765"/>
      <c r="AZ176" s="1765"/>
      <c r="BA176" s="1765"/>
      <c r="BB176" s="1765"/>
      <c r="BC176" s="1765"/>
      <c r="BD176" s="1765"/>
      <c r="BE176" s="1765"/>
      <c r="BF176" s="1765"/>
      <c r="BG176" s="1765"/>
      <c r="BH176" s="1765"/>
      <c r="BI176" s="1765"/>
      <c r="BJ176" s="1765"/>
      <c r="BK176" s="1765"/>
      <c r="BL176" s="1765"/>
      <c r="BM176" s="1613" t="s">
        <v>254</v>
      </c>
      <c r="BN176" s="1613"/>
      <c r="BO176" s="1654"/>
      <c r="BP176" s="1654"/>
      <c r="BQ176" s="1654"/>
      <c r="BR176" s="1654"/>
      <c r="BS176" s="1654"/>
      <c r="BT176" s="1654"/>
      <c r="BU176" s="1654"/>
      <c r="BV176" s="1654"/>
      <c r="BW176" s="1654"/>
      <c r="BX176" s="1654"/>
      <c r="BY176" s="1654"/>
      <c r="BZ176" s="1654"/>
      <c r="CA176" s="1654"/>
      <c r="CB176" s="1654"/>
      <c r="CC176" s="1654"/>
      <c r="CD176" s="1654"/>
      <c r="CE176" s="1654"/>
      <c r="CF176" s="1654"/>
      <c r="CG176" s="1657" t="s">
        <v>255</v>
      </c>
      <c r="CH176" s="1658"/>
      <c r="CI176" s="1592"/>
      <c r="CJ176" s="1593"/>
      <c r="CK176" s="1593"/>
      <c r="CL176" s="1593"/>
      <c r="CM176" s="1593"/>
      <c r="CN176" s="1593"/>
      <c r="CO176" s="1593"/>
      <c r="CP176" s="1593"/>
      <c r="CQ176" s="1593"/>
      <c r="CR176" s="1593"/>
      <c r="CS176" s="1593"/>
      <c r="CT176" s="1593"/>
      <c r="CU176" s="1593"/>
      <c r="CV176" s="1593"/>
      <c r="CW176" s="1593"/>
      <c r="CX176" s="1593"/>
      <c r="CY176" s="1593"/>
      <c r="CZ176" s="1593"/>
      <c r="DA176" s="1593"/>
      <c r="DB176" s="1593"/>
      <c r="DC176" s="1592"/>
      <c r="DD176" s="1593"/>
      <c r="DE176" s="1593"/>
      <c r="DF176" s="1593"/>
      <c r="DG176" s="1593"/>
      <c r="DH176" s="1593"/>
      <c r="DI176" s="1593"/>
      <c r="DJ176" s="1593"/>
      <c r="DK176" s="1593"/>
      <c r="DL176" s="1593"/>
      <c r="DM176" s="1593"/>
      <c r="DN176" s="1593"/>
      <c r="DO176" s="1593"/>
      <c r="DP176" s="1593"/>
      <c r="DQ176" s="1594"/>
      <c r="DR176" s="1593"/>
      <c r="DS176" s="1593"/>
      <c r="DT176" s="1593"/>
      <c r="DU176" s="1593"/>
      <c r="DV176" s="1593"/>
      <c r="DW176" s="1593"/>
      <c r="DX176" s="1593"/>
      <c r="DY176" s="1593"/>
      <c r="DZ176" s="1593"/>
      <c r="EA176" s="1593"/>
      <c r="EB176" s="1593"/>
      <c r="EC176" s="1593"/>
      <c r="ED176" s="1593"/>
      <c r="EE176" s="1593"/>
      <c r="EF176" s="1593"/>
      <c r="EG176" s="1593"/>
      <c r="EH176" s="1593"/>
      <c r="EI176" s="1593"/>
      <c r="EJ176" s="1593"/>
      <c r="EK176" s="1593"/>
      <c r="EL176" s="1593"/>
      <c r="EM176" s="1593"/>
      <c r="EN176" s="1593"/>
      <c r="EO176" s="1593"/>
      <c r="EP176" s="1593"/>
      <c r="EQ176" s="1594"/>
      <c r="ER176" s="1858"/>
      <c r="ES176" s="1859"/>
      <c r="ET176" s="1859"/>
      <c r="EU176" s="1860"/>
    </row>
    <row r="177" spans="1:151" ht="6.95" customHeight="1" x14ac:dyDescent="0.15">
      <c r="A177" s="1608"/>
      <c r="B177" s="1574"/>
      <c r="C177" s="1574"/>
      <c r="D177" s="1574"/>
      <c r="E177" s="1574"/>
      <c r="F177" s="1574"/>
      <c r="G177" s="1574"/>
      <c r="H177" s="1574"/>
      <c r="I177" s="1574"/>
      <c r="J177" s="1574"/>
      <c r="K177" s="1574"/>
      <c r="L177" s="1574"/>
      <c r="M177" s="1574"/>
      <c r="N177" s="1574"/>
      <c r="O177" s="1574"/>
      <c r="P177" s="1574"/>
      <c r="Q177" s="1574"/>
      <c r="R177" s="1574"/>
      <c r="S177" s="1574"/>
      <c r="T177" s="1614"/>
      <c r="U177" s="1614"/>
      <c r="V177" s="1614"/>
      <c r="W177" s="1646"/>
      <c r="X177" s="1646"/>
      <c r="Y177" s="1646"/>
      <c r="Z177" s="1646"/>
      <c r="AA177" s="1646"/>
      <c r="AB177" s="1646"/>
      <c r="AC177" s="1646"/>
      <c r="AD177" s="1646"/>
      <c r="AE177" s="1646"/>
      <c r="AF177" s="1646"/>
      <c r="AG177" s="1614"/>
      <c r="AH177" s="1614"/>
      <c r="AI177" s="1614"/>
      <c r="AJ177" s="1614"/>
      <c r="AK177" s="1614"/>
      <c r="AL177" s="1614"/>
      <c r="AM177" s="1646"/>
      <c r="AN177" s="1646"/>
      <c r="AO177" s="1646"/>
      <c r="AP177" s="1646"/>
      <c r="AQ177" s="1646"/>
      <c r="AR177" s="1646"/>
      <c r="AS177" s="1646"/>
      <c r="AT177" s="1646"/>
      <c r="AU177" s="1646"/>
      <c r="AV177" s="1646"/>
      <c r="AW177" s="1766"/>
      <c r="AX177" s="1766"/>
      <c r="AY177" s="1766"/>
      <c r="AZ177" s="1766"/>
      <c r="BA177" s="1766"/>
      <c r="BB177" s="1766"/>
      <c r="BC177" s="1766"/>
      <c r="BD177" s="1766"/>
      <c r="BE177" s="1766"/>
      <c r="BF177" s="1766"/>
      <c r="BG177" s="1766"/>
      <c r="BH177" s="1766"/>
      <c r="BI177" s="1766"/>
      <c r="BJ177" s="1766"/>
      <c r="BK177" s="1766"/>
      <c r="BL177" s="1766"/>
      <c r="BM177" s="1614"/>
      <c r="BN177" s="1614"/>
      <c r="BO177" s="1655"/>
      <c r="BP177" s="1655"/>
      <c r="BQ177" s="1655"/>
      <c r="BR177" s="1655"/>
      <c r="BS177" s="1655"/>
      <c r="BT177" s="1655"/>
      <c r="BU177" s="1655"/>
      <c r="BV177" s="1655"/>
      <c r="BW177" s="1655"/>
      <c r="BX177" s="1655"/>
      <c r="BY177" s="1655"/>
      <c r="BZ177" s="1655"/>
      <c r="CA177" s="1655"/>
      <c r="CB177" s="1655"/>
      <c r="CC177" s="1655"/>
      <c r="CD177" s="1655"/>
      <c r="CE177" s="1655"/>
      <c r="CF177" s="1655"/>
      <c r="CG177" s="1659"/>
      <c r="CH177" s="1660"/>
      <c r="CI177" s="1597"/>
      <c r="CJ177" s="1598"/>
      <c r="CK177" s="1598"/>
      <c r="CL177" s="1598"/>
      <c r="CM177" s="1598"/>
      <c r="CN177" s="1598"/>
      <c r="CO177" s="1598"/>
      <c r="CP177" s="1598"/>
      <c r="CQ177" s="1598"/>
      <c r="CR177" s="1598"/>
      <c r="CS177" s="1598"/>
      <c r="CT177" s="1598"/>
      <c r="CU177" s="1598"/>
      <c r="CV177" s="1598"/>
      <c r="CW177" s="1598"/>
      <c r="CX177" s="1598"/>
      <c r="CY177" s="1598"/>
      <c r="CZ177" s="1598"/>
      <c r="DA177" s="1598"/>
      <c r="DB177" s="1598"/>
      <c r="DC177" s="1601"/>
      <c r="DD177" s="1602"/>
      <c r="DE177" s="1602"/>
      <c r="DF177" s="1602"/>
      <c r="DG177" s="1602"/>
      <c r="DH177" s="1602"/>
      <c r="DI177" s="1602"/>
      <c r="DJ177" s="1602"/>
      <c r="DK177" s="1602"/>
      <c r="DL177" s="1602"/>
      <c r="DM177" s="1602"/>
      <c r="DN177" s="1602"/>
      <c r="DO177" s="1602"/>
      <c r="DP177" s="1602"/>
      <c r="DQ177" s="1603"/>
      <c r="DR177" s="1602"/>
      <c r="DS177" s="1602"/>
      <c r="DT177" s="1602"/>
      <c r="DU177" s="1602"/>
      <c r="DV177" s="1602"/>
      <c r="DW177" s="1602"/>
      <c r="DX177" s="1602"/>
      <c r="DY177" s="1602"/>
      <c r="DZ177" s="1602"/>
      <c r="EA177" s="1602"/>
      <c r="EB177" s="1602"/>
      <c r="EC177" s="1602"/>
      <c r="ED177" s="1602"/>
      <c r="EE177" s="1602"/>
      <c r="EF177" s="1602"/>
      <c r="EG177" s="1602"/>
      <c r="EH177" s="1602"/>
      <c r="EI177" s="1602"/>
      <c r="EJ177" s="1602"/>
      <c r="EK177" s="1602"/>
      <c r="EL177" s="1602"/>
      <c r="EM177" s="1602"/>
      <c r="EN177" s="1602"/>
      <c r="EO177" s="1602"/>
      <c r="EP177" s="1602"/>
      <c r="EQ177" s="1603"/>
      <c r="ER177" s="1858"/>
      <c r="ES177" s="1859"/>
      <c r="ET177" s="1859"/>
      <c r="EU177" s="1860"/>
    </row>
    <row r="178" spans="1:151" ht="6.95" customHeight="1" x14ac:dyDescent="0.15">
      <c r="A178" s="1608"/>
      <c r="B178" s="1574"/>
      <c r="C178" s="1574"/>
      <c r="D178" s="1574"/>
      <c r="E178" s="1574"/>
      <c r="F178" s="1574"/>
      <c r="G178" s="1574"/>
      <c r="H178" s="1574"/>
      <c r="I178" s="1574"/>
      <c r="J178" s="1574"/>
      <c r="K178" s="1574"/>
      <c r="L178" s="1574"/>
      <c r="M178" s="1574"/>
      <c r="N178" s="1574"/>
      <c r="O178" s="1574"/>
      <c r="P178" s="1574"/>
      <c r="Q178" s="1574"/>
      <c r="R178" s="1574"/>
      <c r="S178" s="1574"/>
      <c r="T178" s="1614"/>
      <c r="U178" s="1614"/>
      <c r="V178" s="1614"/>
      <c r="W178" s="1646"/>
      <c r="X178" s="1646"/>
      <c r="Y178" s="1646"/>
      <c r="Z178" s="1646"/>
      <c r="AA178" s="1646"/>
      <c r="AB178" s="1646"/>
      <c r="AC178" s="1646"/>
      <c r="AD178" s="1646"/>
      <c r="AE178" s="1646"/>
      <c r="AF178" s="1646"/>
      <c r="AG178" s="1614"/>
      <c r="AH178" s="1614"/>
      <c r="AI178" s="1614"/>
      <c r="AJ178" s="1614"/>
      <c r="AK178" s="1614"/>
      <c r="AL178" s="1614"/>
      <c r="AM178" s="1646"/>
      <c r="AN178" s="1646"/>
      <c r="AO178" s="1646"/>
      <c r="AP178" s="1646"/>
      <c r="AQ178" s="1646"/>
      <c r="AR178" s="1646"/>
      <c r="AS178" s="1646"/>
      <c r="AT178" s="1646"/>
      <c r="AU178" s="1646"/>
      <c r="AV178" s="1646"/>
      <c r="AW178" s="1766"/>
      <c r="AX178" s="1766"/>
      <c r="AY178" s="1766"/>
      <c r="AZ178" s="1766"/>
      <c r="BA178" s="1766"/>
      <c r="BB178" s="1766"/>
      <c r="BC178" s="1766"/>
      <c r="BD178" s="1766"/>
      <c r="BE178" s="1766"/>
      <c r="BF178" s="1766"/>
      <c r="BG178" s="1766"/>
      <c r="BH178" s="1766"/>
      <c r="BI178" s="1766"/>
      <c r="BJ178" s="1766"/>
      <c r="BK178" s="1766"/>
      <c r="BL178" s="1766"/>
      <c r="BM178" s="1614"/>
      <c r="BN178" s="1614"/>
      <c r="BO178" s="1655"/>
      <c r="BP178" s="1655"/>
      <c r="BQ178" s="1655"/>
      <c r="BR178" s="1655"/>
      <c r="BS178" s="1655"/>
      <c r="BT178" s="1655"/>
      <c r="BU178" s="1655"/>
      <c r="BV178" s="1655"/>
      <c r="BW178" s="1655"/>
      <c r="BX178" s="1655"/>
      <c r="BY178" s="1655"/>
      <c r="BZ178" s="1655"/>
      <c r="CA178" s="1655"/>
      <c r="CB178" s="1655"/>
      <c r="CC178" s="1655"/>
      <c r="CD178" s="1655"/>
      <c r="CE178" s="1655"/>
      <c r="CF178" s="1655"/>
      <c r="CG178" s="1659"/>
      <c r="CH178" s="1660"/>
      <c r="CI178" s="1597"/>
      <c r="CJ178" s="1598"/>
      <c r="CK178" s="1598"/>
      <c r="CL178" s="1598"/>
      <c r="CM178" s="1598"/>
      <c r="CN178" s="1598"/>
      <c r="CO178" s="1598"/>
      <c r="CP178" s="1598"/>
      <c r="CQ178" s="1598"/>
      <c r="CR178" s="1598"/>
      <c r="CS178" s="1598"/>
      <c r="CT178" s="1598"/>
      <c r="CU178" s="1598"/>
      <c r="CV178" s="1598"/>
      <c r="CW178" s="1598"/>
      <c r="CX178" s="1598"/>
      <c r="CY178" s="1598"/>
      <c r="CZ178" s="1598"/>
      <c r="DA178" s="1598"/>
      <c r="DB178" s="1598"/>
      <c r="DC178" s="1601"/>
      <c r="DD178" s="1602"/>
      <c r="DE178" s="1602"/>
      <c r="DF178" s="1602"/>
      <c r="DG178" s="1602"/>
      <c r="DH178" s="1602"/>
      <c r="DI178" s="1602"/>
      <c r="DJ178" s="1602"/>
      <c r="DK178" s="1602"/>
      <c r="DL178" s="1602"/>
      <c r="DM178" s="1602"/>
      <c r="DN178" s="1602"/>
      <c r="DO178" s="1602"/>
      <c r="DP178" s="1602"/>
      <c r="DQ178" s="1603"/>
      <c r="DR178" s="1602"/>
      <c r="DS178" s="1602"/>
      <c r="DT178" s="1602"/>
      <c r="DU178" s="1602"/>
      <c r="DV178" s="1602"/>
      <c r="DW178" s="1602"/>
      <c r="DX178" s="1602"/>
      <c r="DY178" s="1602"/>
      <c r="DZ178" s="1602"/>
      <c r="EA178" s="1602"/>
      <c r="EB178" s="1602"/>
      <c r="EC178" s="1602"/>
      <c r="ED178" s="1602"/>
      <c r="EE178" s="1602"/>
      <c r="EF178" s="1602"/>
      <c r="EG178" s="1602"/>
      <c r="EH178" s="1602"/>
      <c r="EI178" s="1602"/>
      <c r="EJ178" s="1602"/>
      <c r="EK178" s="1602"/>
      <c r="EL178" s="1602"/>
      <c r="EM178" s="1602"/>
      <c r="EN178" s="1602"/>
      <c r="EO178" s="1602"/>
      <c r="EP178" s="1602"/>
      <c r="EQ178" s="1603"/>
      <c r="ER178" s="1858"/>
      <c r="ES178" s="1859"/>
      <c r="ET178" s="1859"/>
      <c r="EU178" s="1860"/>
    </row>
    <row r="179" spans="1:151" ht="6.95" customHeight="1" x14ac:dyDescent="0.15">
      <c r="A179" s="1608"/>
      <c r="B179" s="1574"/>
      <c r="C179" s="1574"/>
      <c r="D179" s="1574"/>
      <c r="E179" s="1574"/>
      <c r="F179" s="1574"/>
      <c r="G179" s="1574"/>
      <c r="H179" s="1574"/>
      <c r="I179" s="1574"/>
      <c r="J179" s="1574"/>
      <c r="K179" s="1574"/>
      <c r="L179" s="1574"/>
      <c r="M179" s="1574"/>
      <c r="N179" s="1574"/>
      <c r="O179" s="1574"/>
      <c r="P179" s="1574"/>
      <c r="Q179" s="1574"/>
      <c r="R179" s="1574"/>
      <c r="S179" s="1574"/>
      <c r="T179" s="1614"/>
      <c r="U179" s="1614"/>
      <c r="V179" s="1614"/>
      <c r="W179" s="1646"/>
      <c r="X179" s="1646"/>
      <c r="Y179" s="1646"/>
      <c r="Z179" s="1646"/>
      <c r="AA179" s="1646"/>
      <c r="AB179" s="1646"/>
      <c r="AC179" s="1646"/>
      <c r="AD179" s="1646"/>
      <c r="AE179" s="1646"/>
      <c r="AF179" s="1646"/>
      <c r="AG179" s="1614"/>
      <c r="AH179" s="1614"/>
      <c r="AI179" s="1614"/>
      <c r="AJ179" s="1614"/>
      <c r="AK179" s="1614"/>
      <c r="AL179" s="1614"/>
      <c r="AM179" s="1646"/>
      <c r="AN179" s="1646"/>
      <c r="AO179" s="1646"/>
      <c r="AP179" s="1646"/>
      <c r="AQ179" s="1646"/>
      <c r="AR179" s="1646"/>
      <c r="AS179" s="1646"/>
      <c r="AT179" s="1646"/>
      <c r="AU179" s="1646"/>
      <c r="AV179" s="1646"/>
      <c r="AW179" s="1766"/>
      <c r="AX179" s="1766"/>
      <c r="AY179" s="1766"/>
      <c r="AZ179" s="1766"/>
      <c r="BA179" s="1766"/>
      <c r="BB179" s="1766"/>
      <c r="BC179" s="1766"/>
      <c r="BD179" s="1766"/>
      <c r="BE179" s="1766"/>
      <c r="BF179" s="1766"/>
      <c r="BG179" s="1766"/>
      <c r="BH179" s="1766"/>
      <c r="BI179" s="1766"/>
      <c r="BJ179" s="1766"/>
      <c r="BK179" s="1766"/>
      <c r="BL179" s="1766"/>
      <c r="BM179" s="1614"/>
      <c r="BN179" s="1614"/>
      <c r="BO179" s="1655"/>
      <c r="BP179" s="1655"/>
      <c r="BQ179" s="1655"/>
      <c r="BR179" s="1655"/>
      <c r="BS179" s="1655"/>
      <c r="BT179" s="1655"/>
      <c r="BU179" s="1655"/>
      <c r="BV179" s="1655"/>
      <c r="BW179" s="1655"/>
      <c r="BX179" s="1655"/>
      <c r="BY179" s="1655"/>
      <c r="BZ179" s="1655"/>
      <c r="CA179" s="1655"/>
      <c r="CB179" s="1655"/>
      <c r="CC179" s="1655"/>
      <c r="CD179" s="1655"/>
      <c r="CE179" s="1655"/>
      <c r="CF179" s="1655"/>
      <c r="CG179" s="1659"/>
      <c r="CH179" s="1660"/>
      <c r="CI179" s="1597"/>
      <c r="CJ179" s="1598"/>
      <c r="CK179" s="1598"/>
      <c r="CL179" s="1598"/>
      <c r="CM179" s="1598"/>
      <c r="CN179" s="1598"/>
      <c r="CO179" s="1598"/>
      <c r="CP179" s="1598"/>
      <c r="CQ179" s="1598"/>
      <c r="CR179" s="1598"/>
      <c r="CS179" s="1598"/>
      <c r="CT179" s="1598"/>
      <c r="CU179" s="1598"/>
      <c r="CV179" s="1598"/>
      <c r="CW179" s="1598"/>
      <c r="CX179" s="1598"/>
      <c r="CY179" s="1598"/>
      <c r="CZ179" s="1598"/>
      <c r="DA179" s="1598"/>
      <c r="DB179" s="1598"/>
      <c r="DC179" s="1601"/>
      <c r="DD179" s="1602"/>
      <c r="DE179" s="1602"/>
      <c r="DF179" s="1602"/>
      <c r="DG179" s="1602"/>
      <c r="DH179" s="1602"/>
      <c r="DI179" s="1602"/>
      <c r="DJ179" s="1602"/>
      <c r="DK179" s="1602"/>
      <c r="DL179" s="1602"/>
      <c r="DM179" s="1602"/>
      <c r="DN179" s="1602"/>
      <c r="DO179" s="1602"/>
      <c r="DP179" s="1602"/>
      <c r="DQ179" s="1603"/>
      <c r="DR179" s="1602"/>
      <c r="DS179" s="1602"/>
      <c r="DT179" s="1602"/>
      <c r="DU179" s="1602"/>
      <c r="DV179" s="1602"/>
      <c r="DW179" s="1602"/>
      <c r="DX179" s="1602"/>
      <c r="DY179" s="1602"/>
      <c r="DZ179" s="1602"/>
      <c r="EA179" s="1602"/>
      <c r="EB179" s="1602"/>
      <c r="EC179" s="1602"/>
      <c r="ED179" s="1602"/>
      <c r="EE179" s="1602"/>
      <c r="EF179" s="1602"/>
      <c r="EG179" s="1602"/>
      <c r="EH179" s="1602"/>
      <c r="EI179" s="1602"/>
      <c r="EJ179" s="1602"/>
      <c r="EK179" s="1602"/>
      <c r="EL179" s="1602"/>
      <c r="EM179" s="1602"/>
      <c r="EN179" s="1602"/>
      <c r="EO179" s="1602"/>
      <c r="EP179" s="1602"/>
      <c r="EQ179" s="1603"/>
      <c r="ER179" s="1858"/>
      <c r="ES179" s="1859"/>
      <c r="ET179" s="1859"/>
      <c r="EU179" s="1860"/>
    </row>
    <row r="180" spans="1:151" ht="6.95" customHeight="1" x14ac:dyDescent="0.15">
      <c r="A180" s="1609"/>
      <c r="B180" s="1575"/>
      <c r="C180" s="1575"/>
      <c r="D180" s="1575"/>
      <c r="E180" s="1575"/>
      <c r="F180" s="1575"/>
      <c r="G180" s="1575"/>
      <c r="H180" s="1575"/>
      <c r="I180" s="1575"/>
      <c r="J180" s="1575"/>
      <c r="K180" s="1575"/>
      <c r="L180" s="1575"/>
      <c r="M180" s="1575"/>
      <c r="N180" s="1575"/>
      <c r="O180" s="1575"/>
      <c r="P180" s="1575"/>
      <c r="Q180" s="1575"/>
      <c r="R180" s="1575"/>
      <c r="S180" s="1575"/>
      <c r="T180" s="1615"/>
      <c r="U180" s="1615"/>
      <c r="V180" s="1615"/>
      <c r="W180" s="1647"/>
      <c r="X180" s="1647"/>
      <c r="Y180" s="1647"/>
      <c r="Z180" s="1647"/>
      <c r="AA180" s="1647"/>
      <c r="AB180" s="1647"/>
      <c r="AC180" s="1647"/>
      <c r="AD180" s="1647"/>
      <c r="AE180" s="1647"/>
      <c r="AF180" s="1647"/>
      <c r="AG180" s="1615"/>
      <c r="AH180" s="1615"/>
      <c r="AI180" s="1615"/>
      <c r="AJ180" s="1615"/>
      <c r="AK180" s="1615"/>
      <c r="AL180" s="1615"/>
      <c r="AM180" s="1647"/>
      <c r="AN180" s="1647"/>
      <c r="AO180" s="1647"/>
      <c r="AP180" s="1647"/>
      <c r="AQ180" s="1647"/>
      <c r="AR180" s="1647"/>
      <c r="AS180" s="1647"/>
      <c r="AT180" s="1647"/>
      <c r="AU180" s="1647"/>
      <c r="AV180" s="1647"/>
      <c r="AW180" s="1767"/>
      <c r="AX180" s="1767"/>
      <c r="AY180" s="1767"/>
      <c r="AZ180" s="1767"/>
      <c r="BA180" s="1767"/>
      <c r="BB180" s="1767"/>
      <c r="BC180" s="1767"/>
      <c r="BD180" s="1767"/>
      <c r="BE180" s="1767"/>
      <c r="BF180" s="1767"/>
      <c r="BG180" s="1767"/>
      <c r="BH180" s="1767"/>
      <c r="BI180" s="1767"/>
      <c r="BJ180" s="1767"/>
      <c r="BK180" s="1767"/>
      <c r="BL180" s="1767"/>
      <c r="BM180" s="1615"/>
      <c r="BN180" s="1615"/>
      <c r="BO180" s="1656"/>
      <c r="BP180" s="1656"/>
      <c r="BQ180" s="1656"/>
      <c r="BR180" s="1656"/>
      <c r="BS180" s="1656"/>
      <c r="BT180" s="1656"/>
      <c r="BU180" s="1656"/>
      <c r="BV180" s="1656"/>
      <c r="BW180" s="1656"/>
      <c r="BX180" s="1656"/>
      <c r="BY180" s="1656"/>
      <c r="BZ180" s="1656"/>
      <c r="CA180" s="1656"/>
      <c r="CB180" s="1656"/>
      <c r="CC180" s="1656"/>
      <c r="CD180" s="1656"/>
      <c r="CE180" s="1656"/>
      <c r="CF180" s="1656"/>
      <c r="CG180" s="1661"/>
      <c r="CH180" s="1662"/>
      <c r="CI180" s="1599"/>
      <c r="CJ180" s="1600"/>
      <c r="CK180" s="1600"/>
      <c r="CL180" s="1600"/>
      <c r="CM180" s="1600"/>
      <c r="CN180" s="1600"/>
      <c r="CO180" s="1600"/>
      <c r="CP180" s="1600"/>
      <c r="CQ180" s="1600"/>
      <c r="CR180" s="1600"/>
      <c r="CS180" s="1600"/>
      <c r="CT180" s="1600"/>
      <c r="CU180" s="1600"/>
      <c r="CV180" s="1600"/>
      <c r="CW180" s="1600"/>
      <c r="CX180" s="1600"/>
      <c r="CY180" s="1600"/>
      <c r="CZ180" s="1600"/>
      <c r="DA180" s="1600"/>
      <c r="DB180" s="1600"/>
      <c r="DC180" s="1604"/>
      <c r="DD180" s="1605"/>
      <c r="DE180" s="1605"/>
      <c r="DF180" s="1605"/>
      <c r="DG180" s="1605"/>
      <c r="DH180" s="1605"/>
      <c r="DI180" s="1605"/>
      <c r="DJ180" s="1605"/>
      <c r="DK180" s="1605"/>
      <c r="DL180" s="1605"/>
      <c r="DM180" s="1605"/>
      <c r="DN180" s="1605"/>
      <c r="DO180" s="1605"/>
      <c r="DP180" s="1605"/>
      <c r="DQ180" s="1606"/>
      <c r="DR180" s="1605"/>
      <c r="DS180" s="1605"/>
      <c r="DT180" s="1605"/>
      <c r="DU180" s="1605"/>
      <c r="DV180" s="1605"/>
      <c r="DW180" s="1605"/>
      <c r="DX180" s="1605"/>
      <c r="DY180" s="1605"/>
      <c r="DZ180" s="1605"/>
      <c r="EA180" s="1605"/>
      <c r="EB180" s="1605"/>
      <c r="EC180" s="1605"/>
      <c r="ED180" s="1605"/>
      <c r="EE180" s="1605"/>
      <c r="EF180" s="1605"/>
      <c r="EG180" s="1605"/>
      <c r="EH180" s="1605"/>
      <c r="EI180" s="1605"/>
      <c r="EJ180" s="1605"/>
      <c r="EK180" s="1605"/>
      <c r="EL180" s="1605"/>
      <c r="EM180" s="1605"/>
      <c r="EN180" s="1605"/>
      <c r="EO180" s="1605"/>
      <c r="EP180" s="1605"/>
      <c r="EQ180" s="1606"/>
      <c r="ER180" s="1858"/>
      <c r="ES180" s="1859"/>
      <c r="ET180" s="1859"/>
      <c r="EU180" s="1860"/>
    </row>
    <row r="181" spans="1:151" ht="6.95" customHeight="1" x14ac:dyDescent="0.15">
      <c r="A181" s="1607"/>
      <c r="B181" s="1573"/>
      <c r="C181" s="1573"/>
      <c r="D181" s="1573"/>
      <c r="E181" s="1573"/>
      <c r="F181" s="1573"/>
      <c r="G181" s="1573"/>
      <c r="H181" s="1573"/>
      <c r="I181" s="1573"/>
      <c r="J181" s="1573"/>
      <c r="K181" s="1573"/>
      <c r="L181" s="1573"/>
      <c r="M181" s="1573"/>
      <c r="N181" s="1573"/>
      <c r="O181" s="1573"/>
      <c r="P181" s="1573"/>
      <c r="Q181" s="1573"/>
      <c r="R181" s="1573"/>
      <c r="S181" s="1573"/>
      <c r="T181" s="1573"/>
      <c r="U181" s="1573"/>
      <c r="V181" s="1573"/>
      <c r="W181" s="1610"/>
      <c r="X181" s="1610"/>
      <c r="Y181" s="1610"/>
      <c r="Z181" s="1610"/>
      <c r="AA181" s="1610"/>
      <c r="AB181" s="1610"/>
      <c r="AC181" s="1610"/>
      <c r="AD181" s="1610"/>
      <c r="AE181" s="1610"/>
      <c r="AF181" s="1610"/>
      <c r="AG181" s="1613"/>
      <c r="AH181" s="1613"/>
      <c r="AI181" s="1613"/>
      <c r="AJ181" s="1613"/>
      <c r="AK181" s="1613"/>
      <c r="AL181" s="1613"/>
      <c r="AM181" s="1610"/>
      <c r="AN181" s="1610"/>
      <c r="AO181" s="1610"/>
      <c r="AP181" s="1610"/>
      <c r="AQ181" s="1610"/>
      <c r="AR181" s="1610"/>
      <c r="AS181" s="1610"/>
      <c r="AT181" s="1610"/>
      <c r="AU181" s="1610"/>
      <c r="AV181" s="1610"/>
      <c r="AW181" s="1616"/>
      <c r="AX181" s="1616"/>
      <c r="AY181" s="1616"/>
      <c r="AZ181" s="1616"/>
      <c r="BA181" s="1616"/>
      <c r="BB181" s="1616"/>
      <c r="BC181" s="1616"/>
      <c r="BD181" s="1616"/>
      <c r="BE181" s="1616"/>
      <c r="BF181" s="1616"/>
      <c r="BG181" s="1616"/>
      <c r="BH181" s="1616"/>
      <c r="BI181" s="1616"/>
      <c r="BJ181" s="1616"/>
      <c r="BK181" s="1616"/>
      <c r="BL181" s="1616"/>
      <c r="BM181" s="1616"/>
      <c r="BN181" s="1616"/>
      <c r="BO181" s="1616"/>
      <c r="BP181" s="1616"/>
      <c r="BQ181" s="1616"/>
      <c r="BR181" s="1616"/>
      <c r="BS181" s="1616"/>
      <c r="BT181" s="1616"/>
      <c r="BU181" s="1616"/>
      <c r="BV181" s="1616"/>
      <c r="BW181" s="1616"/>
      <c r="BX181" s="1616"/>
      <c r="BY181" s="1616"/>
      <c r="BZ181" s="1616"/>
      <c r="CA181" s="1616"/>
      <c r="CB181" s="1616"/>
      <c r="CC181" s="1616"/>
      <c r="CD181" s="1616"/>
      <c r="CE181" s="1616"/>
      <c r="CF181" s="1616"/>
      <c r="CG181" s="1616"/>
      <c r="CH181" s="1617"/>
      <c r="CI181" s="1576"/>
      <c r="CJ181" s="1577"/>
      <c r="CK181" s="1577"/>
      <c r="CL181" s="1577"/>
      <c r="CM181" s="1577"/>
      <c r="CN181" s="1577"/>
      <c r="CO181" s="1577"/>
      <c r="CP181" s="1577"/>
      <c r="CQ181" s="1577"/>
      <c r="CR181" s="1577"/>
      <c r="CS181" s="1577"/>
      <c r="CT181" s="1577"/>
      <c r="CU181" s="1577"/>
      <c r="CV181" s="1577"/>
      <c r="CW181" s="1577"/>
      <c r="CX181" s="1577"/>
      <c r="CY181" s="1577"/>
      <c r="CZ181" s="1577"/>
      <c r="DA181" s="1577"/>
      <c r="DB181" s="1577"/>
      <c r="DC181" s="1576"/>
      <c r="DD181" s="1577"/>
      <c r="DE181" s="1577"/>
      <c r="DF181" s="1577"/>
      <c r="DG181" s="1577"/>
      <c r="DH181" s="1577"/>
      <c r="DI181" s="1577"/>
      <c r="DJ181" s="1577"/>
      <c r="DK181" s="1577"/>
      <c r="DL181" s="1577"/>
      <c r="DM181" s="1577"/>
      <c r="DN181" s="1577"/>
      <c r="DO181" s="1577"/>
      <c r="DP181" s="1577"/>
      <c r="DQ181" s="1578"/>
      <c r="DR181" s="1577"/>
      <c r="DS181" s="1577"/>
      <c r="DT181" s="1577"/>
      <c r="DU181" s="1577"/>
      <c r="DV181" s="1577"/>
      <c r="DW181" s="1577"/>
      <c r="DX181" s="1577"/>
      <c r="DY181" s="1577"/>
      <c r="DZ181" s="1577"/>
      <c r="EA181" s="1577"/>
      <c r="EB181" s="1577"/>
      <c r="EC181" s="1577"/>
      <c r="ED181" s="1577"/>
      <c r="EE181" s="1577"/>
      <c r="EF181" s="1577"/>
      <c r="EG181" s="1577"/>
      <c r="EH181" s="1577"/>
      <c r="EI181" s="1577"/>
      <c r="EJ181" s="1577"/>
      <c r="EK181" s="1577"/>
      <c r="EL181" s="1577"/>
      <c r="EM181" s="1577"/>
      <c r="EN181" s="1577"/>
      <c r="EO181" s="1577"/>
      <c r="EP181" s="1577"/>
      <c r="EQ181" s="1578"/>
      <c r="ER181" s="1858"/>
      <c r="ES181" s="1859"/>
      <c r="ET181" s="1859"/>
      <c r="EU181" s="1860"/>
    </row>
    <row r="182" spans="1:151" ht="6.95" customHeight="1" x14ac:dyDescent="0.15">
      <c r="A182" s="1608"/>
      <c r="B182" s="1574"/>
      <c r="C182" s="1574"/>
      <c r="D182" s="1574"/>
      <c r="E182" s="1574"/>
      <c r="F182" s="1574"/>
      <c r="G182" s="1574"/>
      <c r="H182" s="1574"/>
      <c r="I182" s="1574"/>
      <c r="J182" s="1574"/>
      <c r="K182" s="1574"/>
      <c r="L182" s="1574"/>
      <c r="M182" s="1574"/>
      <c r="N182" s="1574"/>
      <c r="O182" s="1574"/>
      <c r="P182" s="1574"/>
      <c r="Q182" s="1574"/>
      <c r="R182" s="1574"/>
      <c r="S182" s="1574"/>
      <c r="T182" s="1574"/>
      <c r="U182" s="1574"/>
      <c r="V182" s="1574"/>
      <c r="W182" s="1611"/>
      <c r="X182" s="1611"/>
      <c r="Y182" s="1611"/>
      <c r="Z182" s="1611"/>
      <c r="AA182" s="1611"/>
      <c r="AB182" s="1611"/>
      <c r="AC182" s="1611"/>
      <c r="AD182" s="1611"/>
      <c r="AE182" s="1611"/>
      <c r="AF182" s="1611"/>
      <c r="AG182" s="1614"/>
      <c r="AH182" s="1614"/>
      <c r="AI182" s="1614"/>
      <c r="AJ182" s="1614"/>
      <c r="AK182" s="1614"/>
      <c r="AL182" s="1614"/>
      <c r="AM182" s="1611"/>
      <c r="AN182" s="1611"/>
      <c r="AO182" s="1611"/>
      <c r="AP182" s="1611"/>
      <c r="AQ182" s="1611"/>
      <c r="AR182" s="1611"/>
      <c r="AS182" s="1611"/>
      <c r="AT182" s="1611"/>
      <c r="AU182" s="1611"/>
      <c r="AV182" s="1611"/>
      <c r="AW182" s="1618"/>
      <c r="AX182" s="1618"/>
      <c r="AY182" s="1618"/>
      <c r="AZ182" s="1618"/>
      <c r="BA182" s="1618"/>
      <c r="BB182" s="1618"/>
      <c r="BC182" s="1618"/>
      <c r="BD182" s="1618"/>
      <c r="BE182" s="1618"/>
      <c r="BF182" s="1618"/>
      <c r="BG182" s="1618"/>
      <c r="BH182" s="1618"/>
      <c r="BI182" s="1618"/>
      <c r="BJ182" s="1618"/>
      <c r="BK182" s="1618"/>
      <c r="BL182" s="1618"/>
      <c r="BM182" s="1618"/>
      <c r="BN182" s="1618"/>
      <c r="BO182" s="1618"/>
      <c r="BP182" s="1618"/>
      <c r="BQ182" s="1618"/>
      <c r="BR182" s="1618"/>
      <c r="BS182" s="1618"/>
      <c r="BT182" s="1618"/>
      <c r="BU182" s="1618"/>
      <c r="BV182" s="1618"/>
      <c r="BW182" s="1618"/>
      <c r="BX182" s="1618"/>
      <c r="BY182" s="1618"/>
      <c r="BZ182" s="1618"/>
      <c r="CA182" s="1618"/>
      <c r="CB182" s="1618"/>
      <c r="CC182" s="1618"/>
      <c r="CD182" s="1618"/>
      <c r="CE182" s="1618"/>
      <c r="CF182" s="1618"/>
      <c r="CG182" s="1618"/>
      <c r="CH182" s="1619"/>
      <c r="CI182" s="1622"/>
      <c r="CJ182" s="1623"/>
      <c r="CK182" s="1623"/>
      <c r="CL182" s="1623"/>
      <c r="CM182" s="1623"/>
      <c r="CN182" s="1623"/>
      <c r="CO182" s="1623"/>
      <c r="CP182" s="1623"/>
      <c r="CQ182" s="1623"/>
      <c r="CR182" s="1623"/>
      <c r="CS182" s="1623"/>
      <c r="CT182" s="1623"/>
      <c r="CU182" s="1623"/>
      <c r="CV182" s="1623"/>
      <c r="CW182" s="1623"/>
      <c r="CX182" s="1623"/>
      <c r="CY182" s="1623"/>
      <c r="CZ182" s="1623"/>
      <c r="DA182" s="1623"/>
      <c r="DB182" s="1623"/>
      <c r="DC182" s="1626"/>
      <c r="DD182" s="1627"/>
      <c r="DE182" s="1627"/>
      <c r="DF182" s="1627"/>
      <c r="DG182" s="1627"/>
      <c r="DH182" s="1627"/>
      <c r="DI182" s="1627"/>
      <c r="DJ182" s="1627"/>
      <c r="DK182" s="1627"/>
      <c r="DL182" s="1627"/>
      <c r="DM182" s="1627"/>
      <c r="DN182" s="1627"/>
      <c r="DO182" s="1627"/>
      <c r="DP182" s="1627"/>
      <c r="DQ182" s="1628"/>
      <c r="DR182" s="1632"/>
      <c r="DS182" s="1632"/>
      <c r="DT182" s="1632"/>
      <c r="DU182" s="1632"/>
      <c r="DV182" s="1632"/>
      <c r="DW182" s="1632"/>
      <c r="DX182" s="1632"/>
      <c r="DY182" s="1632"/>
      <c r="DZ182" s="1632"/>
      <c r="EA182" s="1632"/>
      <c r="EB182" s="1632"/>
      <c r="EC182" s="1632"/>
      <c r="ED182" s="1632"/>
      <c r="EE182" s="1632"/>
      <c r="EF182" s="1632"/>
      <c r="EG182" s="1632"/>
      <c r="EH182" s="1632"/>
      <c r="EI182" s="1632"/>
      <c r="EJ182" s="1632"/>
      <c r="EK182" s="1632"/>
      <c r="EL182" s="1632"/>
      <c r="EM182" s="1632"/>
      <c r="EN182" s="1632"/>
      <c r="EO182" s="1632"/>
      <c r="EP182" s="1632"/>
      <c r="EQ182" s="1633"/>
      <c r="ER182" s="1858"/>
      <c r="ES182" s="1859"/>
      <c r="ET182" s="1859"/>
      <c r="EU182" s="1860"/>
    </row>
    <row r="183" spans="1:151" ht="6.95" customHeight="1" x14ac:dyDescent="0.15">
      <c r="A183" s="1608"/>
      <c r="B183" s="1574"/>
      <c r="C183" s="1574"/>
      <c r="D183" s="1574"/>
      <c r="E183" s="1574"/>
      <c r="F183" s="1574"/>
      <c r="G183" s="1574"/>
      <c r="H183" s="1574"/>
      <c r="I183" s="1574"/>
      <c r="J183" s="1574"/>
      <c r="K183" s="1574"/>
      <c r="L183" s="1574"/>
      <c r="M183" s="1574"/>
      <c r="N183" s="1574"/>
      <c r="O183" s="1574"/>
      <c r="P183" s="1574"/>
      <c r="Q183" s="1574"/>
      <c r="R183" s="1574"/>
      <c r="S183" s="1574"/>
      <c r="T183" s="1574"/>
      <c r="U183" s="1574"/>
      <c r="V183" s="1574"/>
      <c r="W183" s="1611"/>
      <c r="X183" s="1611"/>
      <c r="Y183" s="1611"/>
      <c r="Z183" s="1611"/>
      <c r="AA183" s="1611"/>
      <c r="AB183" s="1611"/>
      <c r="AC183" s="1611"/>
      <c r="AD183" s="1611"/>
      <c r="AE183" s="1611"/>
      <c r="AF183" s="1611"/>
      <c r="AG183" s="1614"/>
      <c r="AH183" s="1614"/>
      <c r="AI183" s="1614"/>
      <c r="AJ183" s="1614"/>
      <c r="AK183" s="1614"/>
      <c r="AL183" s="1614"/>
      <c r="AM183" s="1611"/>
      <c r="AN183" s="1611"/>
      <c r="AO183" s="1611"/>
      <c r="AP183" s="1611"/>
      <c r="AQ183" s="1611"/>
      <c r="AR183" s="1611"/>
      <c r="AS183" s="1611"/>
      <c r="AT183" s="1611"/>
      <c r="AU183" s="1611"/>
      <c r="AV183" s="1611"/>
      <c r="AW183" s="1618"/>
      <c r="AX183" s="1618"/>
      <c r="AY183" s="1618"/>
      <c r="AZ183" s="1618"/>
      <c r="BA183" s="1618"/>
      <c r="BB183" s="1618"/>
      <c r="BC183" s="1618"/>
      <c r="BD183" s="1618"/>
      <c r="BE183" s="1618"/>
      <c r="BF183" s="1618"/>
      <c r="BG183" s="1618"/>
      <c r="BH183" s="1618"/>
      <c r="BI183" s="1618"/>
      <c r="BJ183" s="1618"/>
      <c r="BK183" s="1618"/>
      <c r="BL183" s="1618"/>
      <c r="BM183" s="1618"/>
      <c r="BN183" s="1618"/>
      <c r="BO183" s="1618"/>
      <c r="BP183" s="1618"/>
      <c r="BQ183" s="1618"/>
      <c r="BR183" s="1618"/>
      <c r="BS183" s="1618"/>
      <c r="BT183" s="1618"/>
      <c r="BU183" s="1618"/>
      <c r="BV183" s="1618"/>
      <c r="BW183" s="1618"/>
      <c r="BX183" s="1618"/>
      <c r="BY183" s="1618"/>
      <c r="BZ183" s="1618"/>
      <c r="CA183" s="1618"/>
      <c r="CB183" s="1618"/>
      <c r="CC183" s="1618"/>
      <c r="CD183" s="1618"/>
      <c r="CE183" s="1618"/>
      <c r="CF183" s="1618"/>
      <c r="CG183" s="1618"/>
      <c r="CH183" s="1619"/>
      <c r="CI183" s="1622"/>
      <c r="CJ183" s="1623"/>
      <c r="CK183" s="1623"/>
      <c r="CL183" s="1623"/>
      <c r="CM183" s="1623"/>
      <c r="CN183" s="1623"/>
      <c r="CO183" s="1623"/>
      <c r="CP183" s="1623"/>
      <c r="CQ183" s="1623"/>
      <c r="CR183" s="1623"/>
      <c r="CS183" s="1623"/>
      <c r="CT183" s="1623"/>
      <c r="CU183" s="1623"/>
      <c r="CV183" s="1623"/>
      <c r="CW183" s="1623"/>
      <c r="CX183" s="1623"/>
      <c r="CY183" s="1623"/>
      <c r="CZ183" s="1623"/>
      <c r="DA183" s="1623"/>
      <c r="DB183" s="1623"/>
      <c r="DC183" s="1626"/>
      <c r="DD183" s="1627"/>
      <c r="DE183" s="1627"/>
      <c r="DF183" s="1627"/>
      <c r="DG183" s="1627"/>
      <c r="DH183" s="1627"/>
      <c r="DI183" s="1627"/>
      <c r="DJ183" s="1627"/>
      <c r="DK183" s="1627"/>
      <c r="DL183" s="1627"/>
      <c r="DM183" s="1627"/>
      <c r="DN183" s="1627"/>
      <c r="DO183" s="1627"/>
      <c r="DP183" s="1627"/>
      <c r="DQ183" s="1628"/>
      <c r="DR183" s="1632"/>
      <c r="DS183" s="1632"/>
      <c r="DT183" s="1632"/>
      <c r="DU183" s="1632"/>
      <c r="DV183" s="1632"/>
      <c r="DW183" s="1632"/>
      <c r="DX183" s="1632"/>
      <c r="DY183" s="1632"/>
      <c r="DZ183" s="1632"/>
      <c r="EA183" s="1632"/>
      <c r="EB183" s="1632"/>
      <c r="EC183" s="1632"/>
      <c r="ED183" s="1632"/>
      <c r="EE183" s="1632"/>
      <c r="EF183" s="1632"/>
      <c r="EG183" s="1632"/>
      <c r="EH183" s="1632"/>
      <c r="EI183" s="1632"/>
      <c r="EJ183" s="1632"/>
      <c r="EK183" s="1632"/>
      <c r="EL183" s="1632"/>
      <c r="EM183" s="1632"/>
      <c r="EN183" s="1632"/>
      <c r="EO183" s="1632"/>
      <c r="EP183" s="1632"/>
      <c r="EQ183" s="1633"/>
      <c r="ER183" s="1858"/>
      <c r="ES183" s="1859"/>
      <c r="ET183" s="1859"/>
      <c r="EU183" s="1860"/>
    </row>
    <row r="184" spans="1:151" ht="6.95" customHeight="1" x14ac:dyDescent="0.15">
      <c r="A184" s="1608"/>
      <c r="B184" s="1574"/>
      <c r="C184" s="1574"/>
      <c r="D184" s="1574"/>
      <c r="E184" s="1574"/>
      <c r="F184" s="1574"/>
      <c r="G184" s="1574"/>
      <c r="H184" s="1574"/>
      <c r="I184" s="1574"/>
      <c r="J184" s="1574"/>
      <c r="K184" s="1574"/>
      <c r="L184" s="1574"/>
      <c r="M184" s="1574"/>
      <c r="N184" s="1574"/>
      <c r="O184" s="1574"/>
      <c r="P184" s="1574"/>
      <c r="Q184" s="1574"/>
      <c r="R184" s="1574"/>
      <c r="S184" s="1574"/>
      <c r="T184" s="1574"/>
      <c r="U184" s="1574"/>
      <c r="V184" s="1574"/>
      <c r="W184" s="1611"/>
      <c r="X184" s="1611"/>
      <c r="Y184" s="1611"/>
      <c r="Z184" s="1611"/>
      <c r="AA184" s="1611"/>
      <c r="AB184" s="1611"/>
      <c r="AC184" s="1611"/>
      <c r="AD184" s="1611"/>
      <c r="AE184" s="1611"/>
      <c r="AF184" s="1611"/>
      <c r="AG184" s="1614"/>
      <c r="AH184" s="1614"/>
      <c r="AI184" s="1614"/>
      <c r="AJ184" s="1614"/>
      <c r="AK184" s="1614"/>
      <c r="AL184" s="1614"/>
      <c r="AM184" s="1611"/>
      <c r="AN184" s="1611"/>
      <c r="AO184" s="1611"/>
      <c r="AP184" s="1611"/>
      <c r="AQ184" s="1611"/>
      <c r="AR184" s="1611"/>
      <c r="AS184" s="1611"/>
      <c r="AT184" s="1611"/>
      <c r="AU184" s="1611"/>
      <c r="AV184" s="1611"/>
      <c r="AW184" s="1618"/>
      <c r="AX184" s="1618"/>
      <c r="AY184" s="1618"/>
      <c r="AZ184" s="1618"/>
      <c r="BA184" s="1618"/>
      <c r="BB184" s="1618"/>
      <c r="BC184" s="1618"/>
      <c r="BD184" s="1618"/>
      <c r="BE184" s="1618"/>
      <c r="BF184" s="1618"/>
      <c r="BG184" s="1618"/>
      <c r="BH184" s="1618"/>
      <c r="BI184" s="1618"/>
      <c r="BJ184" s="1618"/>
      <c r="BK184" s="1618"/>
      <c r="BL184" s="1618"/>
      <c r="BM184" s="1618"/>
      <c r="BN184" s="1618"/>
      <c r="BO184" s="1618"/>
      <c r="BP184" s="1618"/>
      <c r="BQ184" s="1618"/>
      <c r="BR184" s="1618"/>
      <c r="BS184" s="1618"/>
      <c r="BT184" s="1618"/>
      <c r="BU184" s="1618"/>
      <c r="BV184" s="1618"/>
      <c r="BW184" s="1618"/>
      <c r="BX184" s="1618"/>
      <c r="BY184" s="1618"/>
      <c r="BZ184" s="1618"/>
      <c r="CA184" s="1618"/>
      <c r="CB184" s="1618"/>
      <c r="CC184" s="1618"/>
      <c r="CD184" s="1618"/>
      <c r="CE184" s="1618"/>
      <c r="CF184" s="1618"/>
      <c r="CG184" s="1618"/>
      <c r="CH184" s="1619"/>
      <c r="CI184" s="1622"/>
      <c r="CJ184" s="1623"/>
      <c r="CK184" s="1623"/>
      <c r="CL184" s="1623"/>
      <c r="CM184" s="1623"/>
      <c r="CN184" s="1623"/>
      <c r="CO184" s="1623"/>
      <c r="CP184" s="1623"/>
      <c r="CQ184" s="1623"/>
      <c r="CR184" s="1623"/>
      <c r="CS184" s="1623"/>
      <c r="CT184" s="1623"/>
      <c r="CU184" s="1623"/>
      <c r="CV184" s="1623"/>
      <c r="CW184" s="1623"/>
      <c r="CX184" s="1623"/>
      <c r="CY184" s="1623"/>
      <c r="CZ184" s="1623"/>
      <c r="DA184" s="1623"/>
      <c r="DB184" s="1623"/>
      <c r="DC184" s="1626"/>
      <c r="DD184" s="1627"/>
      <c r="DE184" s="1627"/>
      <c r="DF184" s="1627"/>
      <c r="DG184" s="1627"/>
      <c r="DH184" s="1627"/>
      <c r="DI184" s="1627"/>
      <c r="DJ184" s="1627"/>
      <c r="DK184" s="1627"/>
      <c r="DL184" s="1627"/>
      <c r="DM184" s="1627"/>
      <c r="DN184" s="1627"/>
      <c r="DO184" s="1627"/>
      <c r="DP184" s="1627"/>
      <c r="DQ184" s="1628"/>
      <c r="DR184" s="1632"/>
      <c r="DS184" s="1632"/>
      <c r="DT184" s="1632"/>
      <c r="DU184" s="1632"/>
      <c r="DV184" s="1632"/>
      <c r="DW184" s="1632"/>
      <c r="DX184" s="1632"/>
      <c r="DY184" s="1632"/>
      <c r="DZ184" s="1632"/>
      <c r="EA184" s="1632"/>
      <c r="EB184" s="1632"/>
      <c r="EC184" s="1632"/>
      <c r="ED184" s="1632"/>
      <c r="EE184" s="1632"/>
      <c r="EF184" s="1632"/>
      <c r="EG184" s="1632"/>
      <c r="EH184" s="1632"/>
      <c r="EI184" s="1632"/>
      <c r="EJ184" s="1632"/>
      <c r="EK184" s="1632"/>
      <c r="EL184" s="1632"/>
      <c r="EM184" s="1632"/>
      <c r="EN184" s="1632"/>
      <c r="EO184" s="1632"/>
      <c r="EP184" s="1632"/>
      <c r="EQ184" s="1633"/>
      <c r="ER184" s="1858"/>
      <c r="ES184" s="1859"/>
      <c r="ET184" s="1859"/>
      <c r="EU184" s="1860"/>
    </row>
    <row r="185" spans="1:151" ht="6.95" customHeight="1" x14ac:dyDescent="0.15">
      <c r="A185" s="1609"/>
      <c r="B185" s="1575"/>
      <c r="C185" s="1575"/>
      <c r="D185" s="1575"/>
      <c r="E185" s="1575"/>
      <c r="F185" s="1575"/>
      <c r="G185" s="1575"/>
      <c r="H185" s="1575"/>
      <c r="I185" s="1575"/>
      <c r="J185" s="1575"/>
      <c r="K185" s="1575"/>
      <c r="L185" s="1575"/>
      <c r="M185" s="1575"/>
      <c r="N185" s="1575"/>
      <c r="O185" s="1575"/>
      <c r="P185" s="1575"/>
      <c r="Q185" s="1575"/>
      <c r="R185" s="1575"/>
      <c r="S185" s="1575"/>
      <c r="T185" s="1575"/>
      <c r="U185" s="1575"/>
      <c r="V185" s="1575"/>
      <c r="W185" s="1612"/>
      <c r="X185" s="1612"/>
      <c r="Y185" s="1612"/>
      <c r="Z185" s="1612"/>
      <c r="AA185" s="1612"/>
      <c r="AB185" s="1612"/>
      <c r="AC185" s="1612"/>
      <c r="AD185" s="1612"/>
      <c r="AE185" s="1612"/>
      <c r="AF185" s="1612"/>
      <c r="AG185" s="1615"/>
      <c r="AH185" s="1615"/>
      <c r="AI185" s="1615"/>
      <c r="AJ185" s="1615"/>
      <c r="AK185" s="1615"/>
      <c r="AL185" s="1615"/>
      <c r="AM185" s="1612"/>
      <c r="AN185" s="1612"/>
      <c r="AO185" s="1612"/>
      <c r="AP185" s="1612"/>
      <c r="AQ185" s="1612"/>
      <c r="AR185" s="1612"/>
      <c r="AS185" s="1612"/>
      <c r="AT185" s="1612"/>
      <c r="AU185" s="1612"/>
      <c r="AV185" s="1612"/>
      <c r="AW185" s="1620"/>
      <c r="AX185" s="1620"/>
      <c r="AY185" s="1620"/>
      <c r="AZ185" s="1620"/>
      <c r="BA185" s="1620"/>
      <c r="BB185" s="1620"/>
      <c r="BC185" s="1620"/>
      <c r="BD185" s="1620"/>
      <c r="BE185" s="1620"/>
      <c r="BF185" s="1620"/>
      <c r="BG185" s="1620"/>
      <c r="BH185" s="1620"/>
      <c r="BI185" s="1620"/>
      <c r="BJ185" s="1620"/>
      <c r="BK185" s="1620"/>
      <c r="BL185" s="1620"/>
      <c r="BM185" s="1620"/>
      <c r="BN185" s="1620"/>
      <c r="BO185" s="1620"/>
      <c r="BP185" s="1620"/>
      <c r="BQ185" s="1620"/>
      <c r="BR185" s="1620"/>
      <c r="BS185" s="1620"/>
      <c r="BT185" s="1620"/>
      <c r="BU185" s="1620"/>
      <c r="BV185" s="1620"/>
      <c r="BW185" s="1620"/>
      <c r="BX185" s="1620"/>
      <c r="BY185" s="1620"/>
      <c r="BZ185" s="1620"/>
      <c r="CA185" s="1620"/>
      <c r="CB185" s="1620"/>
      <c r="CC185" s="1620"/>
      <c r="CD185" s="1620"/>
      <c r="CE185" s="1620"/>
      <c r="CF185" s="1620"/>
      <c r="CG185" s="1620"/>
      <c r="CH185" s="1621"/>
      <c r="CI185" s="1624"/>
      <c r="CJ185" s="1625"/>
      <c r="CK185" s="1625"/>
      <c r="CL185" s="1625"/>
      <c r="CM185" s="1625"/>
      <c r="CN185" s="1625"/>
      <c r="CO185" s="1625"/>
      <c r="CP185" s="1625"/>
      <c r="CQ185" s="1625"/>
      <c r="CR185" s="1625"/>
      <c r="CS185" s="1625"/>
      <c r="CT185" s="1625"/>
      <c r="CU185" s="1625"/>
      <c r="CV185" s="1625"/>
      <c r="CW185" s="1625"/>
      <c r="CX185" s="1625"/>
      <c r="CY185" s="1625"/>
      <c r="CZ185" s="1625"/>
      <c r="DA185" s="1625"/>
      <c r="DB185" s="1625"/>
      <c r="DC185" s="1629"/>
      <c r="DD185" s="1630"/>
      <c r="DE185" s="1630"/>
      <c r="DF185" s="1630"/>
      <c r="DG185" s="1630"/>
      <c r="DH185" s="1630"/>
      <c r="DI185" s="1630"/>
      <c r="DJ185" s="1630"/>
      <c r="DK185" s="1630"/>
      <c r="DL185" s="1630"/>
      <c r="DM185" s="1630"/>
      <c r="DN185" s="1630"/>
      <c r="DO185" s="1630"/>
      <c r="DP185" s="1630"/>
      <c r="DQ185" s="1631"/>
      <c r="DR185" s="1634"/>
      <c r="DS185" s="1634"/>
      <c r="DT185" s="1634"/>
      <c r="DU185" s="1634"/>
      <c r="DV185" s="1634"/>
      <c r="DW185" s="1634"/>
      <c r="DX185" s="1634"/>
      <c r="DY185" s="1634"/>
      <c r="DZ185" s="1634"/>
      <c r="EA185" s="1634"/>
      <c r="EB185" s="1634"/>
      <c r="EC185" s="1634"/>
      <c r="ED185" s="1634"/>
      <c r="EE185" s="1634"/>
      <c r="EF185" s="1634"/>
      <c r="EG185" s="1634"/>
      <c r="EH185" s="1634"/>
      <c r="EI185" s="1634"/>
      <c r="EJ185" s="1634"/>
      <c r="EK185" s="1634"/>
      <c r="EL185" s="1634"/>
      <c r="EM185" s="1634"/>
      <c r="EN185" s="1634"/>
      <c r="EO185" s="1634"/>
      <c r="EP185" s="1634"/>
      <c r="EQ185" s="1635"/>
      <c r="ER185" s="1858"/>
      <c r="ES185" s="1859"/>
      <c r="ET185" s="1859"/>
      <c r="EU185" s="1860"/>
    </row>
    <row r="186" spans="1:151" ht="6.95" customHeight="1" x14ac:dyDescent="0.15">
      <c r="A186" s="1569"/>
      <c r="B186" s="1570"/>
      <c r="C186" s="1570"/>
      <c r="D186" s="1570"/>
      <c r="E186" s="1570"/>
      <c r="F186" s="1570"/>
      <c r="G186" s="1570"/>
      <c r="H186" s="1559" t="s">
        <v>130</v>
      </c>
      <c r="I186" s="1559"/>
      <c r="J186" s="1559"/>
      <c r="K186" s="1559"/>
      <c r="L186" s="1559"/>
      <c r="M186" s="1559"/>
      <c r="N186" s="1559"/>
      <c r="O186" s="1559"/>
      <c r="P186" s="1559"/>
      <c r="Q186" s="1559"/>
      <c r="R186" s="1559"/>
      <c r="S186" s="1559"/>
      <c r="T186" s="1559"/>
      <c r="U186" s="1591">
        <v>65</v>
      </c>
      <c r="V186" s="1591"/>
      <c r="W186" s="1591"/>
      <c r="X186" s="1591"/>
      <c r="Y186" s="1591"/>
      <c r="Z186" s="1591"/>
      <c r="AA186" s="1591"/>
      <c r="AB186" s="1559" t="s">
        <v>131</v>
      </c>
      <c r="AC186" s="1559"/>
      <c r="AD186" s="1559"/>
      <c r="AE186" s="1559"/>
      <c r="AF186" s="1559"/>
      <c r="AG186" s="1559"/>
      <c r="AH186" s="1559"/>
      <c r="AI186" s="1559"/>
      <c r="AJ186" s="1559"/>
      <c r="AK186" s="1559"/>
      <c r="AL186" s="1559"/>
      <c r="AM186" s="1559"/>
      <c r="AN186" s="1559"/>
      <c r="AO186" s="1559"/>
      <c r="AP186" s="1559"/>
      <c r="AQ186" s="1559"/>
      <c r="AR186" s="1559"/>
      <c r="AS186" s="1559"/>
      <c r="AT186" s="1559"/>
      <c r="AU186" s="1559"/>
      <c r="AV186" s="1559"/>
      <c r="AW186" s="1559"/>
      <c r="AX186" s="1559"/>
      <c r="AY186" s="1559"/>
      <c r="AZ186" s="1559"/>
      <c r="BA186" s="1559"/>
      <c r="BB186" s="1559"/>
      <c r="BC186" s="1559"/>
      <c r="BD186" s="1559"/>
      <c r="BE186" s="1559"/>
      <c r="BF186" s="1559"/>
      <c r="BG186" s="1559"/>
      <c r="BH186" s="1559"/>
      <c r="BI186" s="1559"/>
      <c r="BJ186" s="1559"/>
      <c r="BK186" s="1559"/>
      <c r="BL186" s="1559"/>
      <c r="BM186" s="1559"/>
      <c r="BN186" s="1559"/>
      <c r="BO186" s="1559"/>
      <c r="BP186" s="1559"/>
      <c r="BQ186" s="1559"/>
      <c r="BR186" s="1559"/>
      <c r="BS186" s="1559"/>
      <c r="BT186" s="1559"/>
      <c r="BU186" s="1559"/>
      <c r="BV186" s="1559"/>
      <c r="BW186" s="1559"/>
      <c r="BX186" s="1559"/>
      <c r="BY186" s="1559"/>
      <c r="BZ186" s="1559"/>
      <c r="CA186" s="1559"/>
      <c r="CB186" s="1559"/>
      <c r="CC186" s="1559"/>
      <c r="CD186" s="1559"/>
      <c r="CE186" s="1559"/>
      <c r="CF186" s="1559"/>
      <c r="CG186" s="1559"/>
      <c r="CH186" s="1559"/>
      <c r="CI186" s="1743"/>
      <c r="CJ186" s="1744"/>
      <c r="CK186" s="1744"/>
      <c r="CL186" s="1744"/>
      <c r="CM186" s="1744"/>
      <c r="CN186" s="1744"/>
      <c r="CO186" s="1744"/>
      <c r="CP186" s="1744"/>
      <c r="CQ186" s="1744"/>
      <c r="CR186" s="1744"/>
      <c r="CS186" s="1744"/>
      <c r="CT186" s="1744"/>
      <c r="CU186" s="1744"/>
      <c r="CV186" s="1744"/>
      <c r="CW186" s="1744"/>
      <c r="CX186" s="1744"/>
      <c r="CY186" s="1744"/>
      <c r="CZ186" s="1744"/>
      <c r="DA186" s="1744"/>
      <c r="DB186" s="1744"/>
      <c r="DC186" s="1576"/>
      <c r="DD186" s="1577"/>
      <c r="DE186" s="1577"/>
      <c r="DF186" s="1577"/>
      <c r="DG186" s="1577"/>
      <c r="DH186" s="1577"/>
      <c r="DI186" s="1577"/>
      <c r="DJ186" s="1577"/>
      <c r="DK186" s="1577"/>
      <c r="DL186" s="1577"/>
      <c r="DM186" s="1577"/>
      <c r="DN186" s="1577"/>
      <c r="DO186" s="1577"/>
      <c r="DP186" s="1577"/>
      <c r="DQ186" s="1578"/>
      <c r="DR186" s="1577"/>
      <c r="DS186" s="1577"/>
      <c r="DT186" s="1577"/>
      <c r="DU186" s="1577"/>
      <c r="DV186" s="1577"/>
      <c r="DW186" s="1577"/>
      <c r="DX186" s="1577"/>
      <c r="DY186" s="1577"/>
      <c r="DZ186" s="1577"/>
      <c r="EA186" s="1577"/>
      <c r="EB186" s="1577"/>
      <c r="EC186" s="1577"/>
      <c r="ED186" s="1577"/>
      <c r="EE186" s="1577"/>
      <c r="EF186" s="1577"/>
      <c r="EG186" s="1577"/>
      <c r="EH186" s="1577"/>
      <c r="EI186" s="1577"/>
      <c r="EJ186" s="1577"/>
      <c r="EK186" s="1577"/>
      <c r="EL186" s="1577"/>
      <c r="EM186" s="1577"/>
      <c r="EN186" s="1577"/>
      <c r="EO186" s="1577"/>
      <c r="EP186" s="1577"/>
      <c r="EQ186" s="1578"/>
      <c r="ER186" s="1858"/>
      <c r="ES186" s="1859"/>
      <c r="ET186" s="1859"/>
      <c r="EU186" s="1860"/>
    </row>
    <row r="187" spans="1:151" ht="6.95" customHeight="1" x14ac:dyDescent="0.15">
      <c r="A187" s="1569"/>
      <c r="B187" s="1570"/>
      <c r="C187" s="1570"/>
      <c r="D187" s="1570"/>
      <c r="E187" s="1570"/>
      <c r="F187" s="1570"/>
      <c r="G187" s="1570"/>
      <c r="H187" s="1559"/>
      <c r="I187" s="1559"/>
      <c r="J187" s="1559"/>
      <c r="K187" s="1559"/>
      <c r="L187" s="1559"/>
      <c r="M187" s="1559"/>
      <c r="N187" s="1559"/>
      <c r="O187" s="1559"/>
      <c r="P187" s="1559"/>
      <c r="Q187" s="1559"/>
      <c r="R187" s="1559"/>
      <c r="S187" s="1559"/>
      <c r="T187" s="1559"/>
      <c r="U187" s="1591"/>
      <c r="V187" s="1591"/>
      <c r="W187" s="1591"/>
      <c r="X187" s="1591"/>
      <c r="Y187" s="1591"/>
      <c r="Z187" s="1591"/>
      <c r="AA187" s="1591"/>
      <c r="AB187" s="1559"/>
      <c r="AC187" s="1559"/>
      <c r="AD187" s="1559"/>
      <c r="AE187" s="1559"/>
      <c r="AF187" s="1559"/>
      <c r="AG187" s="1559"/>
      <c r="AH187" s="1559"/>
      <c r="AI187" s="1559"/>
      <c r="AJ187" s="1559"/>
      <c r="AK187" s="1559"/>
      <c r="AL187" s="1559"/>
      <c r="AM187" s="1559"/>
      <c r="AN187" s="1559"/>
      <c r="AO187" s="1559"/>
      <c r="AP187" s="1559"/>
      <c r="AQ187" s="1559"/>
      <c r="AR187" s="1559"/>
      <c r="AS187" s="1559"/>
      <c r="AT187" s="1559"/>
      <c r="AU187" s="1559"/>
      <c r="AV187" s="1559"/>
      <c r="AW187" s="1559"/>
      <c r="AX187" s="1559"/>
      <c r="AY187" s="1559"/>
      <c r="AZ187" s="1559"/>
      <c r="BA187" s="1559"/>
      <c r="BB187" s="1559"/>
      <c r="BC187" s="1559"/>
      <c r="BD187" s="1559"/>
      <c r="BE187" s="1559"/>
      <c r="BF187" s="1559"/>
      <c r="BG187" s="1559"/>
      <c r="BH187" s="1559"/>
      <c r="BI187" s="1559"/>
      <c r="BJ187" s="1559"/>
      <c r="BK187" s="1559"/>
      <c r="BL187" s="1559"/>
      <c r="BM187" s="1559"/>
      <c r="BN187" s="1559"/>
      <c r="BO187" s="1559"/>
      <c r="BP187" s="1559"/>
      <c r="BQ187" s="1559"/>
      <c r="BR187" s="1559"/>
      <c r="BS187" s="1559"/>
      <c r="BT187" s="1559"/>
      <c r="BU187" s="1559"/>
      <c r="BV187" s="1559"/>
      <c r="BW187" s="1559"/>
      <c r="BX187" s="1559"/>
      <c r="BY187" s="1559"/>
      <c r="BZ187" s="1559"/>
      <c r="CA187" s="1559"/>
      <c r="CB187" s="1559"/>
      <c r="CC187" s="1559"/>
      <c r="CD187" s="1559"/>
      <c r="CE187" s="1559"/>
      <c r="CF187" s="1559"/>
      <c r="CG187" s="1559"/>
      <c r="CH187" s="1559"/>
      <c r="CI187" s="1745"/>
      <c r="CJ187" s="1746"/>
      <c r="CK187" s="1746"/>
      <c r="CL187" s="1746"/>
      <c r="CM187" s="1746"/>
      <c r="CN187" s="1746"/>
      <c r="CO187" s="1746"/>
      <c r="CP187" s="1746"/>
      <c r="CQ187" s="1746"/>
      <c r="CR187" s="1746"/>
      <c r="CS187" s="1746"/>
      <c r="CT187" s="1746"/>
      <c r="CU187" s="1746"/>
      <c r="CV187" s="1746"/>
      <c r="CW187" s="1746"/>
      <c r="CX187" s="1746"/>
      <c r="CY187" s="1746"/>
      <c r="CZ187" s="1746"/>
      <c r="DA187" s="1746"/>
      <c r="DB187" s="1746"/>
      <c r="DC187" s="2175">
        <f>入力シート!AN77</f>
        <v>0</v>
      </c>
      <c r="DD187" s="2171"/>
      <c r="DE187" s="2171"/>
      <c r="DF187" s="2171"/>
      <c r="DG187" s="2171"/>
      <c r="DH187" s="2171"/>
      <c r="DI187" s="2171"/>
      <c r="DJ187" s="2171"/>
      <c r="DK187" s="2171"/>
      <c r="DL187" s="2171"/>
      <c r="DM187" s="2171"/>
      <c r="DN187" s="2171"/>
      <c r="DO187" s="2171"/>
      <c r="DP187" s="2171"/>
      <c r="DQ187" s="2172"/>
      <c r="DR187" s="2171">
        <f>入力シート!AS77</f>
        <v>0</v>
      </c>
      <c r="DS187" s="2171"/>
      <c r="DT187" s="2171"/>
      <c r="DU187" s="2171"/>
      <c r="DV187" s="2171"/>
      <c r="DW187" s="2171"/>
      <c r="DX187" s="2171"/>
      <c r="DY187" s="2171"/>
      <c r="DZ187" s="2171"/>
      <c r="EA187" s="2171"/>
      <c r="EB187" s="2171"/>
      <c r="EC187" s="2171"/>
      <c r="ED187" s="2171"/>
      <c r="EE187" s="2171"/>
      <c r="EF187" s="2171"/>
      <c r="EG187" s="2171"/>
      <c r="EH187" s="2171"/>
      <c r="EI187" s="2171"/>
      <c r="EJ187" s="2171"/>
      <c r="EK187" s="2171"/>
      <c r="EL187" s="2171"/>
      <c r="EM187" s="2171"/>
      <c r="EN187" s="2171"/>
      <c r="EO187" s="2171"/>
      <c r="EP187" s="2171"/>
      <c r="EQ187" s="2172"/>
      <c r="ER187" s="1858"/>
      <c r="ES187" s="1859"/>
      <c r="ET187" s="1859"/>
      <c r="EU187" s="1860"/>
    </row>
    <row r="188" spans="1:151" ht="6.95" customHeight="1" x14ac:dyDescent="0.15">
      <c r="A188" s="1569"/>
      <c r="B188" s="1570"/>
      <c r="C188" s="1570"/>
      <c r="D188" s="1570"/>
      <c r="E188" s="1570"/>
      <c r="F188" s="1570"/>
      <c r="G188" s="1570"/>
      <c r="H188" s="1559"/>
      <c r="I188" s="1559"/>
      <c r="J188" s="1559"/>
      <c r="K188" s="1559"/>
      <c r="L188" s="1559"/>
      <c r="M188" s="1559"/>
      <c r="N188" s="1559"/>
      <c r="O188" s="1559"/>
      <c r="P188" s="1559"/>
      <c r="Q188" s="1559"/>
      <c r="R188" s="1559"/>
      <c r="S188" s="1559"/>
      <c r="T188" s="1559"/>
      <c r="U188" s="1591"/>
      <c r="V188" s="1591"/>
      <c r="W188" s="1591"/>
      <c r="X188" s="1591"/>
      <c r="Y188" s="1591"/>
      <c r="Z188" s="1591"/>
      <c r="AA188" s="1591"/>
      <c r="AB188" s="1559"/>
      <c r="AC188" s="1559"/>
      <c r="AD188" s="1559"/>
      <c r="AE188" s="1559"/>
      <c r="AF188" s="1559"/>
      <c r="AG188" s="1559"/>
      <c r="AH188" s="1559"/>
      <c r="AI188" s="1559"/>
      <c r="AJ188" s="1559"/>
      <c r="AK188" s="1559"/>
      <c r="AL188" s="1559"/>
      <c r="AM188" s="1559"/>
      <c r="AN188" s="1559"/>
      <c r="AO188" s="1559"/>
      <c r="AP188" s="1559"/>
      <c r="AQ188" s="1559"/>
      <c r="AR188" s="1559"/>
      <c r="AS188" s="1559"/>
      <c r="AT188" s="1559"/>
      <c r="AU188" s="1559"/>
      <c r="AV188" s="1559"/>
      <c r="AW188" s="1559"/>
      <c r="AX188" s="1559"/>
      <c r="AY188" s="1559"/>
      <c r="AZ188" s="1559"/>
      <c r="BA188" s="1559"/>
      <c r="BB188" s="1559"/>
      <c r="BC188" s="1559"/>
      <c r="BD188" s="1559"/>
      <c r="BE188" s="1559"/>
      <c r="BF188" s="1559"/>
      <c r="BG188" s="1559"/>
      <c r="BH188" s="1559"/>
      <c r="BI188" s="1559"/>
      <c r="BJ188" s="1559"/>
      <c r="BK188" s="1559"/>
      <c r="BL188" s="1559"/>
      <c r="BM188" s="1559"/>
      <c r="BN188" s="1559"/>
      <c r="BO188" s="1559"/>
      <c r="BP188" s="1559"/>
      <c r="BQ188" s="1559"/>
      <c r="BR188" s="1559"/>
      <c r="BS188" s="1559"/>
      <c r="BT188" s="1559"/>
      <c r="BU188" s="1559"/>
      <c r="BV188" s="1559"/>
      <c r="BW188" s="1559"/>
      <c r="BX188" s="1559"/>
      <c r="BY188" s="1559"/>
      <c r="BZ188" s="1559"/>
      <c r="CA188" s="1559"/>
      <c r="CB188" s="1559"/>
      <c r="CC188" s="1559"/>
      <c r="CD188" s="1559"/>
      <c r="CE188" s="1559"/>
      <c r="CF188" s="1559"/>
      <c r="CG188" s="1559"/>
      <c r="CH188" s="1559"/>
      <c r="CI188" s="1745"/>
      <c r="CJ188" s="1746"/>
      <c r="CK188" s="1746"/>
      <c r="CL188" s="1746"/>
      <c r="CM188" s="1746"/>
      <c r="CN188" s="1746"/>
      <c r="CO188" s="1746"/>
      <c r="CP188" s="1746"/>
      <c r="CQ188" s="1746"/>
      <c r="CR188" s="1746"/>
      <c r="CS188" s="1746"/>
      <c r="CT188" s="1746"/>
      <c r="CU188" s="1746"/>
      <c r="CV188" s="1746"/>
      <c r="CW188" s="1746"/>
      <c r="CX188" s="1746"/>
      <c r="CY188" s="1746"/>
      <c r="CZ188" s="1746"/>
      <c r="DA188" s="1746"/>
      <c r="DB188" s="1746"/>
      <c r="DC188" s="2175"/>
      <c r="DD188" s="2171"/>
      <c r="DE188" s="2171"/>
      <c r="DF188" s="2171"/>
      <c r="DG188" s="2171"/>
      <c r="DH188" s="2171"/>
      <c r="DI188" s="2171"/>
      <c r="DJ188" s="2171"/>
      <c r="DK188" s="2171"/>
      <c r="DL188" s="2171"/>
      <c r="DM188" s="2171"/>
      <c r="DN188" s="2171"/>
      <c r="DO188" s="2171"/>
      <c r="DP188" s="2171"/>
      <c r="DQ188" s="2172"/>
      <c r="DR188" s="2171"/>
      <c r="DS188" s="2171"/>
      <c r="DT188" s="2171"/>
      <c r="DU188" s="2171"/>
      <c r="DV188" s="2171"/>
      <c r="DW188" s="2171"/>
      <c r="DX188" s="2171"/>
      <c r="DY188" s="2171"/>
      <c r="DZ188" s="2171"/>
      <c r="EA188" s="2171"/>
      <c r="EB188" s="2171"/>
      <c r="EC188" s="2171"/>
      <c r="ED188" s="2171"/>
      <c r="EE188" s="2171"/>
      <c r="EF188" s="2171"/>
      <c r="EG188" s="2171"/>
      <c r="EH188" s="2171"/>
      <c r="EI188" s="2171"/>
      <c r="EJ188" s="2171"/>
      <c r="EK188" s="2171"/>
      <c r="EL188" s="2171"/>
      <c r="EM188" s="2171"/>
      <c r="EN188" s="2171"/>
      <c r="EO188" s="2171"/>
      <c r="EP188" s="2171"/>
      <c r="EQ188" s="2172"/>
      <c r="ER188" s="1858"/>
      <c r="ES188" s="1859"/>
      <c r="ET188" s="1859"/>
      <c r="EU188" s="1860"/>
    </row>
    <row r="189" spans="1:151" ht="6.95" customHeight="1" x14ac:dyDescent="0.15">
      <c r="A189" s="1569"/>
      <c r="B189" s="1570"/>
      <c r="C189" s="1570"/>
      <c r="D189" s="1570"/>
      <c r="E189" s="1570"/>
      <c r="F189" s="1570"/>
      <c r="G189" s="1570"/>
      <c r="H189" s="1559"/>
      <c r="I189" s="1559"/>
      <c r="J189" s="1559"/>
      <c r="K189" s="1559"/>
      <c r="L189" s="1559"/>
      <c r="M189" s="1559"/>
      <c r="N189" s="1559"/>
      <c r="O189" s="1559"/>
      <c r="P189" s="1559"/>
      <c r="Q189" s="1559"/>
      <c r="R189" s="1559"/>
      <c r="S189" s="1559"/>
      <c r="T189" s="1559"/>
      <c r="U189" s="1591"/>
      <c r="V189" s="1591"/>
      <c r="W189" s="1591"/>
      <c r="X189" s="1591"/>
      <c r="Y189" s="1591"/>
      <c r="Z189" s="1591"/>
      <c r="AA189" s="1591"/>
      <c r="AB189" s="1559"/>
      <c r="AC189" s="1559"/>
      <c r="AD189" s="1559"/>
      <c r="AE189" s="1559"/>
      <c r="AF189" s="1559"/>
      <c r="AG189" s="1559"/>
      <c r="AH189" s="1559"/>
      <c r="AI189" s="1559"/>
      <c r="AJ189" s="1559"/>
      <c r="AK189" s="1559"/>
      <c r="AL189" s="1559"/>
      <c r="AM189" s="1559"/>
      <c r="AN189" s="1559"/>
      <c r="AO189" s="1559"/>
      <c r="AP189" s="1559"/>
      <c r="AQ189" s="1559"/>
      <c r="AR189" s="1559"/>
      <c r="AS189" s="1559"/>
      <c r="AT189" s="1559"/>
      <c r="AU189" s="1559"/>
      <c r="AV189" s="1559"/>
      <c r="AW189" s="1559"/>
      <c r="AX189" s="1559"/>
      <c r="AY189" s="1559"/>
      <c r="AZ189" s="1559"/>
      <c r="BA189" s="1559"/>
      <c r="BB189" s="1559"/>
      <c r="BC189" s="1559"/>
      <c r="BD189" s="1559"/>
      <c r="BE189" s="1559"/>
      <c r="BF189" s="1559"/>
      <c r="BG189" s="1559"/>
      <c r="BH189" s="1559"/>
      <c r="BI189" s="1559"/>
      <c r="BJ189" s="1559"/>
      <c r="BK189" s="1559"/>
      <c r="BL189" s="1559"/>
      <c r="BM189" s="1559"/>
      <c r="BN189" s="1559"/>
      <c r="BO189" s="1559"/>
      <c r="BP189" s="1559"/>
      <c r="BQ189" s="1559"/>
      <c r="BR189" s="1559"/>
      <c r="BS189" s="1559"/>
      <c r="BT189" s="1559"/>
      <c r="BU189" s="1559"/>
      <c r="BV189" s="1559"/>
      <c r="BW189" s="1559"/>
      <c r="BX189" s="1559"/>
      <c r="BY189" s="1559"/>
      <c r="BZ189" s="1559"/>
      <c r="CA189" s="1559"/>
      <c r="CB189" s="1559"/>
      <c r="CC189" s="1559"/>
      <c r="CD189" s="1559"/>
      <c r="CE189" s="1559"/>
      <c r="CF189" s="1559"/>
      <c r="CG189" s="1559"/>
      <c r="CH189" s="1559"/>
      <c r="CI189" s="1745"/>
      <c r="CJ189" s="1746"/>
      <c r="CK189" s="1746"/>
      <c r="CL189" s="1746"/>
      <c r="CM189" s="1746"/>
      <c r="CN189" s="1746"/>
      <c r="CO189" s="1746"/>
      <c r="CP189" s="1746"/>
      <c r="CQ189" s="1746"/>
      <c r="CR189" s="1746"/>
      <c r="CS189" s="1746"/>
      <c r="CT189" s="1746"/>
      <c r="CU189" s="1746"/>
      <c r="CV189" s="1746"/>
      <c r="CW189" s="1746"/>
      <c r="CX189" s="1746"/>
      <c r="CY189" s="1746"/>
      <c r="CZ189" s="1746"/>
      <c r="DA189" s="1746"/>
      <c r="DB189" s="1746"/>
      <c r="DC189" s="2175"/>
      <c r="DD189" s="2171"/>
      <c r="DE189" s="2171"/>
      <c r="DF189" s="2171"/>
      <c r="DG189" s="2171"/>
      <c r="DH189" s="2171"/>
      <c r="DI189" s="2171"/>
      <c r="DJ189" s="2171"/>
      <c r="DK189" s="2171"/>
      <c r="DL189" s="2171"/>
      <c r="DM189" s="2171"/>
      <c r="DN189" s="2171"/>
      <c r="DO189" s="2171"/>
      <c r="DP189" s="2171"/>
      <c r="DQ189" s="2172"/>
      <c r="DR189" s="2171"/>
      <c r="DS189" s="2171"/>
      <c r="DT189" s="2171"/>
      <c r="DU189" s="2171"/>
      <c r="DV189" s="2171"/>
      <c r="DW189" s="2171"/>
      <c r="DX189" s="2171"/>
      <c r="DY189" s="2171"/>
      <c r="DZ189" s="2171"/>
      <c r="EA189" s="2171"/>
      <c r="EB189" s="2171"/>
      <c r="EC189" s="2171"/>
      <c r="ED189" s="2171"/>
      <c r="EE189" s="2171"/>
      <c r="EF189" s="2171"/>
      <c r="EG189" s="2171"/>
      <c r="EH189" s="2171"/>
      <c r="EI189" s="2171"/>
      <c r="EJ189" s="2171"/>
      <c r="EK189" s="2171"/>
      <c r="EL189" s="2171"/>
      <c r="EM189" s="2171"/>
      <c r="EN189" s="2171"/>
      <c r="EO189" s="2171"/>
      <c r="EP189" s="2171"/>
      <c r="EQ189" s="2172"/>
      <c r="ER189" s="1858"/>
      <c r="ES189" s="1859"/>
      <c r="ET189" s="1859"/>
      <c r="EU189" s="1860"/>
    </row>
    <row r="190" spans="1:151" ht="6.95" customHeight="1" x14ac:dyDescent="0.15">
      <c r="A190" s="1569"/>
      <c r="B190" s="1570"/>
      <c r="C190" s="1570"/>
      <c r="D190" s="1570"/>
      <c r="E190" s="1570"/>
      <c r="F190" s="1570"/>
      <c r="G190" s="1570"/>
      <c r="H190" s="1559"/>
      <c r="I190" s="1559"/>
      <c r="J190" s="1559"/>
      <c r="K190" s="1559"/>
      <c r="L190" s="1559"/>
      <c r="M190" s="1559"/>
      <c r="N190" s="1559"/>
      <c r="O190" s="1559"/>
      <c r="P190" s="1559"/>
      <c r="Q190" s="1559"/>
      <c r="R190" s="1559"/>
      <c r="S190" s="1559"/>
      <c r="T190" s="1559"/>
      <c r="U190" s="1591"/>
      <c r="V190" s="1591"/>
      <c r="W190" s="1591"/>
      <c r="X190" s="1591"/>
      <c r="Y190" s="1591"/>
      <c r="Z190" s="1591"/>
      <c r="AA190" s="1591"/>
      <c r="AB190" s="1559"/>
      <c r="AC190" s="1559"/>
      <c r="AD190" s="1559"/>
      <c r="AE190" s="1559"/>
      <c r="AF190" s="1559"/>
      <c r="AG190" s="1559"/>
      <c r="AH190" s="1559"/>
      <c r="AI190" s="1559"/>
      <c r="AJ190" s="1559"/>
      <c r="AK190" s="1559"/>
      <c r="AL190" s="1559"/>
      <c r="AM190" s="1559"/>
      <c r="AN190" s="1559"/>
      <c r="AO190" s="1559"/>
      <c r="AP190" s="1559"/>
      <c r="AQ190" s="1559"/>
      <c r="AR190" s="1559"/>
      <c r="AS190" s="1559"/>
      <c r="AT190" s="1559"/>
      <c r="AU190" s="1559"/>
      <c r="AV190" s="1559"/>
      <c r="AW190" s="1559"/>
      <c r="AX190" s="1559"/>
      <c r="AY190" s="1559"/>
      <c r="AZ190" s="1559"/>
      <c r="BA190" s="1559"/>
      <c r="BB190" s="1559"/>
      <c r="BC190" s="1559"/>
      <c r="BD190" s="1559"/>
      <c r="BE190" s="1559"/>
      <c r="BF190" s="1559"/>
      <c r="BG190" s="1559"/>
      <c r="BH190" s="1559"/>
      <c r="BI190" s="1559"/>
      <c r="BJ190" s="1559"/>
      <c r="BK190" s="1559"/>
      <c r="BL190" s="1559"/>
      <c r="BM190" s="1559"/>
      <c r="BN190" s="1559"/>
      <c r="BO190" s="1559"/>
      <c r="BP190" s="1559"/>
      <c r="BQ190" s="1559"/>
      <c r="BR190" s="1559"/>
      <c r="BS190" s="1559"/>
      <c r="BT190" s="1559"/>
      <c r="BU190" s="1559"/>
      <c r="BV190" s="1559"/>
      <c r="BW190" s="1559"/>
      <c r="BX190" s="1559"/>
      <c r="BY190" s="1559"/>
      <c r="BZ190" s="1559"/>
      <c r="CA190" s="1559"/>
      <c r="CB190" s="1559"/>
      <c r="CC190" s="1559"/>
      <c r="CD190" s="1559"/>
      <c r="CE190" s="1559"/>
      <c r="CF190" s="1559"/>
      <c r="CG190" s="1559"/>
      <c r="CH190" s="1559"/>
      <c r="CI190" s="1745"/>
      <c r="CJ190" s="1746"/>
      <c r="CK190" s="1746"/>
      <c r="CL190" s="1746"/>
      <c r="CM190" s="1746"/>
      <c r="CN190" s="1746"/>
      <c r="CO190" s="1746"/>
      <c r="CP190" s="1746"/>
      <c r="CQ190" s="1746"/>
      <c r="CR190" s="1746"/>
      <c r="CS190" s="1746"/>
      <c r="CT190" s="1746"/>
      <c r="CU190" s="1746"/>
      <c r="CV190" s="1746"/>
      <c r="CW190" s="1746"/>
      <c r="CX190" s="1746"/>
      <c r="CY190" s="1746"/>
      <c r="CZ190" s="1746"/>
      <c r="DA190" s="1746"/>
      <c r="DB190" s="1746"/>
      <c r="DC190" s="2175"/>
      <c r="DD190" s="2171"/>
      <c r="DE190" s="2171"/>
      <c r="DF190" s="2171"/>
      <c r="DG190" s="2171"/>
      <c r="DH190" s="2171"/>
      <c r="DI190" s="2171"/>
      <c r="DJ190" s="2171"/>
      <c r="DK190" s="2171"/>
      <c r="DL190" s="2171"/>
      <c r="DM190" s="2171"/>
      <c r="DN190" s="2171"/>
      <c r="DO190" s="2171"/>
      <c r="DP190" s="2171"/>
      <c r="DQ190" s="2172"/>
      <c r="DR190" s="2171"/>
      <c r="DS190" s="2171"/>
      <c r="DT190" s="2171"/>
      <c r="DU190" s="2171"/>
      <c r="DV190" s="2171"/>
      <c r="DW190" s="2171"/>
      <c r="DX190" s="2171"/>
      <c r="DY190" s="2171"/>
      <c r="DZ190" s="2171"/>
      <c r="EA190" s="2171"/>
      <c r="EB190" s="2171"/>
      <c r="EC190" s="2171"/>
      <c r="ED190" s="2171"/>
      <c r="EE190" s="2171"/>
      <c r="EF190" s="2171"/>
      <c r="EG190" s="2171"/>
      <c r="EH190" s="2171"/>
      <c r="EI190" s="2171"/>
      <c r="EJ190" s="2171"/>
      <c r="EK190" s="2171"/>
      <c r="EL190" s="2171"/>
      <c r="EM190" s="2171"/>
      <c r="EN190" s="2171"/>
      <c r="EO190" s="2171"/>
      <c r="EP190" s="2171"/>
      <c r="EQ190" s="2172"/>
      <c r="ER190" s="1858"/>
      <c r="ES190" s="1859"/>
      <c r="ET190" s="1859"/>
      <c r="EU190" s="1860"/>
    </row>
    <row r="191" spans="1:151" ht="6.95" customHeight="1" x14ac:dyDescent="0.15">
      <c r="A191" s="1567"/>
      <c r="B191" s="1568"/>
      <c r="C191" s="1568"/>
      <c r="D191" s="1568"/>
      <c r="E191" s="1568"/>
      <c r="F191" s="1568"/>
      <c r="G191" s="1568"/>
      <c r="H191" s="1573" t="s">
        <v>132</v>
      </c>
      <c r="I191" s="1573"/>
      <c r="J191" s="1573"/>
      <c r="K191" s="1573"/>
      <c r="L191" s="1573"/>
      <c r="M191" s="1573"/>
      <c r="N191" s="1573"/>
      <c r="O191" s="1573"/>
      <c r="P191" s="1573"/>
      <c r="Q191" s="1573"/>
      <c r="R191" s="1573"/>
      <c r="S191" s="1573"/>
      <c r="T191" s="1573"/>
      <c r="U191" s="1573"/>
      <c r="V191" s="1573"/>
      <c r="W191" s="1573"/>
      <c r="X191" s="1573"/>
      <c r="Y191" s="1573"/>
      <c r="Z191" s="1573"/>
      <c r="AA191" s="1573"/>
      <c r="AB191" s="1573"/>
      <c r="AC191" s="1573"/>
      <c r="AD191" s="1573"/>
      <c r="AE191" s="1573"/>
      <c r="AF191" s="1573"/>
      <c r="AG191" s="1573"/>
      <c r="AH191" s="1573"/>
      <c r="AI191" s="1573"/>
      <c r="AJ191" s="1573"/>
      <c r="AK191" s="1573"/>
      <c r="AL191" s="1573"/>
      <c r="AM191" s="1573"/>
      <c r="AN191" s="1573"/>
      <c r="AO191" s="1573"/>
      <c r="AP191" s="1573"/>
      <c r="AQ191" s="1573"/>
      <c r="AR191" s="1573"/>
      <c r="AS191" s="1573"/>
      <c r="AT191" s="1573"/>
      <c r="AU191" s="1573"/>
      <c r="AV191" s="1573"/>
      <c r="AW191" s="1573"/>
      <c r="AX191" s="1573"/>
      <c r="AY191" s="1573"/>
      <c r="AZ191" s="1573"/>
      <c r="BA191" s="1573"/>
      <c r="BB191" s="1568"/>
      <c r="BC191" s="1568"/>
      <c r="BD191" s="1568"/>
      <c r="BE191" s="1568"/>
      <c r="BF191" s="1568"/>
      <c r="BG191" s="1568"/>
      <c r="BH191" s="1568"/>
      <c r="BI191" s="1568"/>
      <c r="BJ191" s="1568"/>
      <c r="BK191" s="1568"/>
      <c r="BL191" s="1568"/>
      <c r="BM191" s="1568"/>
      <c r="BN191" s="1568"/>
      <c r="BO191" s="1568"/>
      <c r="BP191" s="1568"/>
      <c r="BQ191" s="1568"/>
      <c r="BR191" s="1568"/>
      <c r="BS191" s="1568"/>
      <c r="BT191" s="1568"/>
      <c r="BU191" s="1568"/>
      <c r="BV191" s="1568"/>
      <c r="BW191" s="1568"/>
      <c r="BX191" s="1568"/>
      <c r="BY191" s="1568"/>
      <c r="BZ191" s="1568"/>
      <c r="CA191" s="1568"/>
      <c r="CB191" s="1568"/>
      <c r="CC191" s="1568"/>
      <c r="CD191" s="1568"/>
      <c r="CE191" s="1568"/>
      <c r="CF191" s="1568"/>
      <c r="CG191" s="1568"/>
      <c r="CH191" s="1568"/>
      <c r="CI191" s="2253"/>
      <c r="CJ191" s="2254"/>
      <c r="CK191" s="2254"/>
      <c r="CL191" s="2254"/>
      <c r="CM191" s="2254"/>
      <c r="CN191" s="2254"/>
      <c r="CO191" s="2254"/>
      <c r="CP191" s="2254"/>
      <c r="CQ191" s="2254"/>
      <c r="CR191" s="2254"/>
      <c r="CS191" s="2254"/>
      <c r="CT191" s="2254"/>
      <c r="CU191" s="2254"/>
      <c r="CV191" s="2254"/>
      <c r="CW191" s="2254"/>
      <c r="CX191" s="2254"/>
      <c r="CY191" s="2254"/>
      <c r="CZ191" s="2254"/>
      <c r="DA191" s="2254"/>
      <c r="DB191" s="2255"/>
      <c r="DC191" s="1576"/>
      <c r="DD191" s="1577"/>
      <c r="DE191" s="1577"/>
      <c r="DF191" s="1577"/>
      <c r="DG191" s="1577"/>
      <c r="DH191" s="1577"/>
      <c r="DI191" s="1577"/>
      <c r="DJ191" s="1577"/>
      <c r="DK191" s="1577"/>
      <c r="DL191" s="1577"/>
      <c r="DM191" s="1577"/>
      <c r="DN191" s="1577"/>
      <c r="DO191" s="1577"/>
      <c r="DP191" s="1577"/>
      <c r="DQ191" s="1578"/>
      <c r="DR191" s="1576"/>
      <c r="DS191" s="1577"/>
      <c r="DT191" s="1577"/>
      <c r="DU191" s="1577"/>
      <c r="DV191" s="1577"/>
      <c r="DW191" s="1577"/>
      <c r="DX191" s="1577"/>
      <c r="DY191" s="1577"/>
      <c r="DZ191" s="1577"/>
      <c r="EA191" s="1577"/>
      <c r="EB191" s="1577"/>
      <c r="EC191" s="1577"/>
      <c r="ED191" s="1577"/>
      <c r="EE191" s="1577"/>
      <c r="EF191" s="1577"/>
      <c r="EG191" s="1577"/>
      <c r="EH191" s="1577"/>
      <c r="EI191" s="1577"/>
      <c r="EJ191" s="1577"/>
      <c r="EK191" s="1577"/>
      <c r="EL191" s="1577"/>
      <c r="EM191" s="1577"/>
      <c r="EN191" s="1577"/>
      <c r="EO191" s="1577"/>
      <c r="EP191" s="1577"/>
      <c r="EQ191" s="1578"/>
      <c r="ER191" s="1858"/>
      <c r="ES191" s="1859"/>
      <c r="ET191" s="1859"/>
      <c r="EU191" s="1860"/>
    </row>
    <row r="192" spans="1:151" ht="6.95" customHeight="1" x14ac:dyDescent="0.15">
      <c r="A192" s="1569"/>
      <c r="B192" s="1570"/>
      <c r="C192" s="1570"/>
      <c r="D192" s="1570"/>
      <c r="E192" s="1570"/>
      <c r="F192" s="1570"/>
      <c r="G192" s="1570"/>
      <c r="H192" s="1574"/>
      <c r="I192" s="1574"/>
      <c r="J192" s="1574"/>
      <c r="K192" s="1574"/>
      <c r="L192" s="1574"/>
      <c r="M192" s="1574"/>
      <c r="N192" s="1574"/>
      <c r="O192" s="1574"/>
      <c r="P192" s="1574"/>
      <c r="Q192" s="1574"/>
      <c r="R192" s="1574"/>
      <c r="S192" s="1574"/>
      <c r="T192" s="1574"/>
      <c r="U192" s="1574"/>
      <c r="V192" s="1574"/>
      <c r="W192" s="1574"/>
      <c r="X192" s="1574"/>
      <c r="Y192" s="1574"/>
      <c r="Z192" s="1574"/>
      <c r="AA192" s="1574"/>
      <c r="AB192" s="1574"/>
      <c r="AC192" s="1574"/>
      <c r="AD192" s="1574"/>
      <c r="AE192" s="1574"/>
      <c r="AF192" s="1574"/>
      <c r="AG192" s="1574"/>
      <c r="AH192" s="1574"/>
      <c r="AI192" s="1574"/>
      <c r="AJ192" s="1574"/>
      <c r="AK192" s="1574"/>
      <c r="AL192" s="1574"/>
      <c r="AM192" s="1574"/>
      <c r="AN192" s="1574"/>
      <c r="AO192" s="1574"/>
      <c r="AP192" s="1574"/>
      <c r="AQ192" s="1574"/>
      <c r="AR192" s="1574"/>
      <c r="AS192" s="1574"/>
      <c r="AT192" s="1574"/>
      <c r="AU192" s="1574"/>
      <c r="AV192" s="1574"/>
      <c r="AW192" s="1574"/>
      <c r="AX192" s="1574"/>
      <c r="AY192" s="1574"/>
      <c r="AZ192" s="1574"/>
      <c r="BA192" s="1574"/>
      <c r="BB192" s="1570"/>
      <c r="BC192" s="1570"/>
      <c r="BD192" s="1570"/>
      <c r="BE192" s="1570"/>
      <c r="BF192" s="1570"/>
      <c r="BG192" s="1570"/>
      <c r="BH192" s="1570"/>
      <c r="BI192" s="1570"/>
      <c r="BJ192" s="1570"/>
      <c r="BK192" s="1570"/>
      <c r="BL192" s="1570"/>
      <c r="BM192" s="1570"/>
      <c r="BN192" s="1570"/>
      <c r="BO192" s="1570"/>
      <c r="BP192" s="1570"/>
      <c r="BQ192" s="1570"/>
      <c r="BR192" s="1570"/>
      <c r="BS192" s="1570"/>
      <c r="BT192" s="1570"/>
      <c r="BU192" s="1570"/>
      <c r="BV192" s="1570"/>
      <c r="BW192" s="1570"/>
      <c r="BX192" s="1570"/>
      <c r="BY192" s="1570"/>
      <c r="BZ192" s="1570"/>
      <c r="CA192" s="1570"/>
      <c r="CB192" s="1570"/>
      <c r="CC192" s="1570"/>
      <c r="CD192" s="1570"/>
      <c r="CE192" s="1570"/>
      <c r="CF192" s="1570"/>
      <c r="CG192" s="1570"/>
      <c r="CH192" s="1570"/>
      <c r="CI192" s="2191">
        <f>SUM(CI167,CI172,CI177)</f>
        <v>0</v>
      </c>
      <c r="CJ192" s="2192"/>
      <c r="CK192" s="2192"/>
      <c r="CL192" s="2192"/>
      <c r="CM192" s="2192"/>
      <c r="CN192" s="2192"/>
      <c r="CO192" s="2192"/>
      <c r="CP192" s="2192"/>
      <c r="CQ192" s="2192"/>
      <c r="CR192" s="2192"/>
      <c r="CS192" s="2192"/>
      <c r="CT192" s="2192"/>
      <c r="CU192" s="2192"/>
      <c r="CV192" s="2192"/>
      <c r="CW192" s="2192"/>
      <c r="CX192" s="2192"/>
      <c r="CY192" s="2192"/>
      <c r="CZ192" s="2192"/>
      <c r="DA192" s="2192"/>
      <c r="DB192" s="2193"/>
      <c r="DC192" s="2175">
        <f>SUM(DC167,DC172,DC177,DC187)</f>
        <v>0</v>
      </c>
      <c r="DD192" s="2171"/>
      <c r="DE192" s="2171"/>
      <c r="DF192" s="2171"/>
      <c r="DG192" s="2171"/>
      <c r="DH192" s="2171"/>
      <c r="DI192" s="2171"/>
      <c r="DJ192" s="2171"/>
      <c r="DK192" s="2171"/>
      <c r="DL192" s="2171"/>
      <c r="DM192" s="2171"/>
      <c r="DN192" s="2171"/>
      <c r="DO192" s="2171"/>
      <c r="DP192" s="2171"/>
      <c r="DQ192" s="2172"/>
      <c r="DR192" s="2175">
        <f>SUM(DR167,DR172,DR177,DR187)</f>
        <v>0</v>
      </c>
      <c r="DS192" s="2171"/>
      <c r="DT192" s="2171"/>
      <c r="DU192" s="2171"/>
      <c r="DV192" s="2171"/>
      <c r="DW192" s="2171"/>
      <c r="DX192" s="2171"/>
      <c r="DY192" s="2171"/>
      <c r="DZ192" s="2171"/>
      <c r="EA192" s="2171"/>
      <c r="EB192" s="2171"/>
      <c r="EC192" s="2171"/>
      <c r="ED192" s="2171"/>
      <c r="EE192" s="2171"/>
      <c r="EF192" s="2171"/>
      <c r="EG192" s="2171"/>
      <c r="EH192" s="2171"/>
      <c r="EI192" s="2171"/>
      <c r="EJ192" s="2171"/>
      <c r="EK192" s="2171"/>
      <c r="EL192" s="2171"/>
      <c r="EM192" s="2171"/>
      <c r="EN192" s="2171"/>
      <c r="EO192" s="2171"/>
      <c r="EP192" s="2171"/>
      <c r="EQ192" s="2172"/>
      <c r="ER192" s="1858"/>
      <c r="ES192" s="1859"/>
      <c r="ET192" s="1859"/>
      <c r="EU192" s="1860"/>
    </row>
    <row r="193" spans="1:151" ht="6.95" customHeight="1" x14ac:dyDescent="0.15">
      <c r="A193" s="1569"/>
      <c r="B193" s="1570"/>
      <c r="C193" s="1570"/>
      <c r="D193" s="1570"/>
      <c r="E193" s="1570"/>
      <c r="F193" s="1570"/>
      <c r="G193" s="1570"/>
      <c r="H193" s="1574"/>
      <c r="I193" s="1574"/>
      <c r="J193" s="1574"/>
      <c r="K193" s="1574"/>
      <c r="L193" s="1574"/>
      <c r="M193" s="1574"/>
      <c r="N193" s="1574"/>
      <c r="O193" s="1574"/>
      <c r="P193" s="1574"/>
      <c r="Q193" s="1574"/>
      <c r="R193" s="1574"/>
      <c r="S193" s="1574"/>
      <c r="T193" s="1574"/>
      <c r="U193" s="1574"/>
      <c r="V193" s="1574"/>
      <c r="W193" s="1574"/>
      <c r="X193" s="1574"/>
      <c r="Y193" s="1574"/>
      <c r="Z193" s="1574"/>
      <c r="AA193" s="1574"/>
      <c r="AB193" s="1574"/>
      <c r="AC193" s="1574"/>
      <c r="AD193" s="1574"/>
      <c r="AE193" s="1574"/>
      <c r="AF193" s="1574"/>
      <c r="AG193" s="1574"/>
      <c r="AH193" s="1574"/>
      <c r="AI193" s="1574"/>
      <c r="AJ193" s="1574"/>
      <c r="AK193" s="1574"/>
      <c r="AL193" s="1574"/>
      <c r="AM193" s="1574"/>
      <c r="AN193" s="1574"/>
      <c r="AO193" s="1574"/>
      <c r="AP193" s="1574"/>
      <c r="AQ193" s="1574"/>
      <c r="AR193" s="1574"/>
      <c r="AS193" s="1574"/>
      <c r="AT193" s="1574"/>
      <c r="AU193" s="1574"/>
      <c r="AV193" s="1574"/>
      <c r="AW193" s="1574"/>
      <c r="AX193" s="1574"/>
      <c r="AY193" s="1574"/>
      <c r="AZ193" s="1574"/>
      <c r="BA193" s="1574"/>
      <c r="BB193" s="1570"/>
      <c r="BC193" s="1570"/>
      <c r="BD193" s="1570"/>
      <c r="BE193" s="1570"/>
      <c r="BF193" s="1570"/>
      <c r="BG193" s="1570"/>
      <c r="BH193" s="1570"/>
      <c r="BI193" s="1570"/>
      <c r="BJ193" s="1570"/>
      <c r="BK193" s="1570"/>
      <c r="BL193" s="1570"/>
      <c r="BM193" s="1570"/>
      <c r="BN193" s="1570"/>
      <c r="BO193" s="1570"/>
      <c r="BP193" s="1570"/>
      <c r="BQ193" s="1570"/>
      <c r="BR193" s="1570"/>
      <c r="BS193" s="1570"/>
      <c r="BT193" s="1570"/>
      <c r="BU193" s="1570"/>
      <c r="BV193" s="1570"/>
      <c r="BW193" s="1570"/>
      <c r="BX193" s="1570"/>
      <c r="BY193" s="1570"/>
      <c r="BZ193" s="1570"/>
      <c r="CA193" s="1570"/>
      <c r="CB193" s="1570"/>
      <c r="CC193" s="1570"/>
      <c r="CD193" s="1570"/>
      <c r="CE193" s="1570"/>
      <c r="CF193" s="1570"/>
      <c r="CG193" s="1570"/>
      <c r="CH193" s="1570"/>
      <c r="CI193" s="2191"/>
      <c r="CJ193" s="2192"/>
      <c r="CK193" s="2192"/>
      <c r="CL193" s="2192"/>
      <c r="CM193" s="2192"/>
      <c r="CN193" s="2192"/>
      <c r="CO193" s="2192"/>
      <c r="CP193" s="2192"/>
      <c r="CQ193" s="2192"/>
      <c r="CR193" s="2192"/>
      <c r="CS193" s="2192"/>
      <c r="CT193" s="2192"/>
      <c r="CU193" s="2192"/>
      <c r="CV193" s="2192"/>
      <c r="CW193" s="2192"/>
      <c r="CX193" s="2192"/>
      <c r="CY193" s="2192"/>
      <c r="CZ193" s="2192"/>
      <c r="DA193" s="2192"/>
      <c r="DB193" s="2193"/>
      <c r="DC193" s="2175"/>
      <c r="DD193" s="2171"/>
      <c r="DE193" s="2171"/>
      <c r="DF193" s="2171"/>
      <c r="DG193" s="2171"/>
      <c r="DH193" s="2171"/>
      <c r="DI193" s="2171"/>
      <c r="DJ193" s="2171"/>
      <c r="DK193" s="2171"/>
      <c r="DL193" s="2171"/>
      <c r="DM193" s="2171"/>
      <c r="DN193" s="2171"/>
      <c r="DO193" s="2171"/>
      <c r="DP193" s="2171"/>
      <c r="DQ193" s="2172"/>
      <c r="DR193" s="2175"/>
      <c r="DS193" s="2171"/>
      <c r="DT193" s="2171"/>
      <c r="DU193" s="2171"/>
      <c r="DV193" s="2171"/>
      <c r="DW193" s="2171"/>
      <c r="DX193" s="2171"/>
      <c r="DY193" s="2171"/>
      <c r="DZ193" s="2171"/>
      <c r="EA193" s="2171"/>
      <c r="EB193" s="2171"/>
      <c r="EC193" s="2171"/>
      <c r="ED193" s="2171"/>
      <c r="EE193" s="2171"/>
      <c r="EF193" s="2171"/>
      <c r="EG193" s="2171"/>
      <c r="EH193" s="2171"/>
      <c r="EI193" s="2171"/>
      <c r="EJ193" s="2171"/>
      <c r="EK193" s="2171"/>
      <c r="EL193" s="2171"/>
      <c r="EM193" s="2171"/>
      <c r="EN193" s="2171"/>
      <c r="EO193" s="2171"/>
      <c r="EP193" s="2171"/>
      <c r="EQ193" s="2172"/>
      <c r="ER193" s="1858"/>
      <c r="ES193" s="1859"/>
      <c r="ET193" s="1859"/>
      <c r="EU193" s="1860"/>
    </row>
    <row r="194" spans="1:151" ht="6.95" customHeight="1" x14ac:dyDescent="0.15">
      <c r="A194" s="1569"/>
      <c r="B194" s="1570"/>
      <c r="C194" s="1570"/>
      <c r="D194" s="1570"/>
      <c r="E194" s="1570"/>
      <c r="F194" s="1570"/>
      <c r="G194" s="1570"/>
      <c r="H194" s="1574"/>
      <c r="I194" s="1574"/>
      <c r="J194" s="1574"/>
      <c r="K194" s="1574"/>
      <c r="L194" s="1574"/>
      <c r="M194" s="1574"/>
      <c r="N194" s="1574"/>
      <c r="O194" s="1574"/>
      <c r="P194" s="1574"/>
      <c r="Q194" s="1574"/>
      <c r="R194" s="1574"/>
      <c r="S194" s="1574"/>
      <c r="T194" s="1574"/>
      <c r="U194" s="1574"/>
      <c r="V194" s="1574"/>
      <c r="W194" s="1574"/>
      <c r="X194" s="1574"/>
      <c r="Y194" s="1574"/>
      <c r="Z194" s="1574"/>
      <c r="AA194" s="1574"/>
      <c r="AB194" s="1574"/>
      <c r="AC194" s="1574"/>
      <c r="AD194" s="1574"/>
      <c r="AE194" s="1574"/>
      <c r="AF194" s="1574"/>
      <c r="AG194" s="1574"/>
      <c r="AH194" s="1574"/>
      <c r="AI194" s="1574"/>
      <c r="AJ194" s="1574"/>
      <c r="AK194" s="1574"/>
      <c r="AL194" s="1574"/>
      <c r="AM194" s="1574"/>
      <c r="AN194" s="1574"/>
      <c r="AO194" s="1574"/>
      <c r="AP194" s="1574"/>
      <c r="AQ194" s="1574"/>
      <c r="AR194" s="1574"/>
      <c r="AS194" s="1574"/>
      <c r="AT194" s="1574"/>
      <c r="AU194" s="1574"/>
      <c r="AV194" s="1574"/>
      <c r="AW194" s="1574"/>
      <c r="AX194" s="1574"/>
      <c r="AY194" s="1574"/>
      <c r="AZ194" s="1574"/>
      <c r="BA194" s="1574"/>
      <c r="BB194" s="1570"/>
      <c r="BC194" s="1570"/>
      <c r="BD194" s="1570"/>
      <c r="BE194" s="1570"/>
      <c r="BF194" s="1570"/>
      <c r="BG194" s="1570"/>
      <c r="BH194" s="1570"/>
      <c r="BI194" s="1570"/>
      <c r="BJ194" s="1570"/>
      <c r="BK194" s="1570"/>
      <c r="BL194" s="1570"/>
      <c r="BM194" s="1570"/>
      <c r="BN194" s="1570"/>
      <c r="BO194" s="1570"/>
      <c r="BP194" s="1570"/>
      <c r="BQ194" s="1570"/>
      <c r="BR194" s="1570"/>
      <c r="BS194" s="1570"/>
      <c r="BT194" s="1570"/>
      <c r="BU194" s="1570"/>
      <c r="BV194" s="1570"/>
      <c r="BW194" s="1570"/>
      <c r="BX194" s="1570"/>
      <c r="BY194" s="1570"/>
      <c r="BZ194" s="1570"/>
      <c r="CA194" s="1570"/>
      <c r="CB194" s="1570"/>
      <c r="CC194" s="1570"/>
      <c r="CD194" s="1570"/>
      <c r="CE194" s="1570"/>
      <c r="CF194" s="1570"/>
      <c r="CG194" s="1570"/>
      <c r="CH194" s="1570"/>
      <c r="CI194" s="2191"/>
      <c r="CJ194" s="2192"/>
      <c r="CK194" s="2192"/>
      <c r="CL194" s="2192"/>
      <c r="CM194" s="2192"/>
      <c r="CN194" s="2192"/>
      <c r="CO194" s="2192"/>
      <c r="CP194" s="2192"/>
      <c r="CQ194" s="2192"/>
      <c r="CR194" s="2192"/>
      <c r="CS194" s="2192"/>
      <c r="CT194" s="2192"/>
      <c r="CU194" s="2192"/>
      <c r="CV194" s="2192"/>
      <c r="CW194" s="2192"/>
      <c r="CX194" s="2192"/>
      <c r="CY194" s="2192"/>
      <c r="CZ194" s="2192"/>
      <c r="DA194" s="2192"/>
      <c r="DB194" s="2193"/>
      <c r="DC194" s="2175"/>
      <c r="DD194" s="2171"/>
      <c r="DE194" s="2171"/>
      <c r="DF194" s="2171"/>
      <c r="DG194" s="2171"/>
      <c r="DH194" s="2171"/>
      <c r="DI194" s="2171"/>
      <c r="DJ194" s="2171"/>
      <c r="DK194" s="2171"/>
      <c r="DL194" s="2171"/>
      <c r="DM194" s="2171"/>
      <c r="DN194" s="2171"/>
      <c r="DO194" s="2171"/>
      <c r="DP194" s="2171"/>
      <c r="DQ194" s="2172"/>
      <c r="DR194" s="2175"/>
      <c r="DS194" s="2171"/>
      <c r="DT194" s="2171"/>
      <c r="DU194" s="2171"/>
      <c r="DV194" s="2171"/>
      <c r="DW194" s="2171"/>
      <c r="DX194" s="2171"/>
      <c r="DY194" s="2171"/>
      <c r="DZ194" s="2171"/>
      <c r="EA194" s="2171"/>
      <c r="EB194" s="2171"/>
      <c r="EC194" s="2171"/>
      <c r="ED194" s="2171"/>
      <c r="EE194" s="2171"/>
      <c r="EF194" s="2171"/>
      <c r="EG194" s="2171"/>
      <c r="EH194" s="2171"/>
      <c r="EI194" s="2171"/>
      <c r="EJ194" s="2171"/>
      <c r="EK194" s="2171"/>
      <c r="EL194" s="2171"/>
      <c r="EM194" s="2171"/>
      <c r="EN194" s="2171"/>
      <c r="EO194" s="2171"/>
      <c r="EP194" s="2171"/>
      <c r="EQ194" s="2172"/>
      <c r="ER194" s="1858"/>
      <c r="ES194" s="1859"/>
      <c r="ET194" s="1859"/>
      <c r="EU194" s="1860"/>
    </row>
    <row r="195" spans="1:151" ht="6.95" customHeight="1" x14ac:dyDescent="0.15">
      <c r="A195" s="1569"/>
      <c r="B195" s="1570"/>
      <c r="C195" s="1570"/>
      <c r="D195" s="1570"/>
      <c r="E195" s="1570"/>
      <c r="F195" s="1570"/>
      <c r="G195" s="1570"/>
      <c r="H195" s="1574"/>
      <c r="I195" s="1574"/>
      <c r="J195" s="1574"/>
      <c r="K195" s="1574"/>
      <c r="L195" s="1574"/>
      <c r="M195" s="1574"/>
      <c r="N195" s="1574"/>
      <c r="O195" s="1574"/>
      <c r="P195" s="1574"/>
      <c r="Q195" s="1574"/>
      <c r="R195" s="1574"/>
      <c r="S195" s="1574"/>
      <c r="T195" s="1574"/>
      <c r="U195" s="1574"/>
      <c r="V195" s="1574"/>
      <c r="W195" s="1574"/>
      <c r="X195" s="1574"/>
      <c r="Y195" s="1574"/>
      <c r="Z195" s="1574"/>
      <c r="AA195" s="1574"/>
      <c r="AB195" s="1574"/>
      <c r="AC195" s="1574"/>
      <c r="AD195" s="1574"/>
      <c r="AE195" s="1574"/>
      <c r="AF195" s="1574"/>
      <c r="AG195" s="1574"/>
      <c r="AH195" s="1574"/>
      <c r="AI195" s="1574"/>
      <c r="AJ195" s="1574"/>
      <c r="AK195" s="1574"/>
      <c r="AL195" s="1574"/>
      <c r="AM195" s="1574"/>
      <c r="AN195" s="1574"/>
      <c r="AO195" s="1574"/>
      <c r="AP195" s="1574"/>
      <c r="AQ195" s="1574"/>
      <c r="AR195" s="1574"/>
      <c r="AS195" s="1574"/>
      <c r="AT195" s="1574"/>
      <c r="AU195" s="1574"/>
      <c r="AV195" s="1574"/>
      <c r="AW195" s="1574"/>
      <c r="AX195" s="1574"/>
      <c r="AY195" s="1574"/>
      <c r="AZ195" s="1574"/>
      <c r="BA195" s="1574"/>
      <c r="BB195" s="1570"/>
      <c r="BC195" s="1570"/>
      <c r="BD195" s="1570"/>
      <c r="BE195" s="1570"/>
      <c r="BF195" s="1570"/>
      <c r="BG195" s="1570"/>
      <c r="BH195" s="1570"/>
      <c r="BI195" s="1570"/>
      <c r="BJ195" s="1570"/>
      <c r="BK195" s="1570"/>
      <c r="BL195" s="1570"/>
      <c r="BM195" s="1570"/>
      <c r="BN195" s="1570"/>
      <c r="BO195" s="1570"/>
      <c r="BP195" s="1570"/>
      <c r="BQ195" s="1570"/>
      <c r="BR195" s="1570"/>
      <c r="BS195" s="1570"/>
      <c r="BT195" s="1570"/>
      <c r="BU195" s="1570"/>
      <c r="BV195" s="1570"/>
      <c r="BW195" s="1570"/>
      <c r="BX195" s="1570"/>
      <c r="BY195" s="1570"/>
      <c r="BZ195" s="1570"/>
      <c r="CA195" s="1570"/>
      <c r="CB195" s="1570"/>
      <c r="CC195" s="1570"/>
      <c r="CD195" s="1570"/>
      <c r="CE195" s="1570"/>
      <c r="CF195" s="1570"/>
      <c r="CG195" s="1570"/>
      <c r="CH195" s="1570"/>
      <c r="CI195" s="2191"/>
      <c r="CJ195" s="2192"/>
      <c r="CK195" s="2192"/>
      <c r="CL195" s="2192"/>
      <c r="CM195" s="2192"/>
      <c r="CN195" s="2192"/>
      <c r="CO195" s="2192"/>
      <c r="CP195" s="2192"/>
      <c r="CQ195" s="2192"/>
      <c r="CR195" s="2192"/>
      <c r="CS195" s="2192"/>
      <c r="CT195" s="2192"/>
      <c r="CU195" s="2192"/>
      <c r="CV195" s="2192"/>
      <c r="CW195" s="2192"/>
      <c r="CX195" s="2192"/>
      <c r="CY195" s="2192"/>
      <c r="CZ195" s="2192"/>
      <c r="DA195" s="2192"/>
      <c r="DB195" s="2193"/>
      <c r="DC195" s="2175"/>
      <c r="DD195" s="2171"/>
      <c r="DE195" s="2171"/>
      <c r="DF195" s="2171"/>
      <c r="DG195" s="2171"/>
      <c r="DH195" s="2171"/>
      <c r="DI195" s="2171"/>
      <c r="DJ195" s="2171"/>
      <c r="DK195" s="2171"/>
      <c r="DL195" s="2171"/>
      <c r="DM195" s="2171"/>
      <c r="DN195" s="2171"/>
      <c r="DO195" s="2171"/>
      <c r="DP195" s="2171"/>
      <c r="DQ195" s="2172"/>
      <c r="DR195" s="2175"/>
      <c r="DS195" s="2171"/>
      <c r="DT195" s="2171"/>
      <c r="DU195" s="2171"/>
      <c r="DV195" s="2171"/>
      <c r="DW195" s="2171"/>
      <c r="DX195" s="2171"/>
      <c r="DY195" s="2171"/>
      <c r="DZ195" s="2171"/>
      <c r="EA195" s="2171"/>
      <c r="EB195" s="2171"/>
      <c r="EC195" s="2171"/>
      <c r="ED195" s="2171"/>
      <c r="EE195" s="2171"/>
      <c r="EF195" s="2171"/>
      <c r="EG195" s="2171"/>
      <c r="EH195" s="2171"/>
      <c r="EI195" s="2171"/>
      <c r="EJ195" s="2171"/>
      <c r="EK195" s="2171"/>
      <c r="EL195" s="2171"/>
      <c r="EM195" s="2171"/>
      <c r="EN195" s="2171"/>
      <c r="EO195" s="2171"/>
      <c r="EP195" s="2171"/>
      <c r="EQ195" s="2172"/>
      <c r="ER195" s="1858"/>
      <c r="ES195" s="1859"/>
      <c r="ET195" s="1859"/>
      <c r="EU195" s="1860"/>
    </row>
    <row r="196" spans="1:151" ht="6.95" customHeight="1" x14ac:dyDescent="0.15">
      <c r="A196" s="1571"/>
      <c r="B196" s="1572"/>
      <c r="C196" s="1572"/>
      <c r="D196" s="1572"/>
      <c r="E196" s="1572"/>
      <c r="F196" s="1572"/>
      <c r="G196" s="1572"/>
      <c r="H196" s="1575"/>
      <c r="I196" s="1575"/>
      <c r="J196" s="1575"/>
      <c r="K196" s="1575"/>
      <c r="L196" s="1575"/>
      <c r="M196" s="1575"/>
      <c r="N196" s="1575"/>
      <c r="O196" s="1575"/>
      <c r="P196" s="1575"/>
      <c r="Q196" s="1575"/>
      <c r="R196" s="1575"/>
      <c r="S196" s="1575"/>
      <c r="T196" s="1575"/>
      <c r="U196" s="1575"/>
      <c r="V196" s="1575"/>
      <c r="W196" s="1575"/>
      <c r="X196" s="1575"/>
      <c r="Y196" s="1575"/>
      <c r="Z196" s="1575"/>
      <c r="AA196" s="1575"/>
      <c r="AB196" s="1575"/>
      <c r="AC196" s="1575"/>
      <c r="AD196" s="1575"/>
      <c r="AE196" s="1575"/>
      <c r="AF196" s="1575"/>
      <c r="AG196" s="1575"/>
      <c r="AH196" s="1575"/>
      <c r="AI196" s="1575"/>
      <c r="AJ196" s="1575"/>
      <c r="AK196" s="1575"/>
      <c r="AL196" s="1575"/>
      <c r="AM196" s="1575"/>
      <c r="AN196" s="1575"/>
      <c r="AO196" s="1575"/>
      <c r="AP196" s="1575"/>
      <c r="AQ196" s="1575"/>
      <c r="AR196" s="1575"/>
      <c r="AS196" s="1575"/>
      <c r="AT196" s="1575"/>
      <c r="AU196" s="1575"/>
      <c r="AV196" s="1575"/>
      <c r="AW196" s="1575"/>
      <c r="AX196" s="1575"/>
      <c r="AY196" s="1575"/>
      <c r="AZ196" s="1575"/>
      <c r="BA196" s="1575"/>
      <c r="BB196" s="1572"/>
      <c r="BC196" s="1572"/>
      <c r="BD196" s="1572"/>
      <c r="BE196" s="1572"/>
      <c r="BF196" s="1572"/>
      <c r="BG196" s="1572"/>
      <c r="BH196" s="1572"/>
      <c r="BI196" s="1572"/>
      <c r="BJ196" s="1572"/>
      <c r="BK196" s="1572"/>
      <c r="BL196" s="1572"/>
      <c r="BM196" s="1572"/>
      <c r="BN196" s="1572"/>
      <c r="BO196" s="1572"/>
      <c r="BP196" s="1572"/>
      <c r="BQ196" s="1572"/>
      <c r="BR196" s="1572"/>
      <c r="BS196" s="1572"/>
      <c r="BT196" s="1572"/>
      <c r="BU196" s="1572"/>
      <c r="BV196" s="1572"/>
      <c r="BW196" s="1572"/>
      <c r="BX196" s="1572"/>
      <c r="BY196" s="1572"/>
      <c r="BZ196" s="1572"/>
      <c r="CA196" s="1572"/>
      <c r="CB196" s="1572"/>
      <c r="CC196" s="1572"/>
      <c r="CD196" s="1572"/>
      <c r="CE196" s="1572"/>
      <c r="CF196" s="1572"/>
      <c r="CG196" s="1572"/>
      <c r="CH196" s="1572"/>
      <c r="CI196" s="2247"/>
      <c r="CJ196" s="2248"/>
      <c r="CK196" s="2248"/>
      <c r="CL196" s="2248"/>
      <c r="CM196" s="2248"/>
      <c r="CN196" s="2248"/>
      <c r="CO196" s="2248"/>
      <c r="CP196" s="2248"/>
      <c r="CQ196" s="2248"/>
      <c r="CR196" s="2248"/>
      <c r="CS196" s="2248"/>
      <c r="CT196" s="2248"/>
      <c r="CU196" s="2248"/>
      <c r="CV196" s="2248"/>
      <c r="CW196" s="2248"/>
      <c r="CX196" s="2248"/>
      <c r="CY196" s="2248"/>
      <c r="CZ196" s="2248"/>
      <c r="DA196" s="2248"/>
      <c r="DB196" s="2249"/>
      <c r="DC196" s="2176"/>
      <c r="DD196" s="2173"/>
      <c r="DE196" s="2173"/>
      <c r="DF196" s="2173"/>
      <c r="DG196" s="2173"/>
      <c r="DH196" s="2173"/>
      <c r="DI196" s="2173"/>
      <c r="DJ196" s="2173"/>
      <c r="DK196" s="2173"/>
      <c r="DL196" s="2173"/>
      <c r="DM196" s="2173"/>
      <c r="DN196" s="2173"/>
      <c r="DO196" s="2173"/>
      <c r="DP196" s="2173"/>
      <c r="DQ196" s="2174"/>
      <c r="DR196" s="2176"/>
      <c r="DS196" s="2173"/>
      <c r="DT196" s="2173"/>
      <c r="DU196" s="2173"/>
      <c r="DV196" s="2173"/>
      <c r="DW196" s="2173"/>
      <c r="DX196" s="2173"/>
      <c r="DY196" s="2173"/>
      <c r="DZ196" s="2173"/>
      <c r="EA196" s="2173"/>
      <c r="EB196" s="2173"/>
      <c r="EC196" s="2173"/>
      <c r="ED196" s="2173"/>
      <c r="EE196" s="2173"/>
      <c r="EF196" s="2173"/>
      <c r="EG196" s="2173"/>
      <c r="EH196" s="2173"/>
      <c r="EI196" s="2173"/>
      <c r="EJ196" s="2173"/>
      <c r="EK196" s="2173"/>
      <c r="EL196" s="2173"/>
      <c r="EM196" s="2173"/>
      <c r="EN196" s="2173"/>
      <c r="EO196" s="2173"/>
      <c r="EP196" s="2173"/>
      <c r="EQ196" s="2174"/>
      <c r="ER196" s="1858"/>
      <c r="ES196" s="1859"/>
      <c r="ET196" s="1859"/>
      <c r="EU196" s="1860"/>
    </row>
    <row r="197" spans="1:151" ht="6.95" customHeight="1" x14ac:dyDescent="0.15">
      <c r="A197" s="1555"/>
      <c r="B197" s="1556"/>
      <c r="C197" s="1556"/>
      <c r="D197" s="1556"/>
      <c r="E197" s="1556"/>
      <c r="F197" s="1556"/>
      <c r="G197" s="1556"/>
      <c r="H197" s="1559" t="s">
        <v>133</v>
      </c>
      <c r="I197" s="1559"/>
      <c r="J197" s="1559"/>
      <c r="K197" s="1559"/>
      <c r="L197" s="1559"/>
      <c r="M197" s="1559"/>
      <c r="N197" s="1559"/>
      <c r="O197" s="1559"/>
      <c r="P197" s="1559"/>
      <c r="Q197" s="1559"/>
      <c r="R197" s="1559"/>
      <c r="S197" s="1559"/>
      <c r="T197" s="1559"/>
      <c r="U197" s="1559"/>
      <c r="V197" s="1559"/>
      <c r="W197" s="1559"/>
      <c r="X197" s="1559"/>
      <c r="Y197" s="1559"/>
      <c r="Z197" s="1559"/>
      <c r="AA197" s="1559"/>
      <c r="AB197" s="1559"/>
      <c r="AC197" s="1559"/>
      <c r="AD197" s="1559"/>
      <c r="AE197" s="1559"/>
      <c r="AF197" s="1559"/>
      <c r="AG197" s="1559"/>
      <c r="AH197" s="1559"/>
      <c r="AI197" s="1559"/>
      <c r="AJ197" s="1559"/>
      <c r="AK197" s="1559"/>
      <c r="AL197" s="1559"/>
      <c r="AM197" s="1559"/>
      <c r="AN197" s="1559"/>
      <c r="AO197" s="1559"/>
      <c r="AP197" s="1559"/>
      <c r="AQ197" s="1559"/>
      <c r="AR197" s="1559"/>
      <c r="AS197" s="1559"/>
      <c r="AT197" s="1559"/>
      <c r="AU197" s="1559"/>
      <c r="AV197" s="1559"/>
      <c r="AW197" s="1559"/>
      <c r="AX197" s="1559"/>
      <c r="AY197" s="1559"/>
      <c r="AZ197" s="1559"/>
      <c r="BA197" s="1559"/>
      <c r="BB197" s="1556"/>
      <c r="BC197" s="1556"/>
      <c r="BD197" s="1556"/>
      <c r="BE197" s="1556"/>
      <c r="BF197" s="1556"/>
      <c r="BG197" s="1556"/>
      <c r="BH197" s="1556"/>
      <c r="BI197" s="1556"/>
      <c r="BJ197" s="1556"/>
      <c r="BK197" s="1556"/>
      <c r="BL197" s="1556"/>
      <c r="BM197" s="1556"/>
      <c r="BN197" s="1556"/>
      <c r="BO197" s="1556"/>
      <c r="BP197" s="1556"/>
      <c r="BQ197" s="1556"/>
      <c r="BR197" s="1556"/>
      <c r="BS197" s="1556"/>
      <c r="BT197" s="1556"/>
      <c r="BU197" s="1556"/>
      <c r="BV197" s="1556"/>
      <c r="BW197" s="1556"/>
      <c r="BX197" s="1556"/>
      <c r="BY197" s="1556"/>
      <c r="BZ197" s="1556"/>
      <c r="CA197" s="1556"/>
      <c r="CB197" s="1556"/>
      <c r="CC197" s="1556"/>
      <c r="CD197" s="1556"/>
      <c r="CE197" s="1556"/>
      <c r="CF197" s="1556"/>
      <c r="CG197" s="1556"/>
      <c r="CH197" s="1556"/>
      <c r="CI197" s="2250"/>
      <c r="CJ197" s="2251"/>
      <c r="CK197" s="2251"/>
      <c r="CL197" s="2251"/>
      <c r="CM197" s="2251"/>
      <c r="CN197" s="2251"/>
      <c r="CO197" s="2251"/>
      <c r="CP197" s="2251"/>
      <c r="CQ197" s="2251"/>
      <c r="CR197" s="2251"/>
      <c r="CS197" s="2251"/>
      <c r="CT197" s="2251"/>
      <c r="CU197" s="2251"/>
      <c r="CV197" s="2251"/>
      <c r="CW197" s="2251"/>
      <c r="CX197" s="2251"/>
      <c r="CY197" s="2251"/>
      <c r="CZ197" s="2251"/>
      <c r="DA197" s="2251"/>
      <c r="DB197" s="2252"/>
      <c r="DC197" s="1562"/>
      <c r="DD197" s="1562"/>
      <c r="DE197" s="1562"/>
      <c r="DF197" s="1562"/>
      <c r="DG197" s="1562"/>
      <c r="DH197" s="1562"/>
      <c r="DI197" s="1562"/>
      <c r="DJ197" s="1562"/>
      <c r="DK197" s="1562"/>
      <c r="DL197" s="1562"/>
      <c r="DM197" s="1562"/>
      <c r="DN197" s="1562"/>
      <c r="DO197" s="1562"/>
      <c r="DP197" s="1562"/>
      <c r="DQ197" s="1562"/>
      <c r="DR197" s="1562"/>
      <c r="DS197" s="1562"/>
      <c r="DT197" s="1562"/>
      <c r="DU197" s="1562"/>
      <c r="DV197" s="1562"/>
      <c r="DW197" s="1562"/>
      <c r="DX197" s="1562"/>
      <c r="DY197" s="1562"/>
      <c r="DZ197" s="1562"/>
      <c r="EA197" s="1562"/>
      <c r="EB197" s="1562"/>
      <c r="EC197" s="1562"/>
      <c r="ED197" s="1562"/>
      <c r="EE197" s="1562"/>
      <c r="EF197" s="1562"/>
      <c r="EG197" s="1562"/>
      <c r="EH197" s="1562"/>
      <c r="EI197" s="1562"/>
      <c r="EJ197" s="1562"/>
      <c r="EK197" s="1562"/>
      <c r="EL197" s="1562"/>
      <c r="EM197" s="1562"/>
      <c r="EN197" s="1562"/>
      <c r="EO197" s="1562"/>
      <c r="EP197" s="1562"/>
      <c r="EQ197" s="1562"/>
      <c r="ER197" s="1858"/>
      <c r="ES197" s="1859"/>
      <c r="ET197" s="1859"/>
      <c r="EU197" s="1860"/>
    </row>
    <row r="198" spans="1:151" ht="6.95" customHeight="1" x14ac:dyDescent="0.15">
      <c r="A198" s="1555"/>
      <c r="B198" s="1556"/>
      <c r="C198" s="1556"/>
      <c r="D198" s="1556"/>
      <c r="E198" s="1556"/>
      <c r="F198" s="1556"/>
      <c r="G198" s="1556"/>
      <c r="H198" s="1559"/>
      <c r="I198" s="1559"/>
      <c r="J198" s="1559"/>
      <c r="K198" s="1559"/>
      <c r="L198" s="1559"/>
      <c r="M198" s="1559"/>
      <c r="N198" s="1559"/>
      <c r="O198" s="1559"/>
      <c r="P198" s="1559"/>
      <c r="Q198" s="1559"/>
      <c r="R198" s="1559"/>
      <c r="S198" s="1559"/>
      <c r="T198" s="1559"/>
      <c r="U198" s="1559"/>
      <c r="V198" s="1559"/>
      <c r="W198" s="1559"/>
      <c r="X198" s="1559"/>
      <c r="Y198" s="1559"/>
      <c r="Z198" s="1559"/>
      <c r="AA198" s="1559"/>
      <c r="AB198" s="1559"/>
      <c r="AC198" s="1559"/>
      <c r="AD198" s="1559"/>
      <c r="AE198" s="1559"/>
      <c r="AF198" s="1559"/>
      <c r="AG198" s="1559"/>
      <c r="AH198" s="1559"/>
      <c r="AI198" s="1559"/>
      <c r="AJ198" s="1559"/>
      <c r="AK198" s="1559"/>
      <c r="AL198" s="1559"/>
      <c r="AM198" s="1559"/>
      <c r="AN198" s="1559"/>
      <c r="AO198" s="1559"/>
      <c r="AP198" s="1559"/>
      <c r="AQ198" s="1559"/>
      <c r="AR198" s="1559"/>
      <c r="AS198" s="1559"/>
      <c r="AT198" s="1559"/>
      <c r="AU198" s="1559"/>
      <c r="AV198" s="1559"/>
      <c r="AW198" s="1559"/>
      <c r="AX198" s="1559"/>
      <c r="AY198" s="1559"/>
      <c r="AZ198" s="1559"/>
      <c r="BA198" s="1559"/>
      <c r="BB198" s="1556"/>
      <c r="BC198" s="1556"/>
      <c r="BD198" s="1556"/>
      <c r="BE198" s="1556"/>
      <c r="BF198" s="1556"/>
      <c r="BG198" s="1556"/>
      <c r="BH198" s="1556"/>
      <c r="BI198" s="1556"/>
      <c r="BJ198" s="1556"/>
      <c r="BK198" s="1556"/>
      <c r="BL198" s="1556"/>
      <c r="BM198" s="1556"/>
      <c r="BN198" s="1556"/>
      <c r="BO198" s="1556"/>
      <c r="BP198" s="1556"/>
      <c r="BQ198" s="1556"/>
      <c r="BR198" s="1556"/>
      <c r="BS198" s="1556"/>
      <c r="BT198" s="1556"/>
      <c r="BU198" s="1556"/>
      <c r="BV198" s="1556"/>
      <c r="BW198" s="1556"/>
      <c r="BX198" s="1556"/>
      <c r="BY198" s="1556"/>
      <c r="BZ198" s="1556"/>
      <c r="CA198" s="1556"/>
      <c r="CB198" s="1556"/>
      <c r="CC198" s="1556"/>
      <c r="CD198" s="1556"/>
      <c r="CE198" s="1556"/>
      <c r="CF198" s="1556"/>
      <c r="CG198" s="1556"/>
      <c r="CH198" s="1556"/>
      <c r="CI198" s="2177">
        <f>SUM(CI96,CI152,CI192)</f>
        <v>0</v>
      </c>
      <c r="CJ198" s="2178"/>
      <c r="CK198" s="2178"/>
      <c r="CL198" s="2178"/>
      <c r="CM198" s="2178"/>
      <c r="CN198" s="2178"/>
      <c r="CO198" s="2178"/>
      <c r="CP198" s="2178"/>
      <c r="CQ198" s="2178"/>
      <c r="CR198" s="2178"/>
      <c r="CS198" s="2178"/>
      <c r="CT198" s="2178"/>
      <c r="CU198" s="2178"/>
      <c r="CV198" s="2178"/>
      <c r="CW198" s="2178"/>
      <c r="CX198" s="2178"/>
      <c r="CY198" s="2178"/>
      <c r="CZ198" s="2178"/>
      <c r="DA198" s="2178"/>
      <c r="DB198" s="2197"/>
      <c r="DC198" s="2169">
        <f>SUM(DC96,DC152,DC192)</f>
        <v>0</v>
      </c>
      <c r="DD198" s="2169"/>
      <c r="DE198" s="2169"/>
      <c r="DF198" s="2169"/>
      <c r="DG198" s="2169"/>
      <c r="DH198" s="2169"/>
      <c r="DI198" s="2169"/>
      <c r="DJ198" s="2169"/>
      <c r="DK198" s="2169"/>
      <c r="DL198" s="2169"/>
      <c r="DM198" s="2169"/>
      <c r="DN198" s="2169"/>
      <c r="DO198" s="2169"/>
      <c r="DP198" s="2169"/>
      <c r="DQ198" s="2169"/>
      <c r="DR198" s="2169">
        <f>SUM(DR96,DR152,DR192)</f>
        <v>0</v>
      </c>
      <c r="DS198" s="2169"/>
      <c r="DT198" s="2169"/>
      <c r="DU198" s="2169"/>
      <c r="DV198" s="2169"/>
      <c r="DW198" s="2169"/>
      <c r="DX198" s="2169"/>
      <c r="DY198" s="2169"/>
      <c r="DZ198" s="2169"/>
      <c r="EA198" s="2169"/>
      <c r="EB198" s="2169"/>
      <c r="EC198" s="2169"/>
      <c r="ED198" s="2169"/>
      <c r="EE198" s="2169"/>
      <c r="EF198" s="2169"/>
      <c r="EG198" s="2169"/>
      <c r="EH198" s="2169"/>
      <c r="EI198" s="2169"/>
      <c r="EJ198" s="2169"/>
      <c r="EK198" s="2169"/>
      <c r="EL198" s="2169"/>
      <c r="EM198" s="2169"/>
      <c r="EN198" s="2169"/>
      <c r="EO198" s="2169"/>
      <c r="EP198" s="2169"/>
      <c r="EQ198" s="2169"/>
      <c r="ER198" s="1858"/>
      <c r="ES198" s="1859"/>
      <c r="ET198" s="1859"/>
      <c r="EU198" s="1860"/>
    </row>
    <row r="199" spans="1:151" ht="6.95" customHeight="1" x14ac:dyDescent="0.15">
      <c r="A199" s="1555"/>
      <c r="B199" s="1556"/>
      <c r="C199" s="1556"/>
      <c r="D199" s="1556"/>
      <c r="E199" s="1556"/>
      <c r="F199" s="1556"/>
      <c r="G199" s="1556"/>
      <c r="H199" s="1559"/>
      <c r="I199" s="1559"/>
      <c r="J199" s="1559"/>
      <c r="K199" s="1559"/>
      <c r="L199" s="1559"/>
      <c r="M199" s="1559"/>
      <c r="N199" s="1559"/>
      <c r="O199" s="1559"/>
      <c r="P199" s="1559"/>
      <c r="Q199" s="1559"/>
      <c r="R199" s="1559"/>
      <c r="S199" s="1559"/>
      <c r="T199" s="1559"/>
      <c r="U199" s="1559"/>
      <c r="V199" s="1559"/>
      <c r="W199" s="1559"/>
      <c r="X199" s="1559"/>
      <c r="Y199" s="1559"/>
      <c r="Z199" s="1559"/>
      <c r="AA199" s="1559"/>
      <c r="AB199" s="1559"/>
      <c r="AC199" s="1559"/>
      <c r="AD199" s="1559"/>
      <c r="AE199" s="1559"/>
      <c r="AF199" s="1559"/>
      <c r="AG199" s="1559"/>
      <c r="AH199" s="1559"/>
      <c r="AI199" s="1559"/>
      <c r="AJ199" s="1559"/>
      <c r="AK199" s="1559"/>
      <c r="AL199" s="1559"/>
      <c r="AM199" s="1559"/>
      <c r="AN199" s="1559"/>
      <c r="AO199" s="1559"/>
      <c r="AP199" s="1559"/>
      <c r="AQ199" s="1559"/>
      <c r="AR199" s="1559"/>
      <c r="AS199" s="1559"/>
      <c r="AT199" s="1559"/>
      <c r="AU199" s="1559"/>
      <c r="AV199" s="1559"/>
      <c r="AW199" s="1559"/>
      <c r="AX199" s="1559"/>
      <c r="AY199" s="1559"/>
      <c r="AZ199" s="1559"/>
      <c r="BA199" s="1559"/>
      <c r="BB199" s="1556"/>
      <c r="BC199" s="1556"/>
      <c r="BD199" s="1556"/>
      <c r="BE199" s="1556"/>
      <c r="BF199" s="1556"/>
      <c r="BG199" s="1556"/>
      <c r="BH199" s="1556"/>
      <c r="BI199" s="1556"/>
      <c r="BJ199" s="1556"/>
      <c r="BK199" s="1556"/>
      <c r="BL199" s="1556"/>
      <c r="BM199" s="1556"/>
      <c r="BN199" s="1556"/>
      <c r="BO199" s="1556"/>
      <c r="BP199" s="1556"/>
      <c r="BQ199" s="1556"/>
      <c r="BR199" s="1556"/>
      <c r="BS199" s="1556"/>
      <c r="BT199" s="1556"/>
      <c r="BU199" s="1556"/>
      <c r="BV199" s="1556"/>
      <c r="BW199" s="1556"/>
      <c r="BX199" s="1556"/>
      <c r="BY199" s="1556"/>
      <c r="BZ199" s="1556"/>
      <c r="CA199" s="1556"/>
      <c r="CB199" s="1556"/>
      <c r="CC199" s="1556"/>
      <c r="CD199" s="1556"/>
      <c r="CE199" s="1556"/>
      <c r="CF199" s="1556"/>
      <c r="CG199" s="1556"/>
      <c r="CH199" s="1556"/>
      <c r="CI199" s="2177"/>
      <c r="CJ199" s="2178"/>
      <c r="CK199" s="2178"/>
      <c r="CL199" s="2178"/>
      <c r="CM199" s="2178"/>
      <c r="CN199" s="2178"/>
      <c r="CO199" s="2178"/>
      <c r="CP199" s="2178"/>
      <c r="CQ199" s="2178"/>
      <c r="CR199" s="2178"/>
      <c r="CS199" s="2178"/>
      <c r="CT199" s="2178"/>
      <c r="CU199" s="2178"/>
      <c r="CV199" s="2178"/>
      <c r="CW199" s="2178"/>
      <c r="CX199" s="2178"/>
      <c r="CY199" s="2178"/>
      <c r="CZ199" s="2178"/>
      <c r="DA199" s="2178"/>
      <c r="DB199" s="2197"/>
      <c r="DC199" s="2169"/>
      <c r="DD199" s="2169"/>
      <c r="DE199" s="2169"/>
      <c r="DF199" s="2169"/>
      <c r="DG199" s="2169"/>
      <c r="DH199" s="2169"/>
      <c r="DI199" s="2169"/>
      <c r="DJ199" s="2169"/>
      <c r="DK199" s="2169"/>
      <c r="DL199" s="2169"/>
      <c r="DM199" s="2169"/>
      <c r="DN199" s="2169"/>
      <c r="DO199" s="2169"/>
      <c r="DP199" s="2169"/>
      <c r="DQ199" s="2169"/>
      <c r="DR199" s="2169"/>
      <c r="DS199" s="2169"/>
      <c r="DT199" s="2169"/>
      <c r="DU199" s="2169"/>
      <c r="DV199" s="2169"/>
      <c r="DW199" s="2169"/>
      <c r="DX199" s="2169"/>
      <c r="DY199" s="2169"/>
      <c r="DZ199" s="2169"/>
      <c r="EA199" s="2169"/>
      <c r="EB199" s="2169"/>
      <c r="EC199" s="2169"/>
      <c r="ED199" s="2169"/>
      <c r="EE199" s="2169"/>
      <c r="EF199" s="2169"/>
      <c r="EG199" s="2169"/>
      <c r="EH199" s="2169"/>
      <c r="EI199" s="2169"/>
      <c r="EJ199" s="2169"/>
      <c r="EK199" s="2169"/>
      <c r="EL199" s="2169"/>
      <c r="EM199" s="2169"/>
      <c r="EN199" s="2169"/>
      <c r="EO199" s="2169"/>
      <c r="EP199" s="2169"/>
      <c r="EQ199" s="2169"/>
      <c r="ER199" s="1858"/>
      <c r="ES199" s="1859"/>
      <c r="ET199" s="1859"/>
      <c r="EU199" s="1860"/>
    </row>
    <row r="200" spans="1:151" ht="6.95" customHeight="1" x14ac:dyDescent="0.15">
      <c r="A200" s="1555"/>
      <c r="B200" s="1556"/>
      <c r="C200" s="1556"/>
      <c r="D200" s="1556"/>
      <c r="E200" s="1556"/>
      <c r="F200" s="1556"/>
      <c r="G200" s="1556"/>
      <c r="H200" s="1559"/>
      <c r="I200" s="1559"/>
      <c r="J200" s="1559"/>
      <c r="K200" s="1559"/>
      <c r="L200" s="1559"/>
      <c r="M200" s="1559"/>
      <c r="N200" s="1559"/>
      <c r="O200" s="1559"/>
      <c r="P200" s="1559"/>
      <c r="Q200" s="1559"/>
      <c r="R200" s="1559"/>
      <c r="S200" s="1559"/>
      <c r="T200" s="1559"/>
      <c r="U200" s="1559"/>
      <c r="V200" s="1559"/>
      <c r="W200" s="1559"/>
      <c r="X200" s="1559"/>
      <c r="Y200" s="1559"/>
      <c r="Z200" s="1559"/>
      <c r="AA200" s="1559"/>
      <c r="AB200" s="1559"/>
      <c r="AC200" s="1559"/>
      <c r="AD200" s="1559"/>
      <c r="AE200" s="1559"/>
      <c r="AF200" s="1559"/>
      <c r="AG200" s="1559"/>
      <c r="AH200" s="1559"/>
      <c r="AI200" s="1559"/>
      <c r="AJ200" s="1559"/>
      <c r="AK200" s="1559"/>
      <c r="AL200" s="1559"/>
      <c r="AM200" s="1559"/>
      <c r="AN200" s="1559"/>
      <c r="AO200" s="1559"/>
      <c r="AP200" s="1559"/>
      <c r="AQ200" s="1559"/>
      <c r="AR200" s="1559"/>
      <c r="AS200" s="1559"/>
      <c r="AT200" s="1559"/>
      <c r="AU200" s="1559"/>
      <c r="AV200" s="1559"/>
      <c r="AW200" s="1559"/>
      <c r="AX200" s="1559"/>
      <c r="AY200" s="1559"/>
      <c r="AZ200" s="1559"/>
      <c r="BA200" s="1559"/>
      <c r="BB200" s="1556"/>
      <c r="BC200" s="1556"/>
      <c r="BD200" s="1556"/>
      <c r="BE200" s="1556"/>
      <c r="BF200" s="1556"/>
      <c r="BG200" s="1556"/>
      <c r="BH200" s="1556"/>
      <c r="BI200" s="1556"/>
      <c r="BJ200" s="1556"/>
      <c r="BK200" s="1556"/>
      <c r="BL200" s="1556"/>
      <c r="BM200" s="1556"/>
      <c r="BN200" s="1556"/>
      <c r="BO200" s="1556"/>
      <c r="BP200" s="1556"/>
      <c r="BQ200" s="1556"/>
      <c r="BR200" s="1556"/>
      <c r="BS200" s="1556"/>
      <c r="BT200" s="1556"/>
      <c r="BU200" s="1556"/>
      <c r="BV200" s="1556"/>
      <c r="BW200" s="1556"/>
      <c r="BX200" s="1556"/>
      <c r="BY200" s="1556"/>
      <c r="BZ200" s="1556"/>
      <c r="CA200" s="1556"/>
      <c r="CB200" s="1556"/>
      <c r="CC200" s="1556"/>
      <c r="CD200" s="1556"/>
      <c r="CE200" s="1556"/>
      <c r="CF200" s="1556"/>
      <c r="CG200" s="1556"/>
      <c r="CH200" s="1556"/>
      <c r="CI200" s="2177"/>
      <c r="CJ200" s="2178"/>
      <c r="CK200" s="2178"/>
      <c r="CL200" s="2178"/>
      <c r="CM200" s="2178"/>
      <c r="CN200" s="2178"/>
      <c r="CO200" s="2178"/>
      <c r="CP200" s="2178"/>
      <c r="CQ200" s="2178"/>
      <c r="CR200" s="2178"/>
      <c r="CS200" s="2178"/>
      <c r="CT200" s="2178"/>
      <c r="CU200" s="2178"/>
      <c r="CV200" s="2178"/>
      <c r="CW200" s="2178"/>
      <c r="CX200" s="2178"/>
      <c r="CY200" s="2178"/>
      <c r="CZ200" s="2178"/>
      <c r="DA200" s="2178"/>
      <c r="DB200" s="2197"/>
      <c r="DC200" s="2169"/>
      <c r="DD200" s="2169"/>
      <c r="DE200" s="2169"/>
      <c r="DF200" s="2169"/>
      <c r="DG200" s="2169"/>
      <c r="DH200" s="2169"/>
      <c r="DI200" s="2169"/>
      <c r="DJ200" s="2169"/>
      <c r="DK200" s="2169"/>
      <c r="DL200" s="2169"/>
      <c r="DM200" s="2169"/>
      <c r="DN200" s="2169"/>
      <c r="DO200" s="2169"/>
      <c r="DP200" s="2169"/>
      <c r="DQ200" s="2169"/>
      <c r="DR200" s="2169"/>
      <c r="DS200" s="2169"/>
      <c r="DT200" s="2169"/>
      <c r="DU200" s="2169"/>
      <c r="DV200" s="2169"/>
      <c r="DW200" s="2169"/>
      <c r="DX200" s="2169"/>
      <c r="DY200" s="2169"/>
      <c r="DZ200" s="2169"/>
      <c r="EA200" s="2169"/>
      <c r="EB200" s="2169"/>
      <c r="EC200" s="2169"/>
      <c r="ED200" s="2169"/>
      <c r="EE200" s="2169"/>
      <c r="EF200" s="2169"/>
      <c r="EG200" s="2169"/>
      <c r="EH200" s="2169"/>
      <c r="EI200" s="2169"/>
      <c r="EJ200" s="2169"/>
      <c r="EK200" s="2169"/>
      <c r="EL200" s="2169"/>
      <c r="EM200" s="2169"/>
      <c r="EN200" s="2169"/>
      <c r="EO200" s="2169"/>
      <c r="EP200" s="2169"/>
      <c r="EQ200" s="2169"/>
      <c r="ER200" s="1858"/>
      <c r="ES200" s="1859"/>
      <c r="ET200" s="1859"/>
      <c r="EU200" s="1860"/>
    </row>
    <row r="201" spans="1:151" ht="6.95" customHeight="1" x14ac:dyDescent="0.15">
      <c r="A201" s="1555"/>
      <c r="B201" s="1556"/>
      <c r="C201" s="1556"/>
      <c r="D201" s="1556"/>
      <c r="E201" s="1556"/>
      <c r="F201" s="1556"/>
      <c r="G201" s="1556"/>
      <c r="H201" s="1559"/>
      <c r="I201" s="1559"/>
      <c r="J201" s="1559"/>
      <c r="K201" s="1559"/>
      <c r="L201" s="1559"/>
      <c r="M201" s="1559"/>
      <c r="N201" s="1559"/>
      <c r="O201" s="1559"/>
      <c r="P201" s="1559"/>
      <c r="Q201" s="1559"/>
      <c r="R201" s="1559"/>
      <c r="S201" s="1559"/>
      <c r="T201" s="1559"/>
      <c r="U201" s="1559"/>
      <c r="V201" s="1559"/>
      <c r="W201" s="1559"/>
      <c r="X201" s="1559"/>
      <c r="Y201" s="1559"/>
      <c r="Z201" s="1559"/>
      <c r="AA201" s="1559"/>
      <c r="AB201" s="1559"/>
      <c r="AC201" s="1559"/>
      <c r="AD201" s="1559"/>
      <c r="AE201" s="1559"/>
      <c r="AF201" s="1559"/>
      <c r="AG201" s="1559"/>
      <c r="AH201" s="1559"/>
      <c r="AI201" s="1559"/>
      <c r="AJ201" s="1559"/>
      <c r="AK201" s="1559"/>
      <c r="AL201" s="1559"/>
      <c r="AM201" s="1559"/>
      <c r="AN201" s="1559"/>
      <c r="AO201" s="1559"/>
      <c r="AP201" s="1559"/>
      <c r="AQ201" s="1559"/>
      <c r="AR201" s="1559"/>
      <c r="AS201" s="1559"/>
      <c r="AT201" s="1559"/>
      <c r="AU201" s="1559"/>
      <c r="AV201" s="1559"/>
      <c r="AW201" s="1559"/>
      <c r="AX201" s="1559"/>
      <c r="AY201" s="1559"/>
      <c r="AZ201" s="1559"/>
      <c r="BA201" s="1559"/>
      <c r="BB201" s="1556"/>
      <c r="BC201" s="1556"/>
      <c r="BD201" s="1556"/>
      <c r="BE201" s="1556"/>
      <c r="BF201" s="1556"/>
      <c r="BG201" s="1556"/>
      <c r="BH201" s="1556"/>
      <c r="BI201" s="1556"/>
      <c r="BJ201" s="1556"/>
      <c r="BK201" s="1556"/>
      <c r="BL201" s="1556"/>
      <c r="BM201" s="1556"/>
      <c r="BN201" s="1556"/>
      <c r="BO201" s="1556"/>
      <c r="BP201" s="1556"/>
      <c r="BQ201" s="1556"/>
      <c r="BR201" s="1556"/>
      <c r="BS201" s="1556"/>
      <c r="BT201" s="1556"/>
      <c r="BU201" s="1556"/>
      <c r="BV201" s="1556"/>
      <c r="BW201" s="1556"/>
      <c r="BX201" s="1556"/>
      <c r="BY201" s="1556"/>
      <c r="BZ201" s="1556"/>
      <c r="CA201" s="1556"/>
      <c r="CB201" s="1556"/>
      <c r="CC201" s="1556"/>
      <c r="CD201" s="1556"/>
      <c r="CE201" s="1556"/>
      <c r="CF201" s="1556"/>
      <c r="CG201" s="1556"/>
      <c r="CH201" s="1556"/>
      <c r="CI201" s="2177"/>
      <c r="CJ201" s="2178"/>
      <c r="CK201" s="2178"/>
      <c r="CL201" s="2178"/>
      <c r="CM201" s="2178"/>
      <c r="CN201" s="2178"/>
      <c r="CO201" s="2178"/>
      <c r="CP201" s="2178"/>
      <c r="CQ201" s="2178"/>
      <c r="CR201" s="2178"/>
      <c r="CS201" s="2178"/>
      <c r="CT201" s="2178"/>
      <c r="CU201" s="2178"/>
      <c r="CV201" s="2178"/>
      <c r="CW201" s="2178"/>
      <c r="CX201" s="2178"/>
      <c r="CY201" s="2178"/>
      <c r="CZ201" s="2178"/>
      <c r="DA201" s="2178"/>
      <c r="DB201" s="2197"/>
      <c r="DC201" s="2169"/>
      <c r="DD201" s="2169"/>
      <c r="DE201" s="2169"/>
      <c r="DF201" s="2169"/>
      <c r="DG201" s="2169"/>
      <c r="DH201" s="2169"/>
      <c r="DI201" s="2169"/>
      <c r="DJ201" s="2169"/>
      <c r="DK201" s="2169"/>
      <c r="DL201" s="2169"/>
      <c r="DM201" s="2169"/>
      <c r="DN201" s="2169"/>
      <c r="DO201" s="2169"/>
      <c r="DP201" s="2169"/>
      <c r="DQ201" s="2169"/>
      <c r="DR201" s="2169"/>
      <c r="DS201" s="2169"/>
      <c r="DT201" s="2169"/>
      <c r="DU201" s="2169"/>
      <c r="DV201" s="2169"/>
      <c r="DW201" s="2169"/>
      <c r="DX201" s="2169"/>
      <c r="DY201" s="2169"/>
      <c r="DZ201" s="2169"/>
      <c r="EA201" s="2169"/>
      <c r="EB201" s="2169"/>
      <c r="EC201" s="2169"/>
      <c r="ED201" s="2169"/>
      <c r="EE201" s="2169"/>
      <c r="EF201" s="2169"/>
      <c r="EG201" s="2169"/>
      <c r="EH201" s="2169"/>
      <c r="EI201" s="2169"/>
      <c r="EJ201" s="2169"/>
      <c r="EK201" s="2169"/>
      <c r="EL201" s="2169"/>
      <c r="EM201" s="2169"/>
      <c r="EN201" s="2169"/>
      <c r="EO201" s="2169"/>
      <c r="EP201" s="2169"/>
      <c r="EQ201" s="2169"/>
      <c r="ER201" s="1858"/>
      <c r="ES201" s="1859"/>
      <c r="ET201" s="1859"/>
      <c r="EU201" s="1860"/>
    </row>
    <row r="202" spans="1:151" ht="6.95" customHeight="1" x14ac:dyDescent="0.15">
      <c r="A202" s="1555"/>
      <c r="B202" s="1556"/>
      <c r="C202" s="1556"/>
      <c r="D202" s="1556"/>
      <c r="E202" s="1556"/>
      <c r="F202" s="1556"/>
      <c r="G202" s="1556"/>
      <c r="H202" s="1559"/>
      <c r="I202" s="1559"/>
      <c r="J202" s="1559"/>
      <c r="K202" s="1559"/>
      <c r="L202" s="1559"/>
      <c r="M202" s="1559"/>
      <c r="N202" s="1559"/>
      <c r="O202" s="1559"/>
      <c r="P202" s="1559"/>
      <c r="Q202" s="1559"/>
      <c r="R202" s="1559"/>
      <c r="S202" s="1559"/>
      <c r="T202" s="1559"/>
      <c r="U202" s="1559"/>
      <c r="V202" s="1559"/>
      <c r="W202" s="1559"/>
      <c r="X202" s="1559"/>
      <c r="Y202" s="1559"/>
      <c r="Z202" s="1559"/>
      <c r="AA202" s="1559"/>
      <c r="AB202" s="1559"/>
      <c r="AC202" s="1559"/>
      <c r="AD202" s="1559"/>
      <c r="AE202" s="1559"/>
      <c r="AF202" s="1559"/>
      <c r="AG202" s="1559"/>
      <c r="AH202" s="1559"/>
      <c r="AI202" s="1559"/>
      <c r="AJ202" s="1559"/>
      <c r="AK202" s="1559"/>
      <c r="AL202" s="1559"/>
      <c r="AM202" s="1559"/>
      <c r="AN202" s="1559"/>
      <c r="AO202" s="1559"/>
      <c r="AP202" s="1559"/>
      <c r="AQ202" s="1559"/>
      <c r="AR202" s="1559"/>
      <c r="AS202" s="1559"/>
      <c r="AT202" s="1559"/>
      <c r="AU202" s="1559"/>
      <c r="AV202" s="1559"/>
      <c r="AW202" s="1559"/>
      <c r="AX202" s="1559"/>
      <c r="AY202" s="1559"/>
      <c r="AZ202" s="1559"/>
      <c r="BA202" s="1559"/>
      <c r="BB202" s="1556"/>
      <c r="BC202" s="1556"/>
      <c r="BD202" s="1556"/>
      <c r="BE202" s="1556"/>
      <c r="BF202" s="1556"/>
      <c r="BG202" s="1556"/>
      <c r="BH202" s="1556"/>
      <c r="BI202" s="1556"/>
      <c r="BJ202" s="1556"/>
      <c r="BK202" s="1556"/>
      <c r="BL202" s="1556"/>
      <c r="BM202" s="1556"/>
      <c r="BN202" s="1556"/>
      <c r="BO202" s="1556"/>
      <c r="BP202" s="1556"/>
      <c r="BQ202" s="1556"/>
      <c r="BR202" s="1556"/>
      <c r="BS202" s="1556"/>
      <c r="BT202" s="1556"/>
      <c r="BU202" s="1556"/>
      <c r="BV202" s="1556"/>
      <c r="BW202" s="1556"/>
      <c r="BX202" s="1556"/>
      <c r="BY202" s="1556"/>
      <c r="BZ202" s="1556"/>
      <c r="CA202" s="1556"/>
      <c r="CB202" s="1556"/>
      <c r="CC202" s="1556"/>
      <c r="CD202" s="1556"/>
      <c r="CE202" s="1556"/>
      <c r="CF202" s="1556"/>
      <c r="CG202" s="1556"/>
      <c r="CH202" s="1556"/>
      <c r="CI202" s="2177"/>
      <c r="CJ202" s="2178"/>
      <c r="CK202" s="2178"/>
      <c r="CL202" s="2178"/>
      <c r="CM202" s="2178"/>
      <c r="CN202" s="2178"/>
      <c r="CO202" s="2178"/>
      <c r="CP202" s="2178"/>
      <c r="CQ202" s="2178"/>
      <c r="CR202" s="2178"/>
      <c r="CS202" s="2178"/>
      <c r="CT202" s="2178"/>
      <c r="CU202" s="2178"/>
      <c r="CV202" s="2178"/>
      <c r="CW202" s="2178"/>
      <c r="CX202" s="2178"/>
      <c r="CY202" s="2178"/>
      <c r="CZ202" s="2178"/>
      <c r="DA202" s="2178"/>
      <c r="DB202" s="2197"/>
      <c r="DC202" s="2169"/>
      <c r="DD202" s="2169"/>
      <c r="DE202" s="2169"/>
      <c r="DF202" s="2169"/>
      <c r="DG202" s="2169"/>
      <c r="DH202" s="2169"/>
      <c r="DI202" s="2169"/>
      <c r="DJ202" s="2169"/>
      <c r="DK202" s="2169"/>
      <c r="DL202" s="2169"/>
      <c r="DM202" s="2169"/>
      <c r="DN202" s="2169"/>
      <c r="DO202" s="2169"/>
      <c r="DP202" s="2169"/>
      <c r="DQ202" s="2169"/>
      <c r="DR202" s="2169"/>
      <c r="DS202" s="2169"/>
      <c r="DT202" s="2169"/>
      <c r="DU202" s="2169"/>
      <c r="DV202" s="2169"/>
      <c r="DW202" s="2169"/>
      <c r="DX202" s="2169"/>
      <c r="DY202" s="2169"/>
      <c r="DZ202" s="2169"/>
      <c r="EA202" s="2169"/>
      <c r="EB202" s="2169"/>
      <c r="EC202" s="2169"/>
      <c r="ED202" s="2169"/>
      <c r="EE202" s="2169"/>
      <c r="EF202" s="2169"/>
      <c r="EG202" s="2169"/>
      <c r="EH202" s="2169"/>
      <c r="EI202" s="2169"/>
      <c r="EJ202" s="2169"/>
      <c r="EK202" s="2169"/>
      <c r="EL202" s="2169"/>
      <c r="EM202" s="2169"/>
      <c r="EN202" s="2169"/>
      <c r="EO202" s="2169"/>
      <c r="EP202" s="2169"/>
      <c r="EQ202" s="2169"/>
      <c r="ER202" s="1858"/>
      <c r="ES202" s="1859"/>
      <c r="ET202" s="1859"/>
      <c r="EU202" s="1860"/>
    </row>
    <row r="203" spans="1:151" ht="6.95" customHeight="1" x14ac:dyDescent="0.15">
      <c r="A203" s="1555"/>
      <c r="B203" s="1556"/>
      <c r="C203" s="1556"/>
      <c r="D203" s="1556"/>
      <c r="E203" s="1556"/>
      <c r="F203" s="1556"/>
      <c r="G203" s="1556"/>
      <c r="H203" s="1559"/>
      <c r="I203" s="1559"/>
      <c r="J203" s="1559"/>
      <c r="K203" s="1559"/>
      <c r="L203" s="1559"/>
      <c r="M203" s="1559"/>
      <c r="N203" s="1559"/>
      <c r="O203" s="1559"/>
      <c r="P203" s="1559"/>
      <c r="Q203" s="1559"/>
      <c r="R203" s="1559"/>
      <c r="S203" s="1559"/>
      <c r="T203" s="1559"/>
      <c r="U203" s="1559"/>
      <c r="V203" s="1559"/>
      <c r="W203" s="1559"/>
      <c r="X203" s="1559"/>
      <c r="Y203" s="1559"/>
      <c r="Z203" s="1559"/>
      <c r="AA203" s="1559"/>
      <c r="AB203" s="1559"/>
      <c r="AC203" s="1559"/>
      <c r="AD203" s="1559"/>
      <c r="AE203" s="1559"/>
      <c r="AF203" s="1559"/>
      <c r="AG203" s="1559"/>
      <c r="AH203" s="1559"/>
      <c r="AI203" s="1559"/>
      <c r="AJ203" s="1559"/>
      <c r="AK203" s="1559"/>
      <c r="AL203" s="1559"/>
      <c r="AM203" s="1559"/>
      <c r="AN203" s="1559"/>
      <c r="AO203" s="1559"/>
      <c r="AP203" s="1559"/>
      <c r="AQ203" s="1559"/>
      <c r="AR203" s="1559"/>
      <c r="AS203" s="1559"/>
      <c r="AT203" s="1559"/>
      <c r="AU203" s="1559"/>
      <c r="AV203" s="1559"/>
      <c r="AW203" s="1559"/>
      <c r="AX203" s="1559"/>
      <c r="AY203" s="1559"/>
      <c r="AZ203" s="1559"/>
      <c r="BA203" s="1559"/>
      <c r="BB203" s="1556"/>
      <c r="BC203" s="1556"/>
      <c r="BD203" s="1556"/>
      <c r="BE203" s="1556"/>
      <c r="BF203" s="1556"/>
      <c r="BG203" s="1556"/>
      <c r="BH203" s="1556"/>
      <c r="BI203" s="1556"/>
      <c r="BJ203" s="1556"/>
      <c r="BK203" s="1556"/>
      <c r="BL203" s="1556"/>
      <c r="BM203" s="1556"/>
      <c r="BN203" s="1556"/>
      <c r="BO203" s="1556"/>
      <c r="BP203" s="1556"/>
      <c r="BQ203" s="1556"/>
      <c r="BR203" s="1556"/>
      <c r="BS203" s="1556"/>
      <c r="BT203" s="1556"/>
      <c r="BU203" s="1556"/>
      <c r="BV203" s="1556"/>
      <c r="BW203" s="1556"/>
      <c r="BX203" s="1556"/>
      <c r="BY203" s="1556"/>
      <c r="BZ203" s="1556"/>
      <c r="CA203" s="1556"/>
      <c r="CB203" s="1556"/>
      <c r="CC203" s="1556"/>
      <c r="CD203" s="1556"/>
      <c r="CE203" s="1556"/>
      <c r="CF203" s="1556"/>
      <c r="CG203" s="1556"/>
      <c r="CH203" s="1556"/>
      <c r="CI203" s="2177"/>
      <c r="CJ203" s="2178"/>
      <c r="CK203" s="2178"/>
      <c r="CL203" s="2178"/>
      <c r="CM203" s="2178"/>
      <c r="CN203" s="2178"/>
      <c r="CO203" s="2178"/>
      <c r="CP203" s="2178"/>
      <c r="CQ203" s="2178"/>
      <c r="CR203" s="2178"/>
      <c r="CS203" s="2178"/>
      <c r="CT203" s="2178"/>
      <c r="CU203" s="2178"/>
      <c r="CV203" s="2178"/>
      <c r="CW203" s="2178"/>
      <c r="CX203" s="2178"/>
      <c r="CY203" s="2178"/>
      <c r="CZ203" s="2178"/>
      <c r="DA203" s="2178"/>
      <c r="DB203" s="2197"/>
      <c r="DC203" s="2169"/>
      <c r="DD203" s="2169"/>
      <c r="DE203" s="2169"/>
      <c r="DF203" s="2169"/>
      <c r="DG203" s="2169"/>
      <c r="DH203" s="2169"/>
      <c r="DI203" s="2169"/>
      <c r="DJ203" s="2169"/>
      <c r="DK203" s="2169"/>
      <c r="DL203" s="2169"/>
      <c r="DM203" s="2169"/>
      <c r="DN203" s="2169"/>
      <c r="DO203" s="2169"/>
      <c r="DP203" s="2169"/>
      <c r="DQ203" s="2169"/>
      <c r="DR203" s="2169"/>
      <c r="DS203" s="2169"/>
      <c r="DT203" s="2169"/>
      <c r="DU203" s="2169"/>
      <c r="DV203" s="2169"/>
      <c r="DW203" s="2169"/>
      <c r="DX203" s="2169"/>
      <c r="DY203" s="2169"/>
      <c r="DZ203" s="2169"/>
      <c r="EA203" s="2169"/>
      <c r="EB203" s="2169"/>
      <c r="EC203" s="2169"/>
      <c r="ED203" s="2169"/>
      <c r="EE203" s="2169"/>
      <c r="EF203" s="2169"/>
      <c r="EG203" s="2169"/>
      <c r="EH203" s="2169"/>
      <c r="EI203" s="2169"/>
      <c r="EJ203" s="2169"/>
      <c r="EK203" s="2169"/>
      <c r="EL203" s="2169"/>
      <c r="EM203" s="2169"/>
      <c r="EN203" s="2169"/>
      <c r="EO203" s="2169"/>
      <c r="EP203" s="2169"/>
      <c r="EQ203" s="2169"/>
      <c r="ER203" s="1858"/>
      <c r="ES203" s="1859"/>
      <c r="ET203" s="1859"/>
      <c r="EU203" s="1860"/>
    </row>
    <row r="204" spans="1:151" ht="6.95" customHeight="1" x14ac:dyDescent="0.15">
      <c r="A204" s="1557"/>
      <c r="B204" s="1558"/>
      <c r="C204" s="1558"/>
      <c r="D204" s="1558"/>
      <c r="E204" s="1558"/>
      <c r="F204" s="1558"/>
      <c r="G204" s="1558"/>
      <c r="H204" s="1560"/>
      <c r="I204" s="1560"/>
      <c r="J204" s="1560"/>
      <c r="K204" s="1560"/>
      <c r="L204" s="1560"/>
      <c r="M204" s="1560"/>
      <c r="N204" s="1560"/>
      <c r="O204" s="1560"/>
      <c r="P204" s="1560"/>
      <c r="Q204" s="1560"/>
      <c r="R204" s="1560"/>
      <c r="S204" s="1560"/>
      <c r="T204" s="1560"/>
      <c r="U204" s="1560"/>
      <c r="V204" s="1560"/>
      <c r="W204" s="1560"/>
      <c r="X204" s="1560"/>
      <c r="Y204" s="1560"/>
      <c r="Z204" s="1560"/>
      <c r="AA204" s="1560"/>
      <c r="AB204" s="1560"/>
      <c r="AC204" s="1560"/>
      <c r="AD204" s="1560"/>
      <c r="AE204" s="1560"/>
      <c r="AF204" s="1560"/>
      <c r="AG204" s="1560"/>
      <c r="AH204" s="1560"/>
      <c r="AI204" s="1560"/>
      <c r="AJ204" s="1560"/>
      <c r="AK204" s="1560"/>
      <c r="AL204" s="1560"/>
      <c r="AM204" s="1560"/>
      <c r="AN204" s="1560"/>
      <c r="AO204" s="1560"/>
      <c r="AP204" s="1560"/>
      <c r="AQ204" s="1560"/>
      <c r="AR204" s="1560"/>
      <c r="AS204" s="1560"/>
      <c r="AT204" s="1560"/>
      <c r="AU204" s="1560"/>
      <c r="AV204" s="1560"/>
      <c r="AW204" s="1560"/>
      <c r="AX204" s="1560"/>
      <c r="AY204" s="1560"/>
      <c r="AZ204" s="1560"/>
      <c r="BA204" s="1560"/>
      <c r="BB204" s="1558"/>
      <c r="BC204" s="1558"/>
      <c r="BD204" s="1558"/>
      <c r="BE204" s="1558"/>
      <c r="BF204" s="1558"/>
      <c r="BG204" s="1558"/>
      <c r="BH204" s="1558"/>
      <c r="BI204" s="1558"/>
      <c r="BJ204" s="1558"/>
      <c r="BK204" s="1558"/>
      <c r="BL204" s="1558"/>
      <c r="BM204" s="1558"/>
      <c r="BN204" s="1558"/>
      <c r="BO204" s="1558"/>
      <c r="BP204" s="1558"/>
      <c r="BQ204" s="1558"/>
      <c r="BR204" s="1558"/>
      <c r="BS204" s="1558"/>
      <c r="BT204" s="1558"/>
      <c r="BU204" s="1558"/>
      <c r="BV204" s="1558"/>
      <c r="BW204" s="1558"/>
      <c r="BX204" s="1558"/>
      <c r="BY204" s="1558"/>
      <c r="BZ204" s="1558"/>
      <c r="CA204" s="1558"/>
      <c r="CB204" s="1558"/>
      <c r="CC204" s="1558"/>
      <c r="CD204" s="1558"/>
      <c r="CE204" s="1558"/>
      <c r="CF204" s="1558"/>
      <c r="CG204" s="1558"/>
      <c r="CH204" s="1558"/>
      <c r="CI204" s="2179"/>
      <c r="CJ204" s="2180"/>
      <c r="CK204" s="2180"/>
      <c r="CL204" s="2180"/>
      <c r="CM204" s="2180"/>
      <c r="CN204" s="2180"/>
      <c r="CO204" s="2180"/>
      <c r="CP204" s="2180"/>
      <c r="CQ204" s="2180"/>
      <c r="CR204" s="2180"/>
      <c r="CS204" s="2180"/>
      <c r="CT204" s="2180"/>
      <c r="CU204" s="2180"/>
      <c r="CV204" s="2180"/>
      <c r="CW204" s="2180"/>
      <c r="CX204" s="2180"/>
      <c r="CY204" s="2180"/>
      <c r="CZ204" s="2180"/>
      <c r="DA204" s="2180"/>
      <c r="DB204" s="2198"/>
      <c r="DC204" s="2170"/>
      <c r="DD204" s="2170"/>
      <c r="DE204" s="2170"/>
      <c r="DF204" s="2170"/>
      <c r="DG204" s="2170"/>
      <c r="DH204" s="2170"/>
      <c r="DI204" s="2170"/>
      <c r="DJ204" s="2170"/>
      <c r="DK204" s="2170"/>
      <c r="DL204" s="2170"/>
      <c r="DM204" s="2170"/>
      <c r="DN204" s="2170"/>
      <c r="DO204" s="2170"/>
      <c r="DP204" s="2170"/>
      <c r="DQ204" s="2170"/>
      <c r="DR204" s="2170"/>
      <c r="DS204" s="2170"/>
      <c r="DT204" s="2170"/>
      <c r="DU204" s="2170"/>
      <c r="DV204" s="2170"/>
      <c r="DW204" s="2170"/>
      <c r="DX204" s="2170"/>
      <c r="DY204" s="2170"/>
      <c r="DZ204" s="2170"/>
      <c r="EA204" s="2170"/>
      <c r="EB204" s="2170"/>
      <c r="EC204" s="2170"/>
      <c r="ED204" s="2170"/>
      <c r="EE204" s="2170"/>
      <c r="EF204" s="2170"/>
      <c r="EG204" s="2170"/>
      <c r="EH204" s="2170"/>
      <c r="EI204" s="2170"/>
      <c r="EJ204" s="2170"/>
      <c r="EK204" s="2170"/>
      <c r="EL204" s="2170"/>
      <c r="EM204" s="2170"/>
      <c r="EN204" s="2170"/>
      <c r="EO204" s="2170"/>
      <c r="EP204" s="2170"/>
      <c r="EQ204" s="2170"/>
      <c r="ER204" s="1858"/>
      <c r="ES204" s="1859"/>
      <c r="ET204" s="1859"/>
      <c r="EU204" s="1860"/>
    </row>
    <row r="205" spans="1:151" ht="6.95" customHeight="1" x14ac:dyDescent="0.15"/>
    <row r="206" spans="1:151" ht="6.95" customHeight="1" x14ac:dyDescent="0.15"/>
    <row r="207" spans="1:151" ht="6.95" customHeight="1" x14ac:dyDescent="0.15"/>
    <row r="208" spans="1:151" ht="6.95" customHeight="1" x14ac:dyDescent="0.15"/>
    <row r="209" ht="6.95" customHeight="1" x14ac:dyDescent="0.15"/>
    <row r="210" ht="6.95" customHeight="1" x14ac:dyDescent="0.15"/>
    <row r="211" ht="6.95" customHeight="1" x14ac:dyDescent="0.15"/>
    <row r="212" ht="6.95" customHeight="1" x14ac:dyDescent="0.15"/>
    <row r="213" ht="6.95" customHeight="1" x14ac:dyDescent="0.15"/>
    <row r="214" ht="6.95" customHeight="1" x14ac:dyDescent="0.15"/>
    <row r="215" ht="6.95" customHeight="1" x14ac:dyDescent="0.15"/>
    <row r="216" ht="6.95" customHeight="1" x14ac:dyDescent="0.15"/>
    <row r="217" ht="6.95" customHeight="1" x14ac:dyDescent="0.15"/>
    <row r="218" ht="6.95" customHeight="1" x14ac:dyDescent="0.15"/>
    <row r="219" ht="6.95" customHeight="1" x14ac:dyDescent="0.15"/>
    <row r="220" ht="6.95" customHeight="1" x14ac:dyDescent="0.15"/>
    <row r="221" ht="6.95" customHeight="1" x14ac:dyDescent="0.15"/>
    <row r="222" ht="6.95" customHeight="1" x14ac:dyDescent="0.15"/>
    <row r="223" ht="6.95" customHeight="1" x14ac:dyDescent="0.15"/>
    <row r="224" ht="6.95" customHeight="1" x14ac:dyDescent="0.15"/>
    <row r="225" ht="6.95" customHeight="1" x14ac:dyDescent="0.15"/>
    <row r="226" ht="6.95" customHeight="1" x14ac:dyDescent="0.15"/>
    <row r="227" ht="6.95" customHeight="1" x14ac:dyDescent="0.15"/>
    <row r="228" ht="6.95" customHeight="1" x14ac:dyDescent="0.15"/>
    <row r="229" ht="6.95" customHeight="1" x14ac:dyDescent="0.15"/>
    <row r="230" ht="6.95" customHeight="1" x14ac:dyDescent="0.15"/>
    <row r="231" ht="6.95" customHeight="1" x14ac:dyDescent="0.15"/>
    <row r="232" ht="6.95" customHeight="1" x14ac:dyDescent="0.15"/>
    <row r="233" ht="6.95" customHeight="1" x14ac:dyDescent="0.15"/>
    <row r="234" ht="6.95" customHeight="1" x14ac:dyDescent="0.15"/>
    <row r="235" ht="6.95" customHeight="1" x14ac:dyDescent="0.15"/>
    <row r="236" ht="6.95" customHeight="1" x14ac:dyDescent="0.15"/>
    <row r="237" ht="6.95" customHeight="1" x14ac:dyDescent="0.15"/>
    <row r="238" ht="6.95" customHeight="1" x14ac:dyDescent="0.15"/>
    <row r="239" ht="6.95" customHeight="1" x14ac:dyDescent="0.15"/>
    <row r="240" ht="6.95" customHeight="1" x14ac:dyDescent="0.15"/>
    <row r="241" ht="6.95" customHeight="1" x14ac:dyDescent="0.15"/>
    <row r="242" ht="6.95" customHeight="1" x14ac:dyDescent="0.15"/>
    <row r="243" ht="6.95" customHeight="1" x14ac:dyDescent="0.15"/>
    <row r="244" ht="6.95" customHeight="1" x14ac:dyDescent="0.15"/>
    <row r="245" ht="6.95" customHeight="1" x14ac:dyDescent="0.15"/>
    <row r="246" ht="6.95" customHeight="1" x14ac:dyDescent="0.15"/>
    <row r="247" ht="6.95" customHeight="1" x14ac:dyDescent="0.15"/>
    <row r="248" ht="6.95" customHeight="1" x14ac:dyDescent="0.15"/>
    <row r="249" ht="6.95" customHeight="1" x14ac:dyDescent="0.15"/>
    <row r="250" ht="6.95" customHeight="1" x14ac:dyDescent="0.15"/>
    <row r="251" ht="6.95" customHeight="1" x14ac:dyDescent="0.15"/>
    <row r="252" ht="6.95" customHeight="1" x14ac:dyDescent="0.15"/>
    <row r="253" ht="6.95" customHeight="1" x14ac:dyDescent="0.15"/>
    <row r="254" ht="6.95" customHeight="1" x14ac:dyDescent="0.15"/>
    <row r="255" ht="6.95" customHeight="1" x14ac:dyDescent="0.15"/>
    <row r="256" ht="6.95" customHeight="1" x14ac:dyDescent="0.15"/>
    <row r="257" ht="6.95" customHeight="1" x14ac:dyDescent="0.15"/>
    <row r="258" ht="6.95" customHeight="1" x14ac:dyDescent="0.15"/>
    <row r="259" ht="6.95" customHeight="1" x14ac:dyDescent="0.15"/>
    <row r="260" ht="6.95" customHeight="1" x14ac:dyDescent="0.15"/>
    <row r="261" ht="6.95" customHeight="1" x14ac:dyDescent="0.15"/>
    <row r="262" ht="6.95" customHeight="1" x14ac:dyDescent="0.15"/>
    <row r="263" ht="6.95" customHeight="1" x14ac:dyDescent="0.15"/>
    <row r="264" ht="6.95" customHeight="1" x14ac:dyDescent="0.15"/>
    <row r="265" ht="6.95" customHeight="1" x14ac:dyDescent="0.15"/>
    <row r="266" ht="6.95" customHeight="1" x14ac:dyDescent="0.15"/>
    <row r="267" ht="6.95" customHeight="1" x14ac:dyDescent="0.15"/>
    <row r="268" ht="6.95" customHeight="1" x14ac:dyDescent="0.15"/>
    <row r="269" ht="6.95" customHeight="1" x14ac:dyDescent="0.15"/>
    <row r="270" ht="6.95" customHeight="1" x14ac:dyDescent="0.15"/>
    <row r="271" ht="6.95" customHeight="1" x14ac:dyDescent="0.15"/>
    <row r="272" ht="6.95" customHeight="1" x14ac:dyDescent="0.15"/>
    <row r="273" ht="6.95" customHeight="1" x14ac:dyDescent="0.15"/>
    <row r="274" ht="6.95" customHeight="1" x14ac:dyDescent="0.15"/>
    <row r="275" ht="6.95" customHeight="1" x14ac:dyDescent="0.15"/>
    <row r="276" ht="6.95" customHeight="1" x14ac:dyDescent="0.15"/>
    <row r="277" ht="6.95" customHeight="1" x14ac:dyDescent="0.15"/>
    <row r="278" ht="6.95" customHeight="1" x14ac:dyDescent="0.15"/>
    <row r="279" ht="6.95" customHeight="1" x14ac:dyDescent="0.15"/>
    <row r="280" ht="6.95" customHeight="1" x14ac:dyDescent="0.15"/>
    <row r="281" ht="6.95" customHeight="1" x14ac:dyDescent="0.15"/>
    <row r="282" ht="6.95" customHeight="1" x14ac:dyDescent="0.15"/>
    <row r="283" ht="6.95" customHeight="1" x14ac:dyDescent="0.15"/>
  </sheetData>
  <sheetProtection algorithmName="SHA-512" hashValue="eWYqfHYn4PiO5wmEg3U2zYBgkhgwWfq2grxLaK42WFwLfhuQVYKeJ74z1KCrcI0wBtEh1/DBG5k7sVJL/8ZKyA==" saltValue="B0lSrDwb2QOZH8zv2/nHEw==" spinCount="100000" sheet="1" objects="1" scenarios="1"/>
  <mergeCells count="430">
    <mergeCell ref="DE114:EQ116"/>
    <mergeCell ref="A84:G88"/>
    <mergeCell ref="H84:T88"/>
    <mergeCell ref="U84:AA88"/>
    <mergeCell ref="AB84:BA88"/>
    <mergeCell ref="BB84:CH88"/>
    <mergeCell ref="BB89:CH94"/>
    <mergeCell ref="A105:BN105"/>
    <mergeCell ref="BO105:BQ116"/>
    <mergeCell ref="BR105:CS105"/>
    <mergeCell ref="CT105:CX110"/>
    <mergeCell ref="CY105:DJ106"/>
    <mergeCell ref="DK105:DQ106"/>
    <mergeCell ref="DR105:DU106"/>
    <mergeCell ref="DV105:EJ106"/>
    <mergeCell ref="EK105:EQ106"/>
    <mergeCell ref="DR107:DU110"/>
    <mergeCell ref="DV107:EJ110"/>
    <mergeCell ref="EK107:EQ110"/>
    <mergeCell ref="A111:BN116"/>
    <mergeCell ref="BR111:BU115"/>
    <mergeCell ref="CI89:DB89"/>
    <mergeCell ref="CI90:DB94"/>
    <mergeCell ref="CI95:DB95"/>
    <mergeCell ref="CI96:DB102"/>
    <mergeCell ref="CI151:DB151"/>
    <mergeCell ref="CI152:DB156"/>
    <mergeCell ref="A181:V185"/>
    <mergeCell ref="W181:AF185"/>
    <mergeCell ref="AG181:AL185"/>
    <mergeCell ref="AM181:AV185"/>
    <mergeCell ref="AW181:CH185"/>
    <mergeCell ref="A176:S180"/>
    <mergeCell ref="T176:V180"/>
    <mergeCell ref="W176:AF180"/>
    <mergeCell ref="AG176:AL180"/>
    <mergeCell ref="AM176:AV180"/>
    <mergeCell ref="A103:EU104"/>
    <mergeCell ref="A166:S170"/>
    <mergeCell ref="T166:BC170"/>
    <mergeCell ref="BD166:BL170"/>
    <mergeCell ref="BM166:BN170"/>
    <mergeCell ref="BO166:CF170"/>
    <mergeCell ref="CG166:CH170"/>
    <mergeCell ref="CI166:DB166"/>
    <mergeCell ref="A151:G156"/>
    <mergeCell ref="H151:BA156"/>
    <mergeCell ref="BB151:CH156"/>
    <mergeCell ref="DC95:DQ95"/>
    <mergeCell ref="DR95:EQ95"/>
    <mergeCell ref="A89:G94"/>
    <mergeCell ref="H89:BA94"/>
    <mergeCell ref="CT111:DD113"/>
    <mergeCell ref="DE111:EQ113"/>
    <mergeCell ref="CT114:DD116"/>
    <mergeCell ref="AB186:BA190"/>
    <mergeCell ref="A197:G204"/>
    <mergeCell ref="H197:BA204"/>
    <mergeCell ref="BB197:CH204"/>
    <mergeCell ref="DC197:DQ197"/>
    <mergeCell ref="DR197:EQ197"/>
    <mergeCell ref="DC198:DQ204"/>
    <mergeCell ref="DR198:EQ204"/>
    <mergeCell ref="A191:G196"/>
    <mergeCell ref="H191:BA196"/>
    <mergeCell ref="BB191:CH196"/>
    <mergeCell ref="DC191:DQ191"/>
    <mergeCell ref="DR191:EQ191"/>
    <mergeCell ref="DC192:DQ196"/>
    <mergeCell ref="DR192:EQ196"/>
    <mergeCell ref="BB186:CH190"/>
    <mergeCell ref="CI186:DB190"/>
    <mergeCell ref="A186:G190"/>
    <mergeCell ref="H186:T190"/>
    <mergeCell ref="U186:AA190"/>
    <mergeCell ref="DC171:DQ171"/>
    <mergeCell ref="DR171:EQ171"/>
    <mergeCell ref="CI172:DB175"/>
    <mergeCell ref="DR186:EQ186"/>
    <mergeCell ref="DC187:DQ190"/>
    <mergeCell ref="DR187:EQ190"/>
    <mergeCell ref="DC172:DQ175"/>
    <mergeCell ref="DR172:EQ175"/>
    <mergeCell ref="AW176:BL180"/>
    <mergeCell ref="BM176:BN180"/>
    <mergeCell ref="BO176:CF180"/>
    <mergeCell ref="CG176:CH180"/>
    <mergeCell ref="A171:S175"/>
    <mergeCell ref="T171:BC175"/>
    <mergeCell ref="BD171:BL175"/>
    <mergeCell ref="BM171:BN175"/>
    <mergeCell ref="BO171:CF175"/>
    <mergeCell ref="CG171:CH175"/>
    <mergeCell ref="CI171:DB171"/>
    <mergeCell ref="CI192:DB196"/>
    <mergeCell ref="CI197:DB197"/>
    <mergeCell ref="CI198:DB204"/>
    <mergeCell ref="DC176:DQ176"/>
    <mergeCell ref="DR176:EQ176"/>
    <mergeCell ref="CI177:DB180"/>
    <mergeCell ref="DC177:DQ180"/>
    <mergeCell ref="DR177:EQ180"/>
    <mergeCell ref="CI181:DB181"/>
    <mergeCell ref="DC181:DQ181"/>
    <mergeCell ref="DR181:EQ181"/>
    <mergeCell ref="CI182:DB185"/>
    <mergeCell ref="DC182:DQ185"/>
    <mergeCell ref="DR182:EQ185"/>
    <mergeCell ref="CI191:DB191"/>
    <mergeCell ref="CI176:DB176"/>
    <mergeCell ref="DC186:DQ186"/>
    <mergeCell ref="DC151:DQ151"/>
    <mergeCell ref="DR151:EQ151"/>
    <mergeCell ref="DC152:DQ156"/>
    <mergeCell ref="DR152:EQ156"/>
    <mergeCell ref="A157:Q161"/>
    <mergeCell ref="R157:AD161"/>
    <mergeCell ref="AE157:BQ161"/>
    <mergeCell ref="BR157:CF161"/>
    <mergeCell ref="CG157:EQ161"/>
    <mergeCell ref="DC166:DQ166"/>
    <mergeCell ref="DR166:EQ166"/>
    <mergeCell ref="CI167:DB170"/>
    <mergeCell ref="DC167:DQ170"/>
    <mergeCell ref="DR167:EQ170"/>
    <mergeCell ref="DC164:DM165"/>
    <mergeCell ref="DN164:DQ165"/>
    <mergeCell ref="DR164:EN165"/>
    <mergeCell ref="EO164:EQ165"/>
    <mergeCell ref="A146:G150"/>
    <mergeCell ref="H146:T150"/>
    <mergeCell ref="U146:AA150"/>
    <mergeCell ref="AB146:BA150"/>
    <mergeCell ref="BB146:CH150"/>
    <mergeCell ref="CI146:DB150"/>
    <mergeCell ref="DC146:DQ146"/>
    <mergeCell ref="DR146:EQ146"/>
    <mergeCell ref="DC147:DQ150"/>
    <mergeCell ref="DR147:EQ150"/>
    <mergeCell ref="A141:V145"/>
    <mergeCell ref="W141:AF145"/>
    <mergeCell ref="AG141:AL145"/>
    <mergeCell ref="AM141:AV145"/>
    <mergeCell ref="AW141:CH145"/>
    <mergeCell ref="CI141:DB141"/>
    <mergeCell ref="DC141:DQ141"/>
    <mergeCell ref="DR141:EQ141"/>
    <mergeCell ref="CI142:DB145"/>
    <mergeCell ref="DC142:DQ145"/>
    <mergeCell ref="DR142:EQ145"/>
    <mergeCell ref="A136:S140"/>
    <mergeCell ref="T136:V140"/>
    <mergeCell ref="W136:AF140"/>
    <mergeCell ref="AG136:AL140"/>
    <mergeCell ref="AM136:AV140"/>
    <mergeCell ref="AW136:BL140"/>
    <mergeCell ref="BM136:BN140"/>
    <mergeCell ref="BO136:CF140"/>
    <mergeCell ref="CG136:CH140"/>
    <mergeCell ref="A131:S135"/>
    <mergeCell ref="T131:BC135"/>
    <mergeCell ref="BD131:BL135"/>
    <mergeCell ref="BM131:BN135"/>
    <mergeCell ref="BO131:CF135"/>
    <mergeCell ref="CG131:CH135"/>
    <mergeCell ref="CI131:DB131"/>
    <mergeCell ref="DC131:DQ131"/>
    <mergeCell ref="DR131:EQ131"/>
    <mergeCell ref="CI132:DB135"/>
    <mergeCell ref="DC132:DQ135"/>
    <mergeCell ref="DR132:EQ135"/>
    <mergeCell ref="BD126:BL130"/>
    <mergeCell ref="BM126:BN130"/>
    <mergeCell ref="BO126:CF130"/>
    <mergeCell ref="CG126:CH130"/>
    <mergeCell ref="CI126:DB126"/>
    <mergeCell ref="DC126:DQ126"/>
    <mergeCell ref="DR126:EQ126"/>
    <mergeCell ref="CI127:DB130"/>
    <mergeCell ref="DC127:DQ130"/>
    <mergeCell ref="DR127:EQ130"/>
    <mergeCell ref="BZ111:CB115"/>
    <mergeCell ref="CC111:CF115"/>
    <mergeCell ref="CG111:CI115"/>
    <mergeCell ref="CJ111:CM115"/>
    <mergeCell ref="CN111:CS115"/>
    <mergeCell ref="BR116:CS116"/>
    <mergeCell ref="A106:BN110"/>
    <mergeCell ref="ER105:ET126"/>
    <mergeCell ref="A117:Q121"/>
    <mergeCell ref="R117:AD121"/>
    <mergeCell ref="AE117:BQ121"/>
    <mergeCell ref="BR117:CF121"/>
    <mergeCell ref="CG117:EQ121"/>
    <mergeCell ref="A122:CH125"/>
    <mergeCell ref="CI122:DB123"/>
    <mergeCell ref="DC122:EQ123"/>
    <mergeCell ref="CI124:CX125"/>
    <mergeCell ref="CY124:DB125"/>
    <mergeCell ref="DC124:DM125"/>
    <mergeCell ref="DN124:DQ125"/>
    <mergeCell ref="DR124:EN125"/>
    <mergeCell ref="EO124:EQ125"/>
    <mergeCell ref="A126:S130"/>
    <mergeCell ref="T126:BC130"/>
    <mergeCell ref="EU105:EU204"/>
    <mergeCell ref="BR106:BU110"/>
    <mergeCell ref="BV106:BY110"/>
    <mergeCell ref="BZ106:CB110"/>
    <mergeCell ref="CC106:CF110"/>
    <mergeCell ref="CG106:CI110"/>
    <mergeCell ref="CJ106:CM110"/>
    <mergeCell ref="CN106:CS110"/>
    <mergeCell ref="CY107:DJ110"/>
    <mergeCell ref="DK107:DQ110"/>
    <mergeCell ref="ER127:ET132"/>
    <mergeCell ref="ER133:ET204"/>
    <mergeCell ref="CI136:DB136"/>
    <mergeCell ref="DC136:DQ136"/>
    <mergeCell ref="DR136:EQ136"/>
    <mergeCell ref="CI137:DB140"/>
    <mergeCell ref="DC137:DQ140"/>
    <mergeCell ref="DR137:EQ140"/>
    <mergeCell ref="A162:CH165"/>
    <mergeCell ref="CI162:DB163"/>
    <mergeCell ref="DC162:EQ163"/>
    <mergeCell ref="CI164:CX165"/>
    <mergeCell ref="CY164:DB165"/>
    <mergeCell ref="BV111:BY115"/>
    <mergeCell ref="A60:CH63"/>
    <mergeCell ref="A69:S73"/>
    <mergeCell ref="BM69:BN73"/>
    <mergeCell ref="BO69:CF73"/>
    <mergeCell ref="CG69:CH73"/>
    <mergeCell ref="A34:S38"/>
    <mergeCell ref="T34:V38"/>
    <mergeCell ref="AW34:BL38"/>
    <mergeCell ref="BM34:BN38"/>
    <mergeCell ref="BO34:CF38"/>
    <mergeCell ref="CG34:CH38"/>
    <mergeCell ref="T64:BC68"/>
    <mergeCell ref="BD64:BL68"/>
    <mergeCell ref="T69:BC73"/>
    <mergeCell ref="BD69:BL73"/>
    <mergeCell ref="A64:S68"/>
    <mergeCell ref="BM64:BN68"/>
    <mergeCell ref="BO64:CF68"/>
    <mergeCell ref="CG64:CH68"/>
    <mergeCell ref="A39:V43"/>
    <mergeCell ref="W39:AF43"/>
    <mergeCell ref="AG39:AL43"/>
    <mergeCell ref="AM39:AV43"/>
    <mergeCell ref="AW39:CH43"/>
    <mergeCell ref="A24:S28"/>
    <mergeCell ref="BM24:BN28"/>
    <mergeCell ref="BO24:CF28"/>
    <mergeCell ref="CG24:CH28"/>
    <mergeCell ref="A29:S33"/>
    <mergeCell ref="BM29:BN33"/>
    <mergeCell ref="BO29:CF33"/>
    <mergeCell ref="CG29:CH33"/>
    <mergeCell ref="T24:BC28"/>
    <mergeCell ref="BD24:BL28"/>
    <mergeCell ref="T29:BC33"/>
    <mergeCell ref="BD29:BL33"/>
    <mergeCell ref="W34:AF38"/>
    <mergeCell ref="AG34:AL38"/>
    <mergeCell ref="AM34:AV38"/>
    <mergeCell ref="DV3:EJ4"/>
    <mergeCell ref="EK3:EQ4"/>
    <mergeCell ref="BR4:BU8"/>
    <mergeCell ref="BV4:BY8"/>
    <mergeCell ref="BZ4:CB8"/>
    <mergeCell ref="CC4:CF8"/>
    <mergeCell ref="CG4:CI8"/>
    <mergeCell ref="CJ4:CM8"/>
    <mergeCell ref="BO3:BQ14"/>
    <mergeCell ref="BR3:CS3"/>
    <mergeCell ref="CT3:CX8"/>
    <mergeCell ref="CY3:DJ4"/>
    <mergeCell ref="DK3:DQ4"/>
    <mergeCell ref="DR3:DU4"/>
    <mergeCell ref="CN4:CS8"/>
    <mergeCell ref="CY5:DJ8"/>
    <mergeCell ref="DK5:DQ8"/>
    <mergeCell ref="DR5:DU8"/>
    <mergeCell ref="BR14:CS14"/>
    <mergeCell ref="A20:CH23"/>
    <mergeCell ref="A15:Q19"/>
    <mergeCell ref="R15:AD19"/>
    <mergeCell ref="AE15:BQ19"/>
    <mergeCell ref="BR15:CF19"/>
    <mergeCell ref="CG15:EQ19"/>
    <mergeCell ref="DV5:EJ8"/>
    <mergeCell ref="EK5:EQ8"/>
    <mergeCell ref="BR9:BU13"/>
    <mergeCell ref="BV9:BY13"/>
    <mergeCell ref="BZ9:CB13"/>
    <mergeCell ref="CC9:CF13"/>
    <mergeCell ref="CG9:CI13"/>
    <mergeCell ref="CJ9:CM13"/>
    <mergeCell ref="CN9:CS13"/>
    <mergeCell ref="A4:BN8"/>
    <mergeCell ref="CT9:DD11"/>
    <mergeCell ref="DE9:EQ11"/>
    <mergeCell ref="CT12:DD14"/>
    <mergeCell ref="DE12:EQ14"/>
    <mergeCell ref="CI20:DB21"/>
    <mergeCell ref="DC20:EQ21"/>
    <mergeCell ref="CI22:CX23"/>
    <mergeCell ref="CY22:DB23"/>
    <mergeCell ref="DC22:DM23"/>
    <mergeCell ref="DN22:DQ23"/>
    <mergeCell ref="DR22:EN23"/>
    <mergeCell ref="EO22:EQ23"/>
    <mergeCell ref="CI29:DB29"/>
    <mergeCell ref="DC29:DQ29"/>
    <mergeCell ref="DR29:EQ29"/>
    <mergeCell ref="CI30:DB33"/>
    <mergeCell ref="DC30:DQ33"/>
    <mergeCell ref="DR30:EQ33"/>
    <mergeCell ref="DC24:DQ24"/>
    <mergeCell ref="DR24:EQ24"/>
    <mergeCell ref="CI25:DB28"/>
    <mergeCell ref="DC25:DQ28"/>
    <mergeCell ref="DR25:EQ28"/>
    <mergeCell ref="CI24:DB24"/>
    <mergeCell ref="CI39:DB39"/>
    <mergeCell ref="DC39:DQ39"/>
    <mergeCell ref="DR39:EQ39"/>
    <mergeCell ref="CI40:DB43"/>
    <mergeCell ref="DC40:DQ43"/>
    <mergeCell ref="DR40:EQ43"/>
    <mergeCell ref="DC34:DQ34"/>
    <mergeCell ref="DR34:EQ34"/>
    <mergeCell ref="CI35:DB38"/>
    <mergeCell ref="DC35:DQ38"/>
    <mergeCell ref="DR35:EQ38"/>
    <mergeCell ref="CI34:DB34"/>
    <mergeCell ref="DC50:DQ54"/>
    <mergeCell ref="DR50:EQ54"/>
    <mergeCell ref="A55:Q59"/>
    <mergeCell ref="R55:AD59"/>
    <mergeCell ref="AE55:BQ59"/>
    <mergeCell ref="BR55:CF59"/>
    <mergeCell ref="CG55:EQ59"/>
    <mergeCell ref="DC44:DQ44"/>
    <mergeCell ref="DR44:EQ44"/>
    <mergeCell ref="DC45:DQ48"/>
    <mergeCell ref="DR45:EQ48"/>
    <mergeCell ref="A49:G54"/>
    <mergeCell ref="H49:BA54"/>
    <mergeCell ref="BB49:CH54"/>
    <mergeCell ref="DC49:DQ49"/>
    <mergeCell ref="DR49:EQ49"/>
    <mergeCell ref="A44:G48"/>
    <mergeCell ref="H44:T48"/>
    <mergeCell ref="U44:AA48"/>
    <mergeCell ref="AB44:BA48"/>
    <mergeCell ref="BB44:CH48"/>
    <mergeCell ref="CI44:DB48"/>
    <mergeCell ref="CI49:DB49"/>
    <mergeCell ref="CI50:DB54"/>
    <mergeCell ref="CI60:DB61"/>
    <mergeCell ref="DC60:EQ61"/>
    <mergeCell ref="CI62:CX63"/>
    <mergeCell ref="CY62:DB63"/>
    <mergeCell ref="DC62:DM63"/>
    <mergeCell ref="DN62:DQ63"/>
    <mergeCell ref="DR62:EN63"/>
    <mergeCell ref="EO62:EQ63"/>
    <mergeCell ref="CI69:DB69"/>
    <mergeCell ref="DC69:DQ69"/>
    <mergeCell ref="DR69:EQ69"/>
    <mergeCell ref="DC70:DQ73"/>
    <mergeCell ref="DR70:EQ73"/>
    <mergeCell ref="DC64:DQ64"/>
    <mergeCell ref="DR64:EQ64"/>
    <mergeCell ref="CI65:DB68"/>
    <mergeCell ref="DC65:DQ68"/>
    <mergeCell ref="DR65:EQ68"/>
    <mergeCell ref="CI64:DB64"/>
    <mergeCell ref="CI70:DB73"/>
    <mergeCell ref="DR74:EQ74"/>
    <mergeCell ref="DC75:DQ78"/>
    <mergeCell ref="DR75:EQ78"/>
    <mergeCell ref="A79:V83"/>
    <mergeCell ref="W79:AF83"/>
    <mergeCell ref="AG79:AL83"/>
    <mergeCell ref="AM79:AV83"/>
    <mergeCell ref="AW79:CH83"/>
    <mergeCell ref="W74:AF78"/>
    <mergeCell ref="AG74:AL78"/>
    <mergeCell ref="AM74:AV78"/>
    <mergeCell ref="CI74:DB74"/>
    <mergeCell ref="A74:S78"/>
    <mergeCell ref="T74:V78"/>
    <mergeCell ref="AW74:BL78"/>
    <mergeCell ref="BM74:BN78"/>
    <mergeCell ref="BO74:CF78"/>
    <mergeCell ref="CG74:CH78"/>
    <mergeCell ref="CI79:DB79"/>
    <mergeCell ref="DC79:DQ79"/>
    <mergeCell ref="DR79:EQ79"/>
    <mergeCell ref="CI80:DB83"/>
    <mergeCell ref="CI75:DB78"/>
    <mergeCell ref="CI84:DB88"/>
    <mergeCell ref="DC89:DQ89"/>
    <mergeCell ref="DR89:EQ89"/>
    <mergeCell ref="A1:EU2"/>
    <mergeCell ref="EU3:EU102"/>
    <mergeCell ref="A3:BN3"/>
    <mergeCell ref="A9:BN14"/>
    <mergeCell ref="ER3:ET24"/>
    <mergeCell ref="ER25:ET30"/>
    <mergeCell ref="ER31:ET102"/>
    <mergeCell ref="DC96:DQ102"/>
    <mergeCell ref="DR96:EQ102"/>
    <mergeCell ref="DC90:DQ94"/>
    <mergeCell ref="DR90:EQ94"/>
    <mergeCell ref="A95:G102"/>
    <mergeCell ref="H95:BA102"/>
    <mergeCell ref="BB95:CH102"/>
    <mergeCell ref="DC80:DQ83"/>
    <mergeCell ref="DR80:EQ83"/>
    <mergeCell ref="DC84:DQ84"/>
    <mergeCell ref="DR84:EQ84"/>
    <mergeCell ref="DC85:DQ88"/>
    <mergeCell ref="DR85:EQ88"/>
    <mergeCell ref="DC74:DQ74"/>
  </mergeCells>
  <phoneticPr fontId="1"/>
  <dataValidations count="3">
    <dataValidation type="list" allowBlank="1" showInputMessage="1" showErrorMessage="1" sqref="XAQ983050:XAY983052 EI65546:EQ65548 OE65546:OM65548 YA65546:YI65548 AHW65546:AIE65548 ARS65546:ASA65548 BBO65546:BBW65548 BLK65546:BLS65548 BVG65546:BVO65548 CFC65546:CFK65548 COY65546:CPG65548 CYU65546:CZC65548 DIQ65546:DIY65548 DSM65546:DSU65548 ECI65546:ECQ65548 EME65546:EMM65548 EWA65546:EWI65548 FFW65546:FGE65548 FPS65546:FQA65548 FZO65546:FZW65548 GJK65546:GJS65548 GTG65546:GTO65548 HDC65546:HDK65548 HMY65546:HNG65548 HWU65546:HXC65548 IGQ65546:IGY65548 IQM65546:IQU65548 JAI65546:JAQ65548 JKE65546:JKM65548 JUA65546:JUI65548 KDW65546:KEE65548 KNS65546:KOA65548 KXO65546:KXW65548 LHK65546:LHS65548 LRG65546:LRO65548 MBC65546:MBK65548 MKY65546:MLG65548 MUU65546:MVC65548 NEQ65546:NEY65548 NOM65546:NOU65548 NYI65546:NYQ65548 OIE65546:OIM65548 OSA65546:OSI65548 PBW65546:PCE65548 PLS65546:PMA65548 PVO65546:PVW65548 QFK65546:QFS65548 QPG65546:QPO65548 QZC65546:QZK65548 RIY65546:RJG65548 RSU65546:RTC65548 SCQ65546:SCY65548 SMM65546:SMU65548 SWI65546:SWQ65548 TGE65546:TGM65548 TQA65546:TQI65548 TZW65546:UAE65548 UJS65546:UKA65548 UTO65546:UTW65548 VDK65546:VDS65548 VNG65546:VNO65548 VXC65546:VXK65548 WGY65546:WHG65548 WQU65546:WRC65548 XAQ65546:XAY65548 EI131082:EQ131084 OE131082:OM131084 YA131082:YI131084 AHW131082:AIE131084 ARS131082:ASA131084 BBO131082:BBW131084 BLK131082:BLS131084 BVG131082:BVO131084 CFC131082:CFK131084 COY131082:CPG131084 CYU131082:CZC131084 DIQ131082:DIY131084 DSM131082:DSU131084 ECI131082:ECQ131084 EME131082:EMM131084 EWA131082:EWI131084 FFW131082:FGE131084 FPS131082:FQA131084 FZO131082:FZW131084 GJK131082:GJS131084 GTG131082:GTO131084 HDC131082:HDK131084 HMY131082:HNG131084 HWU131082:HXC131084 IGQ131082:IGY131084 IQM131082:IQU131084 JAI131082:JAQ131084 JKE131082:JKM131084 JUA131082:JUI131084 KDW131082:KEE131084 KNS131082:KOA131084 KXO131082:KXW131084 LHK131082:LHS131084 LRG131082:LRO131084 MBC131082:MBK131084 MKY131082:MLG131084 MUU131082:MVC131084 NEQ131082:NEY131084 NOM131082:NOU131084 NYI131082:NYQ131084 OIE131082:OIM131084 OSA131082:OSI131084 PBW131082:PCE131084 PLS131082:PMA131084 PVO131082:PVW131084 QFK131082:QFS131084 QPG131082:QPO131084 QZC131082:QZK131084 RIY131082:RJG131084 RSU131082:RTC131084 SCQ131082:SCY131084 SMM131082:SMU131084 SWI131082:SWQ131084 TGE131082:TGM131084 TQA131082:TQI131084 TZW131082:UAE131084 UJS131082:UKA131084 UTO131082:UTW131084 VDK131082:VDS131084 VNG131082:VNO131084 VXC131082:VXK131084 WGY131082:WHG131084 WQU131082:WRC131084 XAQ131082:XAY131084 EI196618:EQ196620 OE196618:OM196620 YA196618:YI196620 AHW196618:AIE196620 ARS196618:ASA196620 BBO196618:BBW196620 BLK196618:BLS196620 BVG196618:BVO196620 CFC196618:CFK196620 COY196618:CPG196620 CYU196618:CZC196620 DIQ196618:DIY196620 DSM196618:DSU196620 ECI196618:ECQ196620 EME196618:EMM196620 EWA196618:EWI196620 FFW196618:FGE196620 FPS196618:FQA196620 FZO196618:FZW196620 GJK196618:GJS196620 GTG196618:GTO196620 HDC196618:HDK196620 HMY196618:HNG196620 HWU196618:HXC196620 IGQ196618:IGY196620 IQM196618:IQU196620 JAI196618:JAQ196620 JKE196618:JKM196620 JUA196618:JUI196620 KDW196618:KEE196620 KNS196618:KOA196620 KXO196618:KXW196620 LHK196618:LHS196620 LRG196618:LRO196620 MBC196618:MBK196620 MKY196618:MLG196620 MUU196618:MVC196620 NEQ196618:NEY196620 NOM196618:NOU196620 NYI196618:NYQ196620 OIE196618:OIM196620 OSA196618:OSI196620 PBW196618:PCE196620 PLS196618:PMA196620 PVO196618:PVW196620 QFK196618:QFS196620 QPG196618:QPO196620 QZC196618:QZK196620 RIY196618:RJG196620 RSU196618:RTC196620 SCQ196618:SCY196620 SMM196618:SMU196620 SWI196618:SWQ196620 TGE196618:TGM196620 TQA196618:TQI196620 TZW196618:UAE196620 UJS196618:UKA196620 UTO196618:UTW196620 VDK196618:VDS196620 VNG196618:VNO196620 VXC196618:VXK196620 WGY196618:WHG196620 WQU196618:WRC196620 XAQ196618:XAY196620 EI262154:EQ262156 OE262154:OM262156 YA262154:YI262156 AHW262154:AIE262156 ARS262154:ASA262156 BBO262154:BBW262156 BLK262154:BLS262156 BVG262154:BVO262156 CFC262154:CFK262156 COY262154:CPG262156 CYU262154:CZC262156 DIQ262154:DIY262156 DSM262154:DSU262156 ECI262154:ECQ262156 EME262154:EMM262156 EWA262154:EWI262156 FFW262154:FGE262156 FPS262154:FQA262156 FZO262154:FZW262156 GJK262154:GJS262156 GTG262154:GTO262156 HDC262154:HDK262156 HMY262154:HNG262156 HWU262154:HXC262156 IGQ262154:IGY262156 IQM262154:IQU262156 JAI262154:JAQ262156 JKE262154:JKM262156 JUA262154:JUI262156 KDW262154:KEE262156 KNS262154:KOA262156 KXO262154:KXW262156 LHK262154:LHS262156 LRG262154:LRO262156 MBC262154:MBK262156 MKY262154:MLG262156 MUU262154:MVC262156 NEQ262154:NEY262156 NOM262154:NOU262156 NYI262154:NYQ262156 OIE262154:OIM262156 OSA262154:OSI262156 PBW262154:PCE262156 PLS262154:PMA262156 PVO262154:PVW262156 QFK262154:QFS262156 QPG262154:QPO262156 QZC262154:QZK262156 RIY262154:RJG262156 RSU262154:RTC262156 SCQ262154:SCY262156 SMM262154:SMU262156 SWI262154:SWQ262156 TGE262154:TGM262156 TQA262154:TQI262156 TZW262154:UAE262156 UJS262154:UKA262156 UTO262154:UTW262156 VDK262154:VDS262156 VNG262154:VNO262156 VXC262154:VXK262156 WGY262154:WHG262156 WQU262154:WRC262156 XAQ262154:XAY262156 EI327690:EQ327692 OE327690:OM327692 YA327690:YI327692 AHW327690:AIE327692 ARS327690:ASA327692 BBO327690:BBW327692 BLK327690:BLS327692 BVG327690:BVO327692 CFC327690:CFK327692 COY327690:CPG327692 CYU327690:CZC327692 DIQ327690:DIY327692 DSM327690:DSU327692 ECI327690:ECQ327692 EME327690:EMM327692 EWA327690:EWI327692 FFW327690:FGE327692 FPS327690:FQA327692 FZO327690:FZW327692 GJK327690:GJS327692 GTG327690:GTO327692 HDC327690:HDK327692 HMY327690:HNG327692 HWU327690:HXC327692 IGQ327690:IGY327692 IQM327690:IQU327692 JAI327690:JAQ327692 JKE327690:JKM327692 JUA327690:JUI327692 KDW327690:KEE327692 KNS327690:KOA327692 KXO327690:KXW327692 LHK327690:LHS327692 LRG327690:LRO327692 MBC327690:MBK327692 MKY327690:MLG327692 MUU327690:MVC327692 NEQ327690:NEY327692 NOM327690:NOU327692 NYI327690:NYQ327692 OIE327690:OIM327692 OSA327690:OSI327692 PBW327690:PCE327692 PLS327690:PMA327692 PVO327690:PVW327692 QFK327690:QFS327692 QPG327690:QPO327692 QZC327690:QZK327692 RIY327690:RJG327692 RSU327690:RTC327692 SCQ327690:SCY327692 SMM327690:SMU327692 SWI327690:SWQ327692 TGE327690:TGM327692 TQA327690:TQI327692 TZW327690:UAE327692 UJS327690:UKA327692 UTO327690:UTW327692 VDK327690:VDS327692 VNG327690:VNO327692 VXC327690:VXK327692 WGY327690:WHG327692 WQU327690:WRC327692 XAQ327690:XAY327692 EI393226:EQ393228 OE393226:OM393228 YA393226:YI393228 AHW393226:AIE393228 ARS393226:ASA393228 BBO393226:BBW393228 BLK393226:BLS393228 BVG393226:BVO393228 CFC393226:CFK393228 COY393226:CPG393228 CYU393226:CZC393228 DIQ393226:DIY393228 DSM393226:DSU393228 ECI393226:ECQ393228 EME393226:EMM393228 EWA393226:EWI393228 FFW393226:FGE393228 FPS393226:FQA393228 FZO393226:FZW393228 GJK393226:GJS393228 GTG393226:GTO393228 HDC393226:HDK393228 HMY393226:HNG393228 HWU393226:HXC393228 IGQ393226:IGY393228 IQM393226:IQU393228 JAI393226:JAQ393228 JKE393226:JKM393228 JUA393226:JUI393228 KDW393226:KEE393228 KNS393226:KOA393228 KXO393226:KXW393228 LHK393226:LHS393228 LRG393226:LRO393228 MBC393226:MBK393228 MKY393226:MLG393228 MUU393226:MVC393228 NEQ393226:NEY393228 NOM393226:NOU393228 NYI393226:NYQ393228 OIE393226:OIM393228 OSA393226:OSI393228 PBW393226:PCE393228 PLS393226:PMA393228 PVO393226:PVW393228 QFK393226:QFS393228 QPG393226:QPO393228 QZC393226:QZK393228 RIY393226:RJG393228 RSU393226:RTC393228 SCQ393226:SCY393228 SMM393226:SMU393228 SWI393226:SWQ393228 TGE393226:TGM393228 TQA393226:TQI393228 TZW393226:UAE393228 UJS393226:UKA393228 UTO393226:UTW393228 VDK393226:VDS393228 VNG393226:VNO393228 VXC393226:VXK393228 WGY393226:WHG393228 WQU393226:WRC393228 XAQ393226:XAY393228 EI458762:EQ458764 OE458762:OM458764 YA458762:YI458764 AHW458762:AIE458764 ARS458762:ASA458764 BBO458762:BBW458764 BLK458762:BLS458764 BVG458762:BVO458764 CFC458762:CFK458764 COY458762:CPG458764 CYU458762:CZC458764 DIQ458762:DIY458764 DSM458762:DSU458764 ECI458762:ECQ458764 EME458762:EMM458764 EWA458762:EWI458764 FFW458762:FGE458764 FPS458762:FQA458764 FZO458762:FZW458764 GJK458762:GJS458764 GTG458762:GTO458764 HDC458762:HDK458764 HMY458762:HNG458764 HWU458762:HXC458764 IGQ458762:IGY458764 IQM458762:IQU458764 JAI458762:JAQ458764 JKE458762:JKM458764 JUA458762:JUI458764 KDW458762:KEE458764 KNS458762:KOA458764 KXO458762:KXW458764 LHK458762:LHS458764 LRG458762:LRO458764 MBC458762:MBK458764 MKY458762:MLG458764 MUU458762:MVC458764 NEQ458762:NEY458764 NOM458762:NOU458764 NYI458762:NYQ458764 OIE458762:OIM458764 OSA458762:OSI458764 PBW458762:PCE458764 PLS458762:PMA458764 PVO458762:PVW458764 QFK458762:QFS458764 QPG458762:QPO458764 QZC458762:QZK458764 RIY458762:RJG458764 RSU458762:RTC458764 SCQ458762:SCY458764 SMM458762:SMU458764 SWI458762:SWQ458764 TGE458762:TGM458764 TQA458762:TQI458764 TZW458762:UAE458764 UJS458762:UKA458764 UTO458762:UTW458764 VDK458762:VDS458764 VNG458762:VNO458764 VXC458762:VXK458764 WGY458762:WHG458764 WQU458762:WRC458764 XAQ458762:XAY458764 EI524298:EQ524300 OE524298:OM524300 YA524298:YI524300 AHW524298:AIE524300 ARS524298:ASA524300 BBO524298:BBW524300 BLK524298:BLS524300 BVG524298:BVO524300 CFC524298:CFK524300 COY524298:CPG524300 CYU524298:CZC524300 DIQ524298:DIY524300 DSM524298:DSU524300 ECI524298:ECQ524300 EME524298:EMM524300 EWA524298:EWI524300 FFW524298:FGE524300 FPS524298:FQA524300 FZO524298:FZW524300 GJK524298:GJS524300 GTG524298:GTO524300 HDC524298:HDK524300 HMY524298:HNG524300 HWU524298:HXC524300 IGQ524298:IGY524300 IQM524298:IQU524300 JAI524298:JAQ524300 JKE524298:JKM524300 JUA524298:JUI524300 KDW524298:KEE524300 KNS524298:KOA524300 KXO524298:KXW524300 LHK524298:LHS524300 LRG524298:LRO524300 MBC524298:MBK524300 MKY524298:MLG524300 MUU524298:MVC524300 NEQ524298:NEY524300 NOM524298:NOU524300 NYI524298:NYQ524300 OIE524298:OIM524300 OSA524298:OSI524300 PBW524298:PCE524300 PLS524298:PMA524300 PVO524298:PVW524300 QFK524298:QFS524300 QPG524298:QPO524300 QZC524298:QZK524300 RIY524298:RJG524300 RSU524298:RTC524300 SCQ524298:SCY524300 SMM524298:SMU524300 SWI524298:SWQ524300 TGE524298:TGM524300 TQA524298:TQI524300 TZW524298:UAE524300 UJS524298:UKA524300 UTO524298:UTW524300 VDK524298:VDS524300 VNG524298:VNO524300 VXC524298:VXK524300 WGY524298:WHG524300 WQU524298:WRC524300 XAQ524298:XAY524300 EI589834:EQ589836 OE589834:OM589836 YA589834:YI589836 AHW589834:AIE589836 ARS589834:ASA589836 BBO589834:BBW589836 BLK589834:BLS589836 BVG589834:BVO589836 CFC589834:CFK589836 COY589834:CPG589836 CYU589834:CZC589836 DIQ589834:DIY589836 DSM589834:DSU589836 ECI589834:ECQ589836 EME589834:EMM589836 EWA589834:EWI589836 FFW589834:FGE589836 FPS589834:FQA589836 FZO589834:FZW589836 GJK589834:GJS589836 GTG589834:GTO589836 HDC589834:HDK589836 HMY589834:HNG589836 HWU589834:HXC589836 IGQ589834:IGY589836 IQM589834:IQU589836 JAI589834:JAQ589836 JKE589834:JKM589836 JUA589834:JUI589836 KDW589834:KEE589836 KNS589834:KOA589836 KXO589834:KXW589836 LHK589834:LHS589836 LRG589834:LRO589836 MBC589834:MBK589836 MKY589834:MLG589836 MUU589834:MVC589836 NEQ589834:NEY589836 NOM589834:NOU589836 NYI589834:NYQ589836 OIE589834:OIM589836 OSA589834:OSI589836 PBW589834:PCE589836 PLS589834:PMA589836 PVO589834:PVW589836 QFK589834:QFS589836 QPG589834:QPO589836 QZC589834:QZK589836 RIY589834:RJG589836 RSU589834:RTC589836 SCQ589834:SCY589836 SMM589834:SMU589836 SWI589834:SWQ589836 TGE589834:TGM589836 TQA589834:TQI589836 TZW589834:UAE589836 UJS589834:UKA589836 UTO589834:UTW589836 VDK589834:VDS589836 VNG589834:VNO589836 VXC589834:VXK589836 WGY589834:WHG589836 WQU589834:WRC589836 XAQ589834:XAY589836 EI655370:EQ655372 OE655370:OM655372 YA655370:YI655372 AHW655370:AIE655372 ARS655370:ASA655372 BBO655370:BBW655372 BLK655370:BLS655372 BVG655370:BVO655372 CFC655370:CFK655372 COY655370:CPG655372 CYU655370:CZC655372 DIQ655370:DIY655372 DSM655370:DSU655372 ECI655370:ECQ655372 EME655370:EMM655372 EWA655370:EWI655372 FFW655370:FGE655372 FPS655370:FQA655372 FZO655370:FZW655372 GJK655370:GJS655372 GTG655370:GTO655372 HDC655370:HDK655372 HMY655370:HNG655372 HWU655370:HXC655372 IGQ655370:IGY655372 IQM655370:IQU655372 JAI655370:JAQ655372 JKE655370:JKM655372 JUA655370:JUI655372 KDW655370:KEE655372 KNS655370:KOA655372 KXO655370:KXW655372 LHK655370:LHS655372 LRG655370:LRO655372 MBC655370:MBK655372 MKY655370:MLG655372 MUU655370:MVC655372 NEQ655370:NEY655372 NOM655370:NOU655372 NYI655370:NYQ655372 OIE655370:OIM655372 OSA655370:OSI655372 PBW655370:PCE655372 PLS655370:PMA655372 PVO655370:PVW655372 QFK655370:QFS655372 QPG655370:QPO655372 QZC655370:QZK655372 RIY655370:RJG655372 RSU655370:RTC655372 SCQ655370:SCY655372 SMM655370:SMU655372 SWI655370:SWQ655372 TGE655370:TGM655372 TQA655370:TQI655372 TZW655370:UAE655372 UJS655370:UKA655372 UTO655370:UTW655372 VDK655370:VDS655372 VNG655370:VNO655372 VXC655370:VXK655372 WGY655370:WHG655372 WQU655370:WRC655372 XAQ655370:XAY655372 EI720906:EQ720908 OE720906:OM720908 YA720906:YI720908 AHW720906:AIE720908 ARS720906:ASA720908 BBO720906:BBW720908 BLK720906:BLS720908 BVG720906:BVO720908 CFC720906:CFK720908 COY720906:CPG720908 CYU720906:CZC720908 DIQ720906:DIY720908 DSM720906:DSU720908 ECI720906:ECQ720908 EME720906:EMM720908 EWA720906:EWI720908 FFW720906:FGE720908 FPS720906:FQA720908 FZO720906:FZW720908 GJK720906:GJS720908 GTG720906:GTO720908 HDC720906:HDK720908 HMY720906:HNG720908 HWU720906:HXC720908 IGQ720906:IGY720908 IQM720906:IQU720908 JAI720906:JAQ720908 JKE720906:JKM720908 JUA720906:JUI720908 KDW720906:KEE720908 KNS720906:KOA720908 KXO720906:KXW720908 LHK720906:LHS720908 LRG720906:LRO720908 MBC720906:MBK720908 MKY720906:MLG720908 MUU720906:MVC720908 NEQ720906:NEY720908 NOM720906:NOU720908 NYI720906:NYQ720908 OIE720906:OIM720908 OSA720906:OSI720908 PBW720906:PCE720908 PLS720906:PMA720908 PVO720906:PVW720908 QFK720906:QFS720908 QPG720906:QPO720908 QZC720906:QZK720908 RIY720906:RJG720908 RSU720906:RTC720908 SCQ720906:SCY720908 SMM720906:SMU720908 SWI720906:SWQ720908 TGE720906:TGM720908 TQA720906:TQI720908 TZW720906:UAE720908 UJS720906:UKA720908 UTO720906:UTW720908 VDK720906:VDS720908 VNG720906:VNO720908 VXC720906:VXK720908 WGY720906:WHG720908 WQU720906:WRC720908 XAQ720906:XAY720908 EI786442:EQ786444 OE786442:OM786444 YA786442:YI786444 AHW786442:AIE786444 ARS786442:ASA786444 BBO786442:BBW786444 BLK786442:BLS786444 BVG786442:BVO786444 CFC786442:CFK786444 COY786442:CPG786444 CYU786442:CZC786444 DIQ786442:DIY786444 DSM786442:DSU786444 ECI786442:ECQ786444 EME786442:EMM786444 EWA786442:EWI786444 FFW786442:FGE786444 FPS786442:FQA786444 FZO786442:FZW786444 GJK786442:GJS786444 GTG786442:GTO786444 HDC786442:HDK786444 HMY786442:HNG786444 HWU786442:HXC786444 IGQ786442:IGY786444 IQM786442:IQU786444 JAI786442:JAQ786444 JKE786442:JKM786444 JUA786442:JUI786444 KDW786442:KEE786444 KNS786442:KOA786444 KXO786442:KXW786444 LHK786442:LHS786444 LRG786442:LRO786444 MBC786442:MBK786444 MKY786442:MLG786444 MUU786442:MVC786444 NEQ786442:NEY786444 NOM786442:NOU786444 NYI786442:NYQ786444 OIE786442:OIM786444 OSA786442:OSI786444 PBW786442:PCE786444 PLS786442:PMA786444 PVO786442:PVW786444 QFK786442:QFS786444 QPG786442:QPO786444 QZC786442:QZK786444 RIY786442:RJG786444 RSU786442:RTC786444 SCQ786442:SCY786444 SMM786442:SMU786444 SWI786442:SWQ786444 TGE786442:TGM786444 TQA786442:TQI786444 TZW786442:UAE786444 UJS786442:UKA786444 UTO786442:UTW786444 VDK786442:VDS786444 VNG786442:VNO786444 VXC786442:VXK786444 WGY786442:WHG786444 WQU786442:WRC786444 XAQ786442:XAY786444 EI851978:EQ851980 OE851978:OM851980 YA851978:YI851980 AHW851978:AIE851980 ARS851978:ASA851980 BBO851978:BBW851980 BLK851978:BLS851980 BVG851978:BVO851980 CFC851978:CFK851980 COY851978:CPG851980 CYU851978:CZC851980 DIQ851978:DIY851980 DSM851978:DSU851980 ECI851978:ECQ851980 EME851978:EMM851980 EWA851978:EWI851980 FFW851978:FGE851980 FPS851978:FQA851980 FZO851978:FZW851980 GJK851978:GJS851980 GTG851978:GTO851980 HDC851978:HDK851980 HMY851978:HNG851980 HWU851978:HXC851980 IGQ851978:IGY851980 IQM851978:IQU851980 JAI851978:JAQ851980 JKE851978:JKM851980 JUA851978:JUI851980 KDW851978:KEE851980 KNS851978:KOA851980 KXO851978:KXW851980 LHK851978:LHS851980 LRG851978:LRO851980 MBC851978:MBK851980 MKY851978:MLG851980 MUU851978:MVC851980 NEQ851978:NEY851980 NOM851978:NOU851980 NYI851978:NYQ851980 OIE851978:OIM851980 OSA851978:OSI851980 PBW851978:PCE851980 PLS851978:PMA851980 PVO851978:PVW851980 QFK851978:QFS851980 QPG851978:QPO851980 QZC851978:QZK851980 RIY851978:RJG851980 RSU851978:RTC851980 SCQ851978:SCY851980 SMM851978:SMU851980 SWI851978:SWQ851980 TGE851978:TGM851980 TQA851978:TQI851980 TZW851978:UAE851980 UJS851978:UKA851980 UTO851978:UTW851980 VDK851978:VDS851980 VNG851978:VNO851980 VXC851978:VXK851980 WGY851978:WHG851980 WQU851978:WRC851980 XAQ851978:XAY851980 EI917514:EQ917516 OE917514:OM917516 YA917514:YI917516 AHW917514:AIE917516 ARS917514:ASA917516 BBO917514:BBW917516 BLK917514:BLS917516 BVG917514:BVO917516 CFC917514:CFK917516 COY917514:CPG917516 CYU917514:CZC917516 DIQ917514:DIY917516 DSM917514:DSU917516 ECI917514:ECQ917516 EME917514:EMM917516 EWA917514:EWI917516 FFW917514:FGE917516 FPS917514:FQA917516 FZO917514:FZW917516 GJK917514:GJS917516 GTG917514:GTO917516 HDC917514:HDK917516 HMY917514:HNG917516 HWU917514:HXC917516 IGQ917514:IGY917516 IQM917514:IQU917516 JAI917514:JAQ917516 JKE917514:JKM917516 JUA917514:JUI917516 KDW917514:KEE917516 KNS917514:KOA917516 KXO917514:KXW917516 LHK917514:LHS917516 LRG917514:LRO917516 MBC917514:MBK917516 MKY917514:MLG917516 MUU917514:MVC917516 NEQ917514:NEY917516 NOM917514:NOU917516 NYI917514:NYQ917516 OIE917514:OIM917516 OSA917514:OSI917516 PBW917514:PCE917516 PLS917514:PMA917516 PVO917514:PVW917516 QFK917514:QFS917516 QPG917514:QPO917516 QZC917514:QZK917516 RIY917514:RJG917516 RSU917514:RTC917516 SCQ917514:SCY917516 SMM917514:SMU917516 SWI917514:SWQ917516 TGE917514:TGM917516 TQA917514:TQI917516 TZW917514:UAE917516 UJS917514:UKA917516 UTO917514:UTW917516 VDK917514:VDS917516 VNG917514:VNO917516 VXC917514:VXK917516 WGY917514:WHG917516 WQU917514:WRC917516 XAQ917514:XAY917516 EI983050:EQ983052 OE983050:OM983052 YA983050:YI983052 AHW983050:AIE983052 ARS983050:ASA983052 BBO983050:BBW983052 BLK983050:BLS983052 BVG983050:BVO983052 CFC983050:CFK983052 COY983050:CPG983052 CYU983050:CZC983052 DIQ983050:DIY983052 DSM983050:DSU983052 ECI983050:ECQ983052 EME983050:EMM983052 EWA983050:EWI983052 FFW983050:FGE983052 FPS983050:FQA983052 FZO983050:FZW983052 GJK983050:GJS983052 GTG983050:GTO983052 HDC983050:HDK983052 HMY983050:HNG983052 HWU983050:HXC983052 IGQ983050:IGY983052 IQM983050:IQU983052 JAI983050:JAQ983052 JKE983050:JKM983052 JUA983050:JUI983052 KDW983050:KEE983052 KNS983050:KOA983052 KXO983050:KXW983052 LHK983050:LHS983052 LRG983050:LRO983052 MBC983050:MBK983052 MKY983050:MLG983052 MUU983050:MVC983052 NEQ983050:NEY983052 NOM983050:NOU983052 NYI983050:NYQ983052 OIE983050:OIM983052 OSA983050:OSI983052 PBW983050:PCE983052 PLS983050:PMA983052 PVO983050:PVW983052 QFK983050:QFS983052 QPG983050:QPO983052 QZC983050:QZK983052 RIY983050:RJG983052 RSU983050:RTC983052 SCQ983050:SCY983052 SMM983050:SMU983052 SWI983050:SWQ983052 TGE983050:TGM983052 TQA983050:TQI983052 TZW983050:UAE983052 UJS983050:UKA983052 UTO983050:UTW983052 VDK983050:VDS983052 VNG983050:VNO983052 VXC983050:VXK983052 WGY983050:WHG983052 WQU983050:WRC983052 OE6:OM8 YA6:YI8 AHW6:AIE8 ARS6:ASA8 BBO6:BBW8 BLK6:BLS8 BVG6:BVO8 CFC6:CFK8 COY6:CPG8 CYU6:CZC8 DIQ6:DIY8 DSM6:DSU8 ECI6:ECQ8 EME6:EMM8 EWA6:EWI8 FFW6:FGE8 FPS6:FQA8 FZO6:FZW8 GJK6:GJS8 GTG6:GTO8 HDC6:HDK8 HMY6:HNG8 HWU6:HXC8 IGQ6:IGY8 IQM6:IQU8 JAI6:JAQ8 JKE6:JKM8 JUA6:JUI8 KDW6:KEE8 KNS6:KOA8 KXO6:KXW8 LHK6:LHS8 LRG6:LRO8 MBC6:MBK8 MKY6:MLG8 MUU6:MVC8 NEQ6:NEY8 NOM6:NOU8 NYI6:NYQ8 OIE6:OIM8 OSA6:OSI8 PBW6:PCE8 PLS6:PMA8 PVO6:PVW8 QFK6:QFS8 QPG6:QPO8 QZC6:QZK8 RIY6:RJG8 RSU6:RTC8 SCQ6:SCY8 SMM6:SMU8 SWI6:SWQ8 TGE6:TGM8 TQA6:TQI8 TZW6:UAE8 UJS6:UKA8 UTO6:UTW8 VDK6:VDS8 VNG6:VNO8 VXC6:VXK8 WGY6:WHG8 WQU6:WRC8 XAQ6:XAY8" xr:uid="{00000000-0002-0000-0900-000000000000}">
      <formula1>"確定,免税点以下,修正"</formula1>
    </dataValidation>
    <dataValidation imeMode="halfAlpha" allowBlank="1" showInputMessage="1" showErrorMessage="1" sqref="DV5:EJ8 DV107:EJ110" xr:uid="{00000000-0002-0000-0900-000001000000}"/>
    <dataValidation type="list" allowBlank="1" showInputMessage="1" showErrorMessage="1" sqref="BR4:BU8 BR9:BU13" xr:uid="{00000000-0002-0000-0900-000002000000}">
      <formula1>"平成,令和"</formula1>
    </dataValidation>
  </dataValidations>
  <printOptions horizontalCentered="1" verticalCentered="1"/>
  <pageMargins left="0.39370078740157483" right="0.15748031496062992" top="0.39370078740157483" bottom="0.39370078740157483" header="0.51181102362204722" footer="0.51181102362204722"/>
  <pageSetup paperSize="9" scale="83" orientation="landscape" blackAndWhite="1" r:id="rId1"/>
  <headerFooter alignWithMargins="0"/>
  <rowBreaks count="1" manualBreakCount="1">
    <brk id="102" max="149" man="1"/>
  </row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CE0C8"/>
  </sheetPr>
  <dimension ref="A1:AP72"/>
  <sheetViews>
    <sheetView showGridLines="0" showZeros="0" view="pageBreakPreview" zoomScale="85" zoomScaleNormal="100" zoomScaleSheetLayoutView="85" workbookViewId="0">
      <selection activeCell="X31" sqref="X31:AC32"/>
    </sheetView>
  </sheetViews>
  <sheetFormatPr defaultColWidth="7.875" defaultRowHeight="13.5" x14ac:dyDescent="0.15"/>
  <cols>
    <col min="1" max="1" width="4.5" style="56" customWidth="1"/>
    <col min="2" max="2" width="3.375" style="56" customWidth="1"/>
    <col min="3" max="3" width="6.75" style="56" customWidth="1"/>
    <col min="4" max="4" width="4.875" style="56" customWidth="1"/>
    <col min="5" max="5" width="1.875" style="56" customWidth="1"/>
    <col min="6" max="6" width="3.625" style="56" customWidth="1"/>
    <col min="7" max="7" width="2.5" style="56" customWidth="1"/>
    <col min="8" max="8" width="7.125" style="56" bestFit="1" customWidth="1"/>
    <col min="9" max="9" width="3.375" style="56" customWidth="1"/>
    <col min="10" max="11" width="5.125" style="56" customWidth="1"/>
    <col min="12" max="12" width="3.125" style="56" customWidth="1"/>
    <col min="13" max="13" width="3.25" style="56" customWidth="1"/>
    <col min="14" max="14" width="1.25" style="56" customWidth="1"/>
    <col min="15" max="16" width="2.375" style="56" customWidth="1"/>
    <col min="17" max="17" width="1.25" style="56" customWidth="1"/>
    <col min="18" max="18" width="4.625" style="56" customWidth="1"/>
    <col min="19" max="23" width="3.25" style="56" customWidth="1"/>
    <col min="24" max="24" width="6.125" style="56" customWidth="1"/>
    <col min="25" max="25" width="2.125" style="56" customWidth="1"/>
    <col min="26" max="26" width="2.75" style="56" customWidth="1"/>
    <col min="27" max="27" width="3" style="56" customWidth="1"/>
    <col min="28" max="28" width="2.625" style="56" customWidth="1"/>
    <col min="29" max="29" width="7.625" style="56" customWidth="1"/>
    <col min="30" max="30" width="2.25" style="56" customWidth="1"/>
    <col min="31" max="31" width="1.25" style="56" customWidth="1"/>
    <col min="32" max="32" width="4.625" style="56" customWidth="1"/>
    <col min="33" max="33" width="1.25" style="56" customWidth="1"/>
    <col min="34" max="34" width="4.125" style="56" customWidth="1"/>
    <col min="35" max="35" width="1.125" style="56" customWidth="1"/>
    <col min="36" max="36" width="4.375" style="56" customWidth="1"/>
    <col min="37" max="37" width="4.125" style="56" customWidth="1"/>
    <col min="38" max="38" width="3.5" style="56" customWidth="1"/>
    <col min="39" max="39" width="2.875" style="56" customWidth="1"/>
    <col min="40" max="40" width="5.375" style="56" customWidth="1"/>
    <col min="41" max="41" width="1.75" style="56" customWidth="1"/>
    <col min="42" max="42" width="2.875" style="56" customWidth="1"/>
    <col min="43" max="257" width="7.875" style="56"/>
    <col min="258" max="258" width="8.125" style="56" customWidth="1"/>
    <col min="259" max="259" width="6.75" style="56" customWidth="1"/>
    <col min="260" max="260" width="4.875" style="56" customWidth="1"/>
    <col min="261" max="261" width="1.875" style="56" customWidth="1"/>
    <col min="262" max="262" width="3.625" style="56" customWidth="1"/>
    <col min="263" max="263" width="2.5" style="56" customWidth="1"/>
    <col min="264" max="264" width="7.125" style="56" bestFit="1" customWidth="1"/>
    <col min="265" max="265" width="3.375" style="56" customWidth="1"/>
    <col min="266" max="267" width="5.125" style="56" customWidth="1"/>
    <col min="268" max="268" width="3.125" style="56" customWidth="1"/>
    <col min="269" max="269" width="3.25" style="56" customWidth="1"/>
    <col min="270" max="270" width="1.25" style="56" customWidth="1"/>
    <col min="271" max="272" width="2.375" style="56" customWidth="1"/>
    <col min="273" max="273" width="1.25" style="56" customWidth="1"/>
    <col min="274" max="274" width="4.625" style="56" customWidth="1"/>
    <col min="275" max="279" width="3.25" style="56" customWidth="1"/>
    <col min="280" max="280" width="6.125" style="56" customWidth="1"/>
    <col min="281" max="281" width="2.125" style="56" customWidth="1"/>
    <col min="282" max="282" width="2.75" style="56" customWidth="1"/>
    <col min="283" max="283" width="3" style="56" customWidth="1"/>
    <col min="284" max="284" width="2.625" style="56" customWidth="1"/>
    <col min="285" max="285" width="7.625" style="56" customWidth="1"/>
    <col min="286" max="286" width="2.25" style="56" customWidth="1"/>
    <col min="287" max="287" width="1.25" style="56" customWidth="1"/>
    <col min="288" max="288" width="4.125" style="56" customWidth="1"/>
    <col min="289" max="289" width="1.25" style="56" customWidth="1"/>
    <col min="290" max="290" width="4.125" style="56" customWidth="1"/>
    <col min="291" max="291" width="1.125" style="56" customWidth="1"/>
    <col min="292" max="292" width="4.375" style="56" customWidth="1"/>
    <col min="293" max="293" width="4.125" style="56" customWidth="1"/>
    <col min="294" max="294" width="2.625" style="56" customWidth="1"/>
    <col min="295" max="295" width="2.875" style="56" customWidth="1"/>
    <col min="296" max="296" width="5.375" style="56" customWidth="1"/>
    <col min="297" max="297" width="1.75" style="56" customWidth="1"/>
    <col min="298" max="298" width="2.875" style="56" customWidth="1"/>
    <col min="299" max="513" width="7.875" style="56"/>
    <col min="514" max="514" width="8.125" style="56" customWidth="1"/>
    <col min="515" max="515" width="6.75" style="56" customWidth="1"/>
    <col min="516" max="516" width="4.875" style="56" customWidth="1"/>
    <col min="517" max="517" width="1.875" style="56" customWidth="1"/>
    <col min="518" max="518" width="3.625" style="56" customWidth="1"/>
    <col min="519" max="519" width="2.5" style="56" customWidth="1"/>
    <col min="520" max="520" width="7.125" style="56" bestFit="1" customWidth="1"/>
    <col min="521" max="521" width="3.375" style="56" customWidth="1"/>
    <col min="522" max="523" width="5.125" style="56" customWidth="1"/>
    <col min="524" max="524" width="3.125" style="56" customWidth="1"/>
    <col min="525" max="525" width="3.25" style="56" customWidth="1"/>
    <col min="526" max="526" width="1.25" style="56" customWidth="1"/>
    <col min="527" max="528" width="2.375" style="56" customWidth="1"/>
    <col min="529" max="529" width="1.25" style="56" customWidth="1"/>
    <col min="530" max="530" width="4.625" style="56" customWidth="1"/>
    <col min="531" max="535" width="3.25" style="56" customWidth="1"/>
    <col min="536" max="536" width="6.125" style="56" customWidth="1"/>
    <col min="537" max="537" width="2.125" style="56" customWidth="1"/>
    <col min="538" max="538" width="2.75" style="56" customWidth="1"/>
    <col min="539" max="539" width="3" style="56" customWidth="1"/>
    <col min="540" max="540" width="2.625" style="56" customWidth="1"/>
    <col min="541" max="541" width="7.625" style="56" customWidth="1"/>
    <col min="542" max="542" width="2.25" style="56" customWidth="1"/>
    <col min="543" max="543" width="1.25" style="56" customWidth="1"/>
    <col min="544" max="544" width="4.125" style="56" customWidth="1"/>
    <col min="545" max="545" width="1.25" style="56" customWidth="1"/>
    <col min="546" max="546" width="4.125" style="56" customWidth="1"/>
    <col min="547" max="547" width="1.125" style="56" customWidth="1"/>
    <col min="548" max="548" width="4.375" style="56" customWidth="1"/>
    <col min="549" max="549" width="4.125" style="56" customWidth="1"/>
    <col min="550" max="550" width="2.625" style="56" customWidth="1"/>
    <col min="551" max="551" width="2.875" style="56" customWidth="1"/>
    <col min="552" max="552" width="5.375" style="56" customWidth="1"/>
    <col min="553" max="553" width="1.75" style="56" customWidth="1"/>
    <col min="554" max="554" width="2.875" style="56" customWidth="1"/>
    <col min="555" max="769" width="7.875" style="56"/>
    <col min="770" max="770" width="8.125" style="56" customWidth="1"/>
    <col min="771" max="771" width="6.75" style="56" customWidth="1"/>
    <col min="772" max="772" width="4.875" style="56" customWidth="1"/>
    <col min="773" max="773" width="1.875" style="56" customWidth="1"/>
    <col min="774" max="774" width="3.625" style="56" customWidth="1"/>
    <col min="775" max="775" width="2.5" style="56" customWidth="1"/>
    <col min="776" max="776" width="7.125" style="56" bestFit="1" customWidth="1"/>
    <col min="777" max="777" width="3.375" style="56" customWidth="1"/>
    <col min="778" max="779" width="5.125" style="56" customWidth="1"/>
    <col min="780" max="780" width="3.125" style="56" customWidth="1"/>
    <col min="781" max="781" width="3.25" style="56" customWidth="1"/>
    <col min="782" max="782" width="1.25" style="56" customWidth="1"/>
    <col min="783" max="784" width="2.375" style="56" customWidth="1"/>
    <col min="785" max="785" width="1.25" style="56" customWidth="1"/>
    <col min="786" max="786" width="4.625" style="56" customWidth="1"/>
    <col min="787" max="791" width="3.25" style="56" customWidth="1"/>
    <col min="792" max="792" width="6.125" style="56" customWidth="1"/>
    <col min="793" max="793" width="2.125" style="56" customWidth="1"/>
    <col min="794" max="794" width="2.75" style="56" customWidth="1"/>
    <col min="795" max="795" width="3" style="56" customWidth="1"/>
    <col min="796" max="796" width="2.625" style="56" customWidth="1"/>
    <col min="797" max="797" width="7.625" style="56" customWidth="1"/>
    <col min="798" max="798" width="2.25" style="56" customWidth="1"/>
    <col min="799" max="799" width="1.25" style="56" customWidth="1"/>
    <col min="800" max="800" width="4.125" style="56" customWidth="1"/>
    <col min="801" max="801" width="1.25" style="56" customWidth="1"/>
    <col min="802" max="802" width="4.125" style="56" customWidth="1"/>
    <col min="803" max="803" width="1.125" style="56" customWidth="1"/>
    <col min="804" max="804" width="4.375" style="56" customWidth="1"/>
    <col min="805" max="805" width="4.125" style="56" customWidth="1"/>
    <col min="806" max="806" width="2.625" style="56" customWidth="1"/>
    <col min="807" max="807" width="2.875" style="56" customWidth="1"/>
    <col min="808" max="808" width="5.375" style="56" customWidth="1"/>
    <col min="809" max="809" width="1.75" style="56" customWidth="1"/>
    <col min="810" max="810" width="2.875" style="56" customWidth="1"/>
    <col min="811" max="1025" width="7.875" style="56"/>
    <col min="1026" max="1026" width="8.125" style="56" customWidth="1"/>
    <col min="1027" max="1027" width="6.75" style="56" customWidth="1"/>
    <col min="1028" max="1028" width="4.875" style="56" customWidth="1"/>
    <col min="1029" max="1029" width="1.875" style="56" customWidth="1"/>
    <col min="1030" max="1030" width="3.625" style="56" customWidth="1"/>
    <col min="1031" max="1031" width="2.5" style="56" customWidth="1"/>
    <col min="1032" max="1032" width="7.125" style="56" bestFit="1" customWidth="1"/>
    <col min="1033" max="1033" width="3.375" style="56" customWidth="1"/>
    <col min="1034" max="1035" width="5.125" style="56" customWidth="1"/>
    <col min="1036" max="1036" width="3.125" style="56" customWidth="1"/>
    <col min="1037" max="1037" width="3.25" style="56" customWidth="1"/>
    <col min="1038" max="1038" width="1.25" style="56" customWidth="1"/>
    <col min="1039" max="1040" width="2.375" style="56" customWidth="1"/>
    <col min="1041" max="1041" width="1.25" style="56" customWidth="1"/>
    <col min="1042" max="1042" width="4.625" style="56" customWidth="1"/>
    <col min="1043" max="1047" width="3.25" style="56" customWidth="1"/>
    <col min="1048" max="1048" width="6.125" style="56" customWidth="1"/>
    <col min="1049" max="1049" width="2.125" style="56" customWidth="1"/>
    <col min="1050" max="1050" width="2.75" style="56" customWidth="1"/>
    <col min="1051" max="1051" width="3" style="56" customWidth="1"/>
    <col min="1052" max="1052" width="2.625" style="56" customWidth="1"/>
    <col min="1053" max="1053" width="7.625" style="56" customWidth="1"/>
    <col min="1054" max="1054" width="2.25" style="56" customWidth="1"/>
    <col min="1055" max="1055" width="1.25" style="56" customWidth="1"/>
    <col min="1056" max="1056" width="4.125" style="56" customWidth="1"/>
    <col min="1057" max="1057" width="1.25" style="56" customWidth="1"/>
    <col min="1058" max="1058" width="4.125" style="56" customWidth="1"/>
    <col min="1059" max="1059" width="1.125" style="56" customWidth="1"/>
    <col min="1060" max="1060" width="4.375" style="56" customWidth="1"/>
    <col min="1061" max="1061" width="4.125" style="56" customWidth="1"/>
    <col min="1062" max="1062" width="2.625" style="56" customWidth="1"/>
    <col min="1063" max="1063" width="2.875" style="56" customWidth="1"/>
    <col min="1064" max="1064" width="5.375" style="56" customWidth="1"/>
    <col min="1065" max="1065" width="1.75" style="56" customWidth="1"/>
    <col min="1066" max="1066" width="2.875" style="56" customWidth="1"/>
    <col min="1067" max="1281" width="7.875" style="56"/>
    <col min="1282" max="1282" width="8.125" style="56" customWidth="1"/>
    <col min="1283" max="1283" width="6.75" style="56" customWidth="1"/>
    <col min="1284" max="1284" width="4.875" style="56" customWidth="1"/>
    <col min="1285" max="1285" width="1.875" style="56" customWidth="1"/>
    <col min="1286" max="1286" width="3.625" style="56" customWidth="1"/>
    <col min="1287" max="1287" width="2.5" style="56" customWidth="1"/>
    <col min="1288" max="1288" width="7.125" style="56" bestFit="1" customWidth="1"/>
    <col min="1289" max="1289" width="3.375" style="56" customWidth="1"/>
    <col min="1290" max="1291" width="5.125" style="56" customWidth="1"/>
    <col min="1292" max="1292" width="3.125" style="56" customWidth="1"/>
    <col min="1293" max="1293" width="3.25" style="56" customWidth="1"/>
    <col min="1294" max="1294" width="1.25" style="56" customWidth="1"/>
    <col min="1295" max="1296" width="2.375" style="56" customWidth="1"/>
    <col min="1297" max="1297" width="1.25" style="56" customWidth="1"/>
    <col min="1298" max="1298" width="4.625" style="56" customWidth="1"/>
    <col min="1299" max="1303" width="3.25" style="56" customWidth="1"/>
    <col min="1304" max="1304" width="6.125" style="56" customWidth="1"/>
    <col min="1305" max="1305" width="2.125" style="56" customWidth="1"/>
    <col min="1306" max="1306" width="2.75" style="56" customWidth="1"/>
    <col min="1307" max="1307" width="3" style="56" customWidth="1"/>
    <col min="1308" max="1308" width="2.625" style="56" customWidth="1"/>
    <col min="1309" max="1309" width="7.625" style="56" customWidth="1"/>
    <col min="1310" max="1310" width="2.25" style="56" customWidth="1"/>
    <col min="1311" max="1311" width="1.25" style="56" customWidth="1"/>
    <col min="1312" max="1312" width="4.125" style="56" customWidth="1"/>
    <col min="1313" max="1313" width="1.25" style="56" customWidth="1"/>
    <col min="1314" max="1314" width="4.125" style="56" customWidth="1"/>
    <col min="1315" max="1315" width="1.125" style="56" customWidth="1"/>
    <col min="1316" max="1316" width="4.375" style="56" customWidth="1"/>
    <col min="1317" max="1317" width="4.125" style="56" customWidth="1"/>
    <col min="1318" max="1318" width="2.625" style="56" customWidth="1"/>
    <col min="1319" max="1319" width="2.875" style="56" customWidth="1"/>
    <col min="1320" max="1320" width="5.375" style="56" customWidth="1"/>
    <col min="1321" max="1321" width="1.75" style="56" customWidth="1"/>
    <col min="1322" max="1322" width="2.875" style="56" customWidth="1"/>
    <col min="1323" max="1537" width="7.875" style="56"/>
    <col min="1538" max="1538" width="8.125" style="56" customWidth="1"/>
    <col min="1539" max="1539" width="6.75" style="56" customWidth="1"/>
    <col min="1540" max="1540" width="4.875" style="56" customWidth="1"/>
    <col min="1541" max="1541" width="1.875" style="56" customWidth="1"/>
    <col min="1542" max="1542" width="3.625" style="56" customWidth="1"/>
    <col min="1543" max="1543" width="2.5" style="56" customWidth="1"/>
    <col min="1544" max="1544" width="7.125" style="56" bestFit="1" customWidth="1"/>
    <col min="1545" max="1545" width="3.375" style="56" customWidth="1"/>
    <col min="1546" max="1547" width="5.125" style="56" customWidth="1"/>
    <col min="1548" max="1548" width="3.125" style="56" customWidth="1"/>
    <col min="1549" max="1549" width="3.25" style="56" customWidth="1"/>
    <col min="1550" max="1550" width="1.25" style="56" customWidth="1"/>
    <col min="1551" max="1552" width="2.375" style="56" customWidth="1"/>
    <col min="1553" max="1553" width="1.25" style="56" customWidth="1"/>
    <col min="1554" max="1554" width="4.625" style="56" customWidth="1"/>
    <col min="1555" max="1559" width="3.25" style="56" customWidth="1"/>
    <col min="1560" max="1560" width="6.125" style="56" customWidth="1"/>
    <col min="1561" max="1561" width="2.125" style="56" customWidth="1"/>
    <col min="1562" max="1562" width="2.75" style="56" customWidth="1"/>
    <col min="1563" max="1563" width="3" style="56" customWidth="1"/>
    <col min="1564" max="1564" width="2.625" style="56" customWidth="1"/>
    <col min="1565" max="1565" width="7.625" style="56" customWidth="1"/>
    <col min="1566" max="1566" width="2.25" style="56" customWidth="1"/>
    <col min="1567" max="1567" width="1.25" style="56" customWidth="1"/>
    <col min="1568" max="1568" width="4.125" style="56" customWidth="1"/>
    <col min="1569" max="1569" width="1.25" style="56" customWidth="1"/>
    <col min="1570" max="1570" width="4.125" style="56" customWidth="1"/>
    <col min="1571" max="1571" width="1.125" style="56" customWidth="1"/>
    <col min="1572" max="1572" width="4.375" style="56" customWidth="1"/>
    <col min="1573" max="1573" width="4.125" style="56" customWidth="1"/>
    <col min="1574" max="1574" width="2.625" style="56" customWidth="1"/>
    <col min="1575" max="1575" width="2.875" style="56" customWidth="1"/>
    <col min="1576" max="1576" width="5.375" style="56" customWidth="1"/>
    <col min="1577" max="1577" width="1.75" style="56" customWidth="1"/>
    <col min="1578" max="1578" width="2.875" style="56" customWidth="1"/>
    <col min="1579" max="1793" width="7.875" style="56"/>
    <col min="1794" max="1794" width="8.125" style="56" customWidth="1"/>
    <col min="1795" max="1795" width="6.75" style="56" customWidth="1"/>
    <col min="1796" max="1796" width="4.875" style="56" customWidth="1"/>
    <col min="1797" max="1797" width="1.875" style="56" customWidth="1"/>
    <col min="1798" max="1798" width="3.625" style="56" customWidth="1"/>
    <col min="1799" max="1799" width="2.5" style="56" customWidth="1"/>
    <col min="1800" max="1800" width="7.125" style="56" bestFit="1" customWidth="1"/>
    <col min="1801" max="1801" width="3.375" style="56" customWidth="1"/>
    <col min="1802" max="1803" width="5.125" style="56" customWidth="1"/>
    <col min="1804" max="1804" width="3.125" style="56" customWidth="1"/>
    <col min="1805" max="1805" width="3.25" style="56" customWidth="1"/>
    <col min="1806" max="1806" width="1.25" style="56" customWidth="1"/>
    <col min="1807" max="1808" width="2.375" style="56" customWidth="1"/>
    <col min="1809" max="1809" width="1.25" style="56" customWidth="1"/>
    <col min="1810" max="1810" width="4.625" style="56" customWidth="1"/>
    <col min="1811" max="1815" width="3.25" style="56" customWidth="1"/>
    <col min="1816" max="1816" width="6.125" style="56" customWidth="1"/>
    <col min="1817" max="1817" width="2.125" style="56" customWidth="1"/>
    <col min="1818" max="1818" width="2.75" style="56" customWidth="1"/>
    <col min="1819" max="1819" width="3" style="56" customWidth="1"/>
    <col min="1820" max="1820" width="2.625" style="56" customWidth="1"/>
    <col min="1821" max="1821" width="7.625" style="56" customWidth="1"/>
    <col min="1822" max="1822" width="2.25" style="56" customWidth="1"/>
    <col min="1823" max="1823" width="1.25" style="56" customWidth="1"/>
    <col min="1824" max="1824" width="4.125" style="56" customWidth="1"/>
    <col min="1825" max="1825" width="1.25" style="56" customWidth="1"/>
    <col min="1826" max="1826" width="4.125" style="56" customWidth="1"/>
    <col min="1827" max="1827" width="1.125" style="56" customWidth="1"/>
    <col min="1828" max="1828" width="4.375" style="56" customWidth="1"/>
    <col min="1829" max="1829" width="4.125" style="56" customWidth="1"/>
    <col min="1830" max="1830" width="2.625" style="56" customWidth="1"/>
    <col min="1831" max="1831" width="2.875" style="56" customWidth="1"/>
    <col min="1832" max="1832" width="5.375" style="56" customWidth="1"/>
    <col min="1833" max="1833" width="1.75" style="56" customWidth="1"/>
    <col min="1834" max="1834" width="2.875" style="56" customWidth="1"/>
    <col min="1835" max="2049" width="7.875" style="56"/>
    <col min="2050" max="2050" width="8.125" style="56" customWidth="1"/>
    <col min="2051" max="2051" width="6.75" style="56" customWidth="1"/>
    <col min="2052" max="2052" width="4.875" style="56" customWidth="1"/>
    <col min="2053" max="2053" width="1.875" style="56" customWidth="1"/>
    <col min="2054" max="2054" width="3.625" style="56" customWidth="1"/>
    <col min="2055" max="2055" width="2.5" style="56" customWidth="1"/>
    <col min="2056" max="2056" width="7.125" style="56" bestFit="1" customWidth="1"/>
    <col min="2057" max="2057" width="3.375" style="56" customWidth="1"/>
    <col min="2058" max="2059" width="5.125" style="56" customWidth="1"/>
    <col min="2060" max="2060" width="3.125" style="56" customWidth="1"/>
    <col min="2061" max="2061" width="3.25" style="56" customWidth="1"/>
    <col min="2062" max="2062" width="1.25" style="56" customWidth="1"/>
    <col min="2063" max="2064" width="2.375" style="56" customWidth="1"/>
    <col min="2065" max="2065" width="1.25" style="56" customWidth="1"/>
    <col min="2066" max="2066" width="4.625" style="56" customWidth="1"/>
    <col min="2067" max="2071" width="3.25" style="56" customWidth="1"/>
    <col min="2072" max="2072" width="6.125" style="56" customWidth="1"/>
    <col min="2073" max="2073" width="2.125" style="56" customWidth="1"/>
    <col min="2074" max="2074" width="2.75" style="56" customWidth="1"/>
    <col min="2075" max="2075" width="3" style="56" customWidth="1"/>
    <col min="2076" max="2076" width="2.625" style="56" customWidth="1"/>
    <col min="2077" max="2077" width="7.625" style="56" customWidth="1"/>
    <col min="2078" max="2078" width="2.25" style="56" customWidth="1"/>
    <col min="2079" max="2079" width="1.25" style="56" customWidth="1"/>
    <col min="2080" max="2080" width="4.125" style="56" customWidth="1"/>
    <col min="2081" max="2081" width="1.25" style="56" customWidth="1"/>
    <col min="2082" max="2082" width="4.125" style="56" customWidth="1"/>
    <col min="2083" max="2083" width="1.125" style="56" customWidth="1"/>
    <col min="2084" max="2084" width="4.375" style="56" customWidth="1"/>
    <col min="2085" max="2085" width="4.125" style="56" customWidth="1"/>
    <col min="2086" max="2086" width="2.625" style="56" customWidth="1"/>
    <col min="2087" max="2087" width="2.875" style="56" customWidth="1"/>
    <col min="2088" max="2088" width="5.375" style="56" customWidth="1"/>
    <col min="2089" max="2089" width="1.75" style="56" customWidth="1"/>
    <col min="2090" max="2090" width="2.875" style="56" customWidth="1"/>
    <col min="2091" max="2305" width="7.875" style="56"/>
    <col min="2306" max="2306" width="8.125" style="56" customWidth="1"/>
    <col min="2307" max="2307" width="6.75" style="56" customWidth="1"/>
    <col min="2308" max="2308" width="4.875" style="56" customWidth="1"/>
    <col min="2309" max="2309" width="1.875" style="56" customWidth="1"/>
    <col min="2310" max="2310" width="3.625" style="56" customWidth="1"/>
    <col min="2311" max="2311" width="2.5" style="56" customWidth="1"/>
    <col min="2312" max="2312" width="7.125" style="56" bestFit="1" customWidth="1"/>
    <col min="2313" max="2313" width="3.375" style="56" customWidth="1"/>
    <col min="2314" max="2315" width="5.125" style="56" customWidth="1"/>
    <col min="2316" max="2316" width="3.125" style="56" customWidth="1"/>
    <col min="2317" max="2317" width="3.25" style="56" customWidth="1"/>
    <col min="2318" max="2318" width="1.25" style="56" customWidth="1"/>
    <col min="2319" max="2320" width="2.375" style="56" customWidth="1"/>
    <col min="2321" max="2321" width="1.25" style="56" customWidth="1"/>
    <col min="2322" max="2322" width="4.625" style="56" customWidth="1"/>
    <col min="2323" max="2327" width="3.25" style="56" customWidth="1"/>
    <col min="2328" max="2328" width="6.125" style="56" customWidth="1"/>
    <col min="2329" max="2329" width="2.125" style="56" customWidth="1"/>
    <col min="2330" max="2330" width="2.75" style="56" customWidth="1"/>
    <col min="2331" max="2331" width="3" style="56" customWidth="1"/>
    <col min="2332" max="2332" width="2.625" style="56" customWidth="1"/>
    <col min="2333" max="2333" width="7.625" style="56" customWidth="1"/>
    <col min="2334" max="2334" width="2.25" style="56" customWidth="1"/>
    <col min="2335" max="2335" width="1.25" style="56" customWidth="1"/>
    <col min="2336" max="2336" width="4.125" style="56" customWidth="1"/>
    <col min="2337" max="2337" width="1.25" style="56" customWidth="1"/>
    <col min="2338" max="2338" width="4.125" style="56" customWidth="1"/>
    <col min="2339" max="2339" width="1.125" style="56" customWidth="1"/>
    <col min="2340" max="2340" width="4.375" style="56" customWidth="1"/>
    <col min="2341" max="2341" width="4.125" style="56" customWidth="1"/>
    <col min="2342" max="2342" width="2.625" style="56" customWidth="1"/>
    <col min="2343" max="2343" width="2.875" style="56" customWidth="1"/>
    <col min="2344" max="2344" width="5.375" style="56" customWidth="1"/>
    <col min="2345" max="2345" width="1.75" style="56" customWidth="1"/>
    <col min="2346" max="2346" width="2.875" style="56" customWidth="1"/>
    <col min="2347" max="2561" width="7.875" style="56"/>
    <col min="2562" max="2562" width="8.125" style="56" customWidth="1"/>
    <col min="2563" max="2563" width="6.75" style="56" customWidth="1"/>
    <col min="2564" max="2564" width="4.875" style="56" customWidth="1"/>
    <col min="2565" max="2565" width="1.875" style="56" customWidth="1"/>
    <col min="2566" max="2566" width="3.625" style="56" customWidth="1"/>
    <col min="2567" max="2567" width="2.5" style="56" customWidth="1"/>
    <col min="2568" max="2568" width="7.125" style="56" bestFit="1" customWidth="1"/>
    <col min="2569" max="2569" width="3.375" style="56" customWidth="1"/>
    <col min="2570" max="2571" width="5.125" style="56" customWidth="1"/>
    <col min="2572" max="2572" width="3.125" style="56" customWidth="1"/>
    <col min="2573" max="2573" width="3.25" style="56" customWidth="1"/>
    <col min="2574" max="2574" width="1.25" style="56" customWidth="1"/>
    <col min="2575" max="2576" width="2.375" style="56" customWidth="1"/>
    <col min="2577" max="2577" width="1.25" style="56" customWidth="1"/>
    <col min="2578" max="2578" width="4.625" style="56" customWidth="1"/>
    <col min="2579" max="2583" width="3.25" style="56" customWidth="1"/>
    <col min="2584" max="2584" width="6.125" style="56" customWidth="1"/>
    <col min="2585" max="2585" width="2.125" style="56" customWidth="1"/>
    <col min="2586" max="2586" width="2.75" style="56" customWidth="1"/>
    <col min="2587" max="2587" width="3" style="56" customWidth="1"/>
    <col min="2588" max="2588" width="2.625" style="56" customWidth="1"/>
    <col min="2589" max="2589" width="7.625" style="56" customWidth="1"/>
    <col min="2590" max="2590" width="2.25" style="56" customWidth="1"/>
    <col min="2591" max="2591" width="1.25" style="56" customWidth="1"/>
    <col min="2592" max="2592" width="4.125" style="56" customWidth="1"/>
    <col min="2593" max="2593" width="1.25" style="56" customWidth="1"/>
    <col min="2594" max="2594" width="4.125" style="56" customWidth="1"/>
    <col min="2595" max="2595" width="1.125" style="56" customWidth="1"/>
    <col min="2596" max="2596" width="4.375" style="56" customWidth="1"/>
    <col min="2597" max="2597" width="4.125" style="56" customWidth="1"/>
    <col min="2598" max="2598" width="2.625" style="56" customWidth="1"/>
    <col min="2599" max="2599" width="2.875" style="56" customWidth="1"/>
    <col min="2600" max="2600" width="5.375" style="56" customWidth="1"/>
    <col min="2601" max="2601" width="1.75" style="56" customWidth="1"/>
    <col min="2602" max="2602" width="2.875" style="56" customWidth="1"/>
    <col min="2603" max="2817" width="7.875" style="56"/>
    <col min="2818" max="2818" width="8.125" style="56" customWidth="1"/>
    <col min="2819" max="2819" width="6.75" style="56" customWidth="1"/>
    <col min="2820" max="2820" width="4.875" style="56" customWidth="1"/>
    <col min="2821" max="2821" width="1.875" style="56" customWidth="1"/>
    <col min="2822" max="2822" width="3.625" style="56" customWidth="1"/>
    <col min="2823" max="2823" width="2.5" style="56" customWidth="1"/>
    <col min="2824" max="2824" width="7.125" style="56" bestFit="1" customWidth="1"/>
    <col min="2825" max="2825" width="3.375" style="56" customWidth="1"/>
    <col min="2826" max="2827" width="5.125" style="56" customWidth="1"/>
    <col min="2828" max="2828" width="3.125" style="56" customWidth="1"/>
    <col min="2829" max="2829" width="3.25" style="56" customWidth="1"/>
    <col min="2830" max="2830" width="1.25" style="56" customWidth="1"/>
    <col min="2831" max="2832" width="2.375" style="56" customWidth="1"/>
    <col min="2833" max="2833" width="1.25" style="56" customWidth="1"/>
    <col min="2834" max="2834" width="4.625" style="56" customWidth="1"/>
    <col min="2835" max="2839" width="3.25" style="56" customWidth="1"/>
    <col min="2840" max="2840" width="6.125" style="56" customWidth="1"/>
    <col min="2841" max="2841" width="2.125" style="56" customWidth="1"/>
    <col min="2842" max="2842" width="2.75" style="56" customWidth="1"/>
    <col min="2843" max="2843" width="3" style="56" customWidth="1"/>
    <col min="2844" max="2844" width="2.625" style="56" customWidth="1"/>
    <col min="2845" max="2845" width="7.625" style="56" customWidth="1"/>
    <col min="2846" max="2846" width="2.25" style="56" customWidth="1"/>
    <col min="2847" max="2847" width="1.25" style="56" customWidth="1"/>
    <col min="2848" max="2848" width="4.125" style="56" customWidth="1"/>
    <col min="2849" max="2849" width="1.25" style="56" customWidth="1"/>
    <col min="2850" max="2850" width="4.125" style="56" customWidth="1"/>
    <col min="2851" max="2851" width="1.125" style="56" customWidth="1"/>
    <col min="2852" max="2852" width="4.375" style="56" customWidth="1"/>
    <col min="2853" max="2853" width="4.125" style="56" customWidth="1"/>
    <col min="2854" max="2854" width="2.625" style="56" customWidth="1"/>
    <col min="2855" max="2855" width="2.875" style="56" customWidth="1"/>
    <col min="2856" max="2856" width="5.375" style="56" customWidth="1"/>
    <col min="2857" max="2857" width="1.75" style="56" customWidth="1"/>
    <col min="2858" max="2858" width="2.875" style="56" customWidth="1"/>
    <col min="2859" max="3073" width="7.875" style="56"/>
    <col min="3074" max="3074" width="8.125" style="56" customWidth="1"/>
    <col min="3075" max="3075" width="6.75" style="56" customWidth="1"/>
    <col min="3076" max="3076" width="4.875" style="56" customWidth="1"/>
    <col min="3077" max="3077" width="1.875" style="56" customWidth="1"/>
    <col min="3078" max="3078" width="3.625" style="56" customWidth="1"/>
    <col min="3079" max="3079" width="2.5" style="56" customWidth="1"/>
    <col min="3080" max="3080" width="7.125" style="56" bestFit="1" customWidth="1"/>
    <col min="3081" max="3081" width="3.375" style="56" customWidth="1"/>
    <col min="3082" max="3083" width="5.125" style="56" customWidth="1"/>
    <col min="3084" max="3084" width="3.125" style="56" customWidth="1"/>
    <col min="3085" max="3085" width="3.25" style="56" customWidth="1"/>
    <col min="3086" max="3086" width="1.25" style="56" customWidth="1"/>
    <col min="3087" max="3088" width="2.375" style="56" customWidth="1"/>
    <col min="3089" max="3089" width="1.25" style="56" customWidth="1"/>
    <col min="3090" max="3090" width="4.625" style="56" customWidth="1"/>
    <col min="3091" max="3095" width="3.25" style="56" customWidth="1"/>
    <col min="3096" max="3096" width="6.125" style="56" customWidth="1"/>
    <col min="3097" max="3097" width="2.125" style="56" customWidth="1"/>
    <col min="3098" max="3098" width="2.75" style="56" customWidth="1"/>
    <col min="3099" max="3099" width="3" style="56" customWidth="1"/>
    <col min="3100" max="3100" width="2.625" style="56" customWidth="1"/>
    <col min="3101" max="3101" width="7.625" style="56" customWidth="1"/>
    <col min="3102" max="3102" width="2.25" style="56" customWidth="1"/>
    <col min="3103" max="3103" width="1.25" style="56" customWidth="1"/>
    <col min="3104" max="3104" width="4.125" style="56" customWidth="1"/>
    <col min="3105" max="3105" width="1.25" style="56" customWidth="1"/>
    <col min="3106" max="3106" width="4.125" style="56" customWidth="1"/>
    <col min="3107" max="3107" width="1.125" style="56" customWidth="1"/>
    <col min="3108" max="3108" width="4.375" style="56" customWidth="1"/>
    <col min="3109" max="3109" width="4.125" style="56" customWidth="1"/>
    <col min="3110" max="3110" width="2.625" style="56" customWidth="1"/>
    <col min="3111" max="3111" width="2.875" style="56" customWidth="1"/>
    <col min="3112" max="3112" width="5.375" style="56" customWidth="1"/>
    <col min="3113" max="3113" width="1.75" style="56" customWidth="1"/>
    <col min="3114" max="3114" width="2.875" style="56" customWidth="1"/>
    <col min="3115" max="3329" width="7.875" style="56"/>
    <col min="3330" max="3330" width="8.125" style="56" customWidth="1"/>
    <col min="3331" max="3331" width="6.75" style="56" customWidth="1"/>
    <col min="3332" max="3332" width="4.875" style="56" customWidth="1"/>
    <col min="3333" max="3333" width="1.875" style="56" customWidth="1"/>
    <col min="3334" max="3334" width="3.625" style="56" customWidth="1"/>
    <col min="3335" max="3335" width="2.5" style="56" customWidth="1"/>
    <col min="3336" max="3336" width="7.125" style="56" bestFit="1" customWidth="1"/>
    <col min="3337" max="3337" width="3.375" style="56" customWidth="1"/>
    <col min="3338" max="3339" width="5.125" style="56" customWidth="1"/>
    <col min="3340" max="3340" width="3.125" style="56" customWidth="1"/>
    <col min="3341" max="3341" width="3.25" style="56" customWidth="1"/>
    <col min="3342" max="3342" width="1.25" style="56" customWidth="1"/>
    <col min="3343" max="3344" width="2.375" style="56" customWidth="1"/>
    <col min="3345" max="3345" width="1.25" style="56" customWidth="1"/>
    <col min="3346" max="3346" width="4.625" style="56" customWidth="1"/>
    <col min="3347" max="3351" width="3.25" style="56" customWidth="1"/>
    <col min="3352" max="3352" width="6.125" style="56" customWidth="1"/>
    <col min="3353" max="3353" width="2.125" style="56" customWidth="1"/>
    <col min="3354" max="3354" width="2.75" style="56" customWidth="1"/>
    <col min="3355" max="3355" width="3" style="56" customWidth="1"/>
    <col min="3356" max="3356" width="2.625" style="56" customWidth="1"/>
    <col min="3357" max="3357" width="7.625" style="56" customWidth="1"/>
    <col min="3358" max="3358" width="2.25" style="56" customWidth="1"/>
    <col min="3359" max="3359" width="1.25" style="56" customWidth="1"/>
    <col min="3360" max="3360" width="4.125" style="56" customWidth="1"/>
    <col min="3361" max="3361" width="1.25" style="56" customWidth="1"/>
    <col min="3362" max="3362" width="4.125" style="56" customWidth="1"/>
    <col min="3363" max="3363" width="1.125" style="56" customWidth="1"/>
    <col min="3364" max="3364" width="4.375" style="56" customWidth="1"/>
    <col min="3365" max="3365" width="4.125" style="56" customWidth="1"/>
    <col min="3366" max="3366" width="2.625" style="56" customWidth="1"/>
    <col min="3367" max="3367" width="2.875" style="56" customWidth="1"/>
    <col min="3368" max="3368" width="5.375" style="56" customWidth="1"/>
    <col min="3369" max="3369" width="1.75" style="56" customWidth="1"/>
    <col min="3370" max="3370" width="2.875" style="56" customWidth="1"/>
    <col min="3371" max="3585" width="7.875" style="56"/>
    <col min="3586" max="3586" width="8.125" style="56" customWidth="1"/>
    <col min="3587" max="3587" width="6.75" style="56" customWidth="1"/>
    <col min="3588" max="3588" width="4.875" style="56" customWidth="1"/>
    <col min="3589" max="3589" width="1.875" style="56" customWidth="1"/>
    <col min="3590" max="3590" width="3.625" style="56" customWidth="1"/>
    <col min="3591" max="3591" width="2.5" style="56" customWidth="1"/>
    <col min="3592" max="3592" width="7.125" style="56" bestFit="1" customWidth="1"/>
    <col min="3593" max="3593" width="3.375" style="56" customWidth="1"/>
    <col min="3594" max="3595" width="5.125" style="56" customWidth="1"/>
    <col min="3596" max="3596" width="3.125" style="56" customWidth="1"/>
    <col min="3597" max="3597" width="3.25" style="56" customWidth="1"/>
    <col min="3598" max="3598" width="1.25" style="56" customWidth="1"/>
    <col min="3599" max="3600" width="2.375" style="56" customWidth="1"/>
    <col min="3601" max="3601" width="1.25" style="56" customWidth="1"/>
    <col min="3602" max="3602" width="4.625" style="56" customWidth="1"/>
    <col min="3603" max="3607" width="3.25" style="56" customWidth="1"/>
    <col min="3608" max="3608" width="6.125" style="56" customWidth="1"/>
    <col min="3609" max="3609" width="2.125" style="56" customWidth="1"/>
    <col min="3610" max="3610" width="2.75" style="56" customWidth="1"/>
    <col min="3611" max="3611" width="3" style="56" customWidth="1"/>
    <col min="3612" max="3612" width="2.625" style="56" customWidth="1"/>
    <col min="3613" max="3613" width="7.625" style="56" customWidth="1"/>
    <col min="3614" max="3614" width="2.25" style="56" customWidth="1"/>
    <col min="3615" max="3615" width="1.25" style="56" customWidth="1"/>
    <col min="3616" max="3616" width="4.125" style="56" customWidth="1"/>
    <col min="3617" max="3617" width="1.25" style="56" customWidth="1"/>
    <col min="3618" max="3618" width="4.125" style="56" customWidth="1"/>
    <col min="3619" max="3619" width="1.125" style="56" customWidth="1"/>
    <col min="3620" max="3620" width="4.375" style="56" customWidth="1"/>
    <col min="3621" max="3621" width="4.125" style="56" customWidth="1"/>
    <col min="3622" max="3622" width="2.625" style="56" customWidth="1"/>
    <col min="3623" max="3623" width="2.875" style="56" customWidth="1"/>
    <col min="3624" max="3624" width="5.375" style="56" customWidth="1"/>
    <col min="3625" max="3625" width="1.75" style="56" customWidth="1"/>
    <col min="3626" max="3626" width="2.875" style="56" customWidth="1"/>
    <col min="3627" max="3841" width="7.875" style="56"/>
    <col min="3842" max="3842" width="8.125" style="56" customWidth="1"/>
    <col min="3843" max="3843" width="6.75" style="56" customWidth="1"/>
    <col min="3844" max="3844" width="4.875" style="56" customWidth="1"/>
    <col min="3845" max="3845" width="1.875" style="56" customWidth="1"/>
    <col min="3846" max="3846" width="3.625" style="56" customWidth="1"/>
    <col min="3847" max="3847" width="2.5" style="56" customWidth="1"/>
    <col min="3848" max="3848" width="7.125" style="56" bestFit="1" customWidth="1"/>
    <col min="3849" max="3849" width="3.375" style="56" customWidth="1"/>
    <col min="3850" max="3851" width="5.125" style="56" customWidth="1"/>
    <col min="3852" max="3852" width="3.125" style="56" customWidth="1"/>
    <col min="3853" max="3853" width="3.25" style="56" customWidth="1"/>
    <col min="3854" max="3854" width="1.25" style="56" customWidth="1"/>
    <col min="3855" max="3856" width="2.375" style="56" customWidth="1"/>
    <col min="3857" max="3857" width="1.25" style="56" customWidth="1"/>
    <col min="3858" max="3858" width="4.625" style="56" customWidth="1"/>
    <col min="3859" max="3863" width="3.25" style="56" customWidth="1"/>
    <col min="3864" max="3864" width="6.125" style="56" customWidth="1"/>
    <col min="3865" max="3865" width="2.125" style="56" customWidth="1"/>
    <col min="3866" max="3866" width="2.75" style="56" customWidth="1"/>
    <col min="3867" max="3867" width="3" style="56" customWidth="1"/>
    <col min="3868" max="3868" width="2.625" style="56" customWidth="1"/>
    <col min="3869" max="3869" width="7.625" style="56" customWidth="1"/>
    <col min="3870" max="3870" width="2.25" style="56" customWidth="1"/>
    <col min="3871" max="3871" width="1.25" style="56" customWidth="1"/>
    <col min="3872" max="3872" width="4.125" style="56" customWidth="1"/>
    <col min="3873" max="3873" width="1.25" style="56" customWidth="1"/>
    <col min="3874" max="3874" width="4.125" style="56" customWidth="1"/>
    <col min="3875" max="3875" width="1.125" style="56" customWidth="1"/>
    <col min="3876" max="3876" width="4.375" style="56" customWidth="1"/>
    <col min="3877" max="3877" width="4.125" style="56" customWidth="1"/>
    <col min="3878" max="3878" width="2.625" style="56" customWidth="1"/>
    <col min="3879" max="3879" width="2.875" style="56" customWidth="1"/>
    <col min="3880" max="3880" width="5.375" style="56" customWidth="1"/>
    <col min="3881" max="3881" width="1.75" style="56" customWidth="1"/>
    <col min="3882" max="3882" width="2.875" style="56" customWidth="1"/>
    <col min="3883" max="4097" width="7.875" style="56"/>
    <col min="4098" max="4098" width="8.125" style="56" customWidth="1"/>
    <col min="4099" max="4099" width="6.75" style="56" customWidth="1"/>
    <col min="4100" max="4100" width="4.875" style="56" customWidth="1"/>
    <col min="4101" max="4101" width="1.875" style="56" customWidth="1"/>
    <col min="4102" max="4102" width="3.625" style="56" customWidth="1"/>
    <col min="4103" max="4103" width="2.5" style="56" customWidth="1"/>
    <col min="4104" max="4104" width="7.125" style="56" bestFit="1" customWidth="1"/>
    <col min="4105" max="4105" width="3.375" style="56" customWidth="1"/>
    <col min="4106" max="4107" width="5.125" style="56" customWidth="1"/>
    <col min="4108" max="4108" width="3.125" style="56" customWidth="1"/>
    <col min="4109" max="4109" width="3.25" style="56" customWidth="1"/>
    <col min="4110" max="4110" width="1.25" style="56" customWidth="1"/>
    <col min="4111" max="4112" width="2.375" style="56" customWidth="1"/>
    <col min="4113" max="4113" width="1.25" style="56" customWidth="1"/>
    <col min="4114" max="4114" width="4.625" style="56" customWidth="1"/>
    <col min="4115" max="4119" width="3.25" style="56" customWidth="1"/>
    <col min="4120" max="4120" width="6.125" style="56" customWidth="1"/>
    <col min="4121" max="4121" width="2.125" style="56" customWidth="1"/>
    <col min="4122" max="4122" width="2.75" style="56" customWidth="1"/>
    <col min="4123" max="4123" width="3" style="56" customWidth="1"/>
    <col min="4124" max="4124" width="2.625" style="56" customWidth="1"/>
    <col min="4125" max="4125" width="7.625" style="56" customWidth="1"/>
    <col min="4126" max="4126" width="2.25" style="56" customWidth="1"/>
    <col min="4127" max="4127" width="1.25" style="56" customWidth="1"/>
    <col min="4128" max="4128" width="4.125" style="56" customWidth="1"/>
    <col min="4129" max="4129" width="1.25" style="56" customWidth="1"/>
    <col min="4130" max="4130" width="4.125" style="56" customWidth="1"/>
    <col min="4131" max="4131" width="1.125" style="56" customWidth="1"/>
    <col min="4132" max="4132" width="4.375" style="56" customWidth="1"/>
    <col min="4133" max="4133" width="4.125" style="56" customWidth="1"/>
    <col min="4134" max="4134" width="2.625" style="56" customWidth="1"/>
    <col min="4135" max="4135" width="2.875" style="56" customWidth="1"/>
    <col min="4136" max="4136" width="5.375" style="56" customWidth="1"/>
    <col min="4137" max="4137" width="1.75" style="56" customWidth="1"/>
    <col min="4138" max="4138" width="2.875" style="56" customWidth="1"/>
    <col min="4139" max="4353" width="7.875" style="56"/>
    <col min="4354" max="4354" width="8.125" style="56" customWidth="1"/>
    <col min="4355" max="4355" width="6.75" style="56" customWidth="1"/>
    <col min="4356" max="4356" width="4.875" style="56" customWidth="1"/>
    <col min="4357" max="4357" width="1.875" style="56" customWidth="1"/>
    <col min="4358" max="4358" width="3.625" style="56" customWidth="1"/>
    <col min="4359" max="4359" width="2.5" style="56" customWidth="1"/>
    <col min="4360" max="4360" width="7.125" style="56" bestFit="1" customWidth="1"/>
    <col min="4361" max="4361" width="3.375" style="56" customWidth="1"/>
    <col min="4362" max="4363" width="5.125" style="56" customWidth="1"/>
    <col min="4364" max="4364" width="3.125" style="56" customWidth="1"/>
    <col min="4365" max="4365" width="3.25" style="56" customWidth="1"/>
    <col min="4366" max="4366" width="1.25" style="56" customWidth="1"/>
    <col min="4367" max="4368" width="2.375" style="56" customWidth="1"/>
    <col min="4369" max="4369" width="1.25" style="56" customWidth="1"/>
    <col min="4370" max="4370" width="4.625" style="56" customWidth="1"/>
    <col min="4371" max="4375" width="3.25" style="56" customWidth="1"/>
    <col min="4376" max="4376" width="6.125" style="56" customWidth="1"/>
    <col min="4377" max="4377" width="2.125" style="56" customWidth="1"/>
    <col min="4378" max="4378" width="2.75" style="56" customWidth="1"/>
    <col min="4379" max="4379" width="3" style="56" customWidth="1"/>
    <col min="4380" max="4380" width="2.625" style="56" customWidth="1"/>
    <col min="4381" max="4381" width="7.625" style="56" customWidth="1"/>
    <col min="4382" max="4382" width="2.25" style="56" customWidth="1"/>
    <col min="4383" max="4383" width="1.25" style="56" customWidth="1"/>
    <col min="4384" max="4384" width="4.125" style="56" customWidth="1"/>
    <col min="4385" max="4385" width="1.25" style="56" customWidth="1"/>
    <col min="4386" max="4386" width="4.125" style="56" customWidth="1"/>
    <col min="4387" max="4387" width="1.125" style="56" customWidth="1"/>
    <col min="4388" max="4388" width="4.375" style="56" customWidth="1"/>
    <col min="4389" max="4389" width="4.125" style="56" customWidth="1"/>
    <col min="4390" max="4390" width="2.625" style="56" customWidth="1"/>
    <col min="4391" max="4391" width="2.875" style="56" customWidth="1"/>
    <col min="4392" max="4392" width="5.375" style="56" customWidth="1"/>
    <col min="4393" max="4393" width="1.75" style="56" customWidth="1"/>
    <col min="4394" max="4394" width="2.875" style="56" customWidth="1"/>
    <col min="4395" max="4609" width="7.875" style="56"/>
    <col min="4610" max="4610" width="8.125" style="56" customWidth="1"/>
    <col min="4611" max="4611" width="6.75" style="56" customWidth="1"/>
    <col min="4612" max="4612" width="4.875" style="56" customWidth="1"/>
    <col min="4613" max="4613" width="1.875" style="56" customWidth="1"/>
    <col min="4614" max="4614" width="3.625" style="56" customWidth="1"/>
    <col min="4615" max="4615" width="2.5" style="56" customWidth="1"/>
    <col min="4616" max="4616" width="7.125" style="56" bestFit="1" customWidth="1"/>
    <col min="4617" max="4617" width="3.375" style="56" customWidth="1"/>
    <col min="4618" max="4619" width="5.125" style="56" customWidth="1"/>
    <col min="4620" max="4620" width="3.125" style="56" customWidth="1"/>
    <col min="4621" max="4621" width="3.25" style="56" customWidth="1"/>
    <col min="4622" max="4622" width="1.25" style="56" customWidth="1"/>
    <col min="4623" max="4624" width="2.375" style="56" customWidth="1"/>
    <col min="4625" max="4625" width="1.25" style="56" customWidth="1"/>
    <col min="4626" max="4626" width="4.625" style="56" customWidth="1"/>
    <col min="4627" max="4631" width="3.25" style="56" customWidth="1"/>
    <col min="4632" max="4632" width="6.125" style="56" customWidth="1"/>
    <col min="4633" max="4633" width="2.125" style="56" customWidth="1"/>
    <col min="4634" max="4634" width="2.75" style="56" customWidth="1"/>
    <col min="4635" max="4635" width="3" style="56" customWidth="1"/>
    <col min="4636" max="4636" width="2.625" style="56" customWidth="1"/>
    <col min="4637" max="4637" width="7.625" style="56" customWidth="1"/>
    <col min="4638" max="4638" width="2.25" style="56" customWidth="1"/>
    <col min="4639" max="4639" width="1.25" style="56" customWidth="1"/>
    <col min="4640" max="4640" width="4.125" style="56" customWidth="1"/>
    <col min="4641" max="4641" width="1.25" style="56" customWidth="1"/>
    <col min="4642" max="4642" width="4.125" style="56" customWidth="1"/>
    <col min="4643" max="4643" width="1.125" style="56" customWidth="1"/>
    <col min="4644" max="4644" width="4.375" style="56" customWidth="1"/>
    <col min="4645" max="4645" width="4.125" style="56" customWidth="1"/>
    <col min="4646" max="4646" width="2.625" style="56" customWidth="1"/>
    <col min="4647" max="4647" width="2.875" style="56" customWidth="1"/>
    <col min="4648" max="4648" width="5.375" style="56" customWidth="1"/>
    <col min="4649" max="4649" width="1.75" style="56" customWidth="1"/>
    <col min="4650" max="4650" width="2.875" style="56" customWidth="1"/>
    <col min="4651" max="4865" width="7.875" style="56"/>
    <col min="4866" max="4866" width="8.125" style="56" customWidth="1"/>
    <col min="4867" max="4867" width="6.75" style="56" customWidth="1"/>
    <col min="4868" max="4868" width="4.875" style="56" customWidth="1"/>
    <col min="4869" max="4869" width="1.875" style="56" customWidth="1"/>
    <col min="4870" max="4870" width="3.625" style="56" customWidth="1"/>
    <col min="4871" max="4871" width="2.5" style="56" customWidth="1"/>
    <col min="4872" max="4872" width="7.125" style="56" bestFit="1" customWidth="1"/>
    <col min="4873" max="4873" width="3.375" style="56" customWidth="1"/>
    <col min="4874" max="4875" width="5.125" style="56" customWidth="1"/>
    <col min="4876" max="4876" width="3.125" style="56" customWidth="1"/>
    <col min="4877" max="4877" width="3.25" style="56" customWidth="1"/>
    <col min="4878" max="4878" width="1.25" style="56" customWidth="1"/>
    <col min="4879" max="4880" width="2.375" style="56" customWidth="1"/>
    <col min="4881" max="4881" width="1.25" style="56" customWidth="1"/>
    <col min="4882" max="4882" width="4.625" style="56" customWidth="1"/>
    <col min="4883" max="4887" width="3.25" style="56" customWidth="1"/>
    <col min="4888" max="4888" width="6.125" style="56" customWidth="1"/>
    <col min="4889" max="4889" width="2.125" style="56" customWidth="1"/>
    <col min="4890" max="4890" width="2.75" style="56" customWidth="1"/>
    <col min="4891" max="4891" width="3" style="56" customWidth="1"/>
    <col min="4892" max="4892" width="2.625" style="56" customWidth="1"/>
    <col min="4893" max="4893" width="7.625" style="56" customWidth="1"/>
    <col min="4894" max="4894" width="2.25" style="56" customWidth="1"/>
    <col min="4895" max="4895" width="1.25" style="56" customWidth="1"/>
    <col min="4896" max="4896" width="4.125" style="56" customWidth="1"/>
    <col min="4897" max="4897" width="1.25" style="56" customWidth="1"/>
    <col min="4898" max="4898" width="4.125" style="56" customWidth="1"/>
    <col min="4899" max="4899" width="1.125" style="56" customWidth="1"/>
    <col min="4900" max="4900" width="4.375" style="56" customWidth="1"/>
    <col min="4901" max="4901" width="4.125" style="56" customWidth="1"/>
    <col min="4902" max="4902" width="2.625" style="56" customWidth="1"/>
    <col min="4903" max="4903" width="2.875" style="56" customWidth="1"/>
    <col min="4904" max="4904" width="5.375" style="56" customWidth="1"/>
    <col min="4905" max="4905" width="1.75" style="56" customWidth="1"/>
    <col min="4906" max="4906" width="2.875" style="56" customWidth="1"/>
    <col min="4907" max="5121" width="7.875" style="56"/>
    <col min="5122" max="5122" width="8.125" style="56" customWidth="1"/>
    <col min="5123" max="5123" width="6.75" style="56" customWidth="1"/>
    <col min="5124" max="5124" width="4.875" style="56" customWidth="1"/>
    <col min="5125" max="5125" width="1.875" style="56" customWidth="1"/>
    <col min="5126" max="5126" width="3.625" style="56" customWidth="1"/>
    <col min="5127" max="5127" width="2.5" style="56" customWidth="1"/>
    <col min="5128" max="5128" width="7.125" style="56" bestFit="1" customWidth="1"/>
    <col min="5129" max="5129" width="3.375" style="56" customWidth="1"/>
    <col min="5130" max="5131" width="5.125" style="56" customWidth="1"/>
    <col min="5132" max="5132" width="3.125" style="56" customWidth="1"/>
    <col min="5133" max="5133" width="3.25" style="56" customWidth="1"/>
    <col min="5134" max="5134" width="1.25" style="56" customWidth="1"/>
    <col min="5135" max="5136" width="2.375" style="56" customWidth="1"/>
    <col min="5137" max="5137" width="1.25" style="56" customWidth="1"/>
    <col min="5138" max="5138" width="4.625" style="56" customWidth="1"/>
    <col min="5139" max="5143" width="3.25" style="56" customWidth="1"/>
    <col min="5144" max="5144" width="6.125" style="56" customWidth="1"/>
    <col min="5145" max="5145" width="2.125" style="56" customWidth="1"/>
    <col min="5146" max="5146" width="2.75" style="56" customWidth="1"/>
    <col min="5147" max="5147" width="3" style="56" customWidth="1"/>
    <col min="5148" max="5148" width="2.625" style="56" customWidth="1"/>
    <col min="5149" max="5149" width="7.625" style="56" customWidth="1"/>
    <col min="5150" max="5150" width="2.25" style="56" customWidth="1"/>
    <col min="5151" max="5151" width="1.25" style="56" customWidth="1"/>
    <col min="5152" max="5152" width="4.125" style="56" customWidth="1"/>
    <col min="5153" max="5153" width="1.25" style="56" customWidth="1"/>
    <col min="5154" max="5154" width="4.125" style="56" customWidth="1"/>
    <col min="5155" max="5155" width="1.125" style="56" customWidth="1"/>
    <col min="5156" max="5156" width="4.375" style="56" customWidth="1"/>
    <col min="5157" max="5157" width="4.125" style="56" customWidth="1"/>
    <col min="5158" max="5158" width="2.625" style="56" customWidth="1"/>
    <col min="5159" max="5159" width="2.875" style="56" customWidth="1"/>
    <col min="5160" max="5160" width="5.375" style="56" customWidth="1"/>
    <col min="5161" max="5161" width="1.75" style="56" customWidth="1"/>
    <col min="5162" max="5162" width="2.875" style="56" customWidth="1"/>
    <col min="5163" max="5377" width="7.875" style="56"/>
    <col min="5378" max="5378" width="8.125" style="56" customWidth="1"/>
    <col min="5379" max="5379" width="6.75" style="56" customWidth="1"/>
    <col min="5380" max="5380" width="4.875" style="56" customWidth="1"/>
    <col min="5381" max="5381" width="1.875" style="56" customWidth="1"/>
    <col min="5382" max="5382" width="3.625" style="56" customWidth="1"/>
    <col min="5383" max="5383" width="2.5" style="56" customWidth="1"/>
    <col min="5384" max="5384" width="7.125" style="56" bestFit="1" customWidth="1"/>
    <col min="5385" max="5385" width="3.375" style="56" customWidth="1"/>
    <col min="5386" max="5387" width="5.125" style="56" customWidth="1"/>
    <col min="5388" max="5388" width="3.125" style="56" customWidth="1"/>
    <col min="5389" max="5389" width="3.25" style="56" customWidth="1"/>
    <col min="5390" max="5390" width="1.25" style="56" customWidth="1"/>
    <col min="5391" max="5392" width="2.375" style="56" customWidth="1"/>
    <col min="5393" max="5393" width="1.25" style="56" customWidth="1"/>
    <col min="5394" max="5394" width="4.625" style="56" customWidth="1"/>
    <col min="5395" max="5399" width="3.25" style="56" customWidth="1"/>
    <col min="5400" max="5400" width="6.125" style="56" customWidth="1"/>
    <col min="5401" max="5401" width="2.125" style="56" customWidth="1"/>
    <col min="5402" max="5402" width="2.75" style="56" customWidth="1"/>
    <col min="5403" max="5403" width="3" style="56" customWidth="1"/>
    <col min="5404" max="5404" width="2.625" style="56" customWidth="1"/>
    <col min="5405" max="5405" width="7.625" style="56" customWidth="1"/>
    <col min="5406" max="5406" width="2.25" style="56" customWidth="1"/>
    <col min="5407" max="5407" width="1.25" style="56" customWidth="1"/>
    <col min="5408" max="5408" width="4.125" style="56" customWidth="1"/>
    <col min="5409" max="5409" width="1.25" style="56" customWidth="1"/>
    <col min="5410" max="5410" width="4.125" style="56" customWidth="1"/>
    <col min="5411" max="5411" width="1.125" style="56" customWidth="1"/>
    <col min="5412" max="5412" width="4.375" style="56" customWidth="1"/>
    <col min="5413" max="5413" width="4.125" style="56" customWidth="1"/>
    <col min="5414" max="5414" width="2.625" style="56" customWidth="1"/>
    <col min="5415" max="5415" width="2.875" style="56" customWidth="1"/>
    <col min="5416" max="5416" width="5.375" style="56" customWidth="1"/>
    <col min="5417" max="5417" width="1.75" style="56" customWidth="1"/>
    <col min="5418" max="5418" width="2.875" style="56" customWidth="1"/>
    <col min="5419" max="5633" width="7.875" style="56"/>
    <col min="5634" max="5634" width="8.125" style="56" customWidth="1"/>
    <col min="5635" max="5635" width="6.75" style="56" customWidth="1"/>
    <col min="5636" max="5636" width="4.875" style="56" customWidth="1"/>
    <col min="5637" max="5637" width="1.875" style="56" customWidth="1"/>
    <col min="5638" max="5638" width="3.625" style="56" customWidth="1"/>
    <col min="5639" max="5639" width="2.5" style="56" customWidth="1"/>
    <col min="5640" max="5640" width="7.125" style="56" bestFit="1" customWidth="1"/>
    <col min="5641" max="5641" width="3.375" style="56" customWidth="1"/>
    <col min="5642" max="5643" width="5.125" style="56" customWidth="1"/>
    <col min="5644" max="5644" width="3.125" style="56" customWidth="1"/>
    <col min="5645" max="5645" width="3.25" style="56" customWidth="1"/>
    <col min="5646" max="5646" width="1.25" style="56" customWidth="1"/>
    <col min="5647" max="5648" width="2.375" style="56" customWidth="1"/>
    <col min="5649" max="5649" width="1.25" style="56" customWidth="1"/>
    <col min="5650" max="5650" width="4.625" style="56" customWidth="1"/>
    <col min="5651" max="5655" width="3.25" style="56" customWidth="1"/>
    <col min="5656" max="5656" width="6.125" style="56" customWidth="1"/>
    <col min="5657" max="5657" width="2.125" style="56" customWidth="1"/>
    <col min="5658" max="5658" width="2.75" style="56" customWidth="1"/>
    <col min="5659" max="5659" width="3" style="56" customWidth="1"/>
    <col min="5660" max="5660" width="2.625" style="56" customWidth="1"/>
    <col min="5661" max="5661" width="7.625" style="56" customWidth="1"/>
    <col min="5662" max="5662" width="2.25" style="56" customWidth="1"/>
    <col min="5663" max="5663" width="1.25" style="56" customWidth="1"/>
    <col min="5664" max="5664" width="4.125" style="56" customWidth="1"/>
    <col min="5665" max="5665" width="1.25" style="56" customWidth="1"/>
    <col min="5666" max="5666" width="4.125" style="56" customWidth="1"/>
    <col min="5667" max="5667" width="1.125" style="56" customWidth="1"/>
    <col min="5668" max="5668" width="4.375" style="56" customWidth="1"/>
    <col min="5669" max="5669" width="4.125" style="56" customWidth="1"/>
    <col min="5670" max="5670" width="2.625" style="56" customWidth="1"/>
    <col min="5671" max="5671" width="2.875" style="56" customWidth="1"/>
    <col min="5672" max="5672" width="5.375" style="56" customWidth="1"/>
    <col min="5673" max="5673" width="1.75" style="56" customWidth="1"/>
    <col min="5674" max="5674" width="2.875" style="56" customWidth="1"/>
    <col min="5675" max="5889" width="7.875" style="56"/>
    <col min="5890" max="5890" width="8.125" style="56" customWidth="1"/>
    <col min="5891" max="5891" width="6.75" style="56" customWidth="1"/>
    <col min="5892" max="5892" width="4.875" style="56" customWidth="1"/>
    <col min="5893" max="5893" width="1.875" style="56" customWidth="1"/>
    <col min="5894" max="5894" width="3.625" style="56" customWidth="1"/>
    <col min="5895" max="5895" width="2.5" style="56" customWidth="1"/>
    <col min="5896" max="5896" width="7.125" style="56" bestFit="1" customWidth="1"/>
    <col min="5897" max="5897" width="3.375" style="56" customWidth="1"/>
    <col min="5898" max="5899" width="5.125" style="56" customWidth="1"/>
    <col min="5900" max="5900" width="3.125" style="56" customWidth="1"/>
    <col min="5901" max="5901" width="3.25" style="56" customWidth="1"/>
    <col min="5902" max="5902" width="1.25" style="56" customWidth="1"/>
    <col min="5903" max="5904" width="2.375" style="56" customWidth="1"/>
    <col min="5905" max="5905" width="1.25" style="56" customWidth="1"/>
    <col min="5906" max="5906" width="4.625" style="56" customWidth="1"/>
    <col min="5907" max="5911" width="3.25" style="56" customWidth="1"/>
    <col min="5912" max="5912" width="6.125" style="56" customWidth="1"/>
    <col min="5913" max="5913" width="2.125" style="56" customWidth="1"/>
    <col min="5914" max="5914" width="2.75" style="56" customWidth="1"/>
    <col min="5915" max="5915" width="3" style="56" customWidth="1"/>
    <col min="5916" max="5916" width="2.625" style="56" customWidth="1"/>
    <col min="5917" max="5917" width="7.625" style="56" customWidth="1"/>
    <col min="5918" max="5918" width="2.25" style="56" customWidth="1"/>
    <col min="5919" max="5919" width="1.25" style="56" customWidth="1"/>
    <col min="5920" max="5920" width="4.125" style="56" customWidth="1"/>
    <col min="5921" max="5921" width="1.25" style="56" customWidth="1"/>
    <col min="5922" max="5922" width="4.125" style="56" customWidth="1"/>
    <col min="5923" max="5923" width="1.125" style="56" customWidth="1"/>
    <col min="5924" max="5924" width="4.375" style="56" customWidth="1"/>
    <col min="5925" max="5925" width="4.125" style="56" customWidth="1"/>
    <col min="5926" max="5926" width="2.625" style="56" customWidth="1"/>
    <col min="5927" max="5927" width="2.875" style="56" customWidth="1"/>
    <col min="5928" max="5928" width="5.375" style="56" customWidth="1"/>
    <col min="5929" max="5929" width="1.75" style="56" customWidth="1"/>
    <col min="5930" max="5930" width="2.875" style="56" customWidth="1"/>
    <col min="5931" max="6145" width="7.875" style="56"/>
    <col min="6146" max="6146" width="8.125" style="56" customWidth="1"/>
    <col min="6147" max="6147" width="6.75" style="56" customWidth="1"/>
    <col min="6148" max="6148" width="4.875" style="56" customWidth="1"/>
    <col min="6149" max="6149" width="1.875" style="56" customWidth="1"/>
    <col min="6150" max="6150" width="3.625" style="56" customWidth="1"/>
    <col min="6151" max="6151" width="2.5" style="56" customWidth="1"/>
    <col min="6152" max="6152" width="7.125" style="56" bestFit="1" customWidth="1"/>
    <col min="6153" max="6153" width="3.375" style="56" customWidth="1"/>
    <col min="6154" max="6155" width="5.125" style="56" customWidth="1"/>
    <col min="6156" max="6156" width="3.125" style="56" customWidth="1"/>
    <col min="6157" max="6157" width="3.25" style="56" customWidth="1"/>
    <col min="6158" max="6158" width="1.25" style="56" customWidth="1"/>
    <col min="6159" max="6160" width="2.375" style="56" customWidth="1"/>
    <col min="6161" max="6161" width="1.25" style="56" customWidth="1"/>
    <col min="6162" max="6162" width="4.625" style="56" customWidth="1"/>
    <col min="6163" max="6167" width="3.25" style="56" customWidth="1"/>
    <col min="6168" max="6168" width="6.125" style="56" customWidth="1"/>
    <col min="6169" max="6169" width="2.125" style="56" customWidth="1"/>
    <col min="6170" max="6170" width="2.75" style="56" customWidth="1"/>
    <col min="6171" max="6171" width="3" style="56" customWidth="1"/>
    <col min="6172" max="6172" width="2.625" style="56" customWidth="1"/>
    <col min="6173" max="6173" width="7.625" style="56" customWidth="1"/>
    <col min="6174" max="6174" width="2.25" style="56" customWidth="1"/>
    <col min="6175" max="6175" width="1.25" style="56" customWidth="1"/>
    <col min="6176" max="6176" width="4.125" style="56" customWidth="1"/>
    <col min="6177" max="6177" width="1.25" style="56" customWidth="1"/>
    <col min="6178" max="6178" width="4.125" style="56" customWidth="1"/>
    <col min="6179" max="6179" width="1.125" style="56" customWidth="1"/>
    <col min="6180" max="6180" width="4.375" style="56" customWidth="1"/>
    <col min="6181" max="6181" width="4.125" style="56" customWidth="1"/>
    <col min="6182" max="6182" width="2.625" style="56" customWidth="1"/>
    <col min="6183" max="6183" width="2.875" style="56" customWidth="1"/>
    <col min="6184" max="6184" width="5.375" style="56" customWidth="1"/>
    <col min="6185" max="6185" width="1.75" style="56" customWidth="1"/>
    <col min="6186" max="6186" width="2.875" style="56" customWidth="1"/>
    <col min="6187" max="6401" width="7.875" style="56"/>
    <col min="6402" max="6402" width="8.125" style="56" customWidth="1"/>
    <col min="6403" max="6403" width="6.75" style="56" customWidth="1"/>
    <col min="6404" max="6404" width="4.875" style="56" customWidth="1"/>
    <col min="6405" max="6405" width="1.875" style="56" customWidth="1"/>
    <col min="6406" max="6406" width="3.625" style="56" customWidth="1"/>
    <col min="6407" max="6407" width="2.5" style="56" customWidth="1"/>
    <col min="6408" max="6408" width="7.125" style="56" bestFit="1" customWidth="1"/>
    <col min="6409" max="6409" width="3.375" style="56" customWidth="1"/>
    <col min="6410" max="6411" width="5.125" style="56" customWidth="1"/>
    <col min="6412" max="6412" width="3.125" style="56" customWidth="1"/>
    <col min="6413" max="6413" width="3.25" style="56" customWidth="1"/>
    <col min="6414" max="6414" width="1.25" style="56" customWidth="1"/>
    <col min="6415" max="6416" width="2.375" style="56" customWidth="1"/>
    <col min="6417" max="6417" width="1.25" style="56" customWidth="1"/>
    <col min="6418" max="6418" width="4.625" style="56" customWidth="1"/>
    <col min="6419" max="6423" width="3.25" style="56" customWidth="1"/>
    <col min="6424" max="6424" width="6.125" style="56" customWidth="1"/>
    <col min="6425" max="6425" width="2.125" style="56" customWidth="1"/>
    <col min="6426" max="6426" width="2.75" style="56" customWidth="1"/>
    <col min="6427" max="6427" width="3" style="56" customWidth="1"/>
    <col min="6428" max="6428" width="2.625" style="56" customWidth="1"/>
    <col min="6429" max="6429" width="7.625" style="56" customWidth="1"/>
    <col min="6430" max="6430" width="2.25" style="56" customWidth="1"/>
    <col min="6431" max="6431" width="1.25" style="56" customWidth="1"/>
    <col min="6432" max="6432" width="4.125" style="56" customWidth="1"/>
    <col min="6433" max="6433" width="1.25" style="56" customWidth="1"/>
    <col min="6434" max="6434" width="4.125" style="56" customWidth="1"/>
    <col min="6435" max="6435" width="1.125" style="56" customWidth="1"/>
    <col min="6436" max="6436" width="4.375" style="56" customWidth="1"/>
    <col min="6437" max="6437" width="4.125" style="56" customWidth="1"/>
    <col min="6438" max="6438" width="2.625" style="56" customWidth="1"/>
    <col min="6439" max="6439" width="2.875" style="56" customWidth="1"/>
    <col min="6440" max="6440" width="5.375" style="56" customWidth="1"/>
    <col min="6441" max="6441" width="1.75" style="56" customWidth="1"/>
    <col min="6442" max="6442" width="2.875" style="56" customWidth="1"/>
    <col min="6443" max="6657" width="7.875" style="56"/>
    <col min="6658" max="6658" width="8.125" style="56" customWidth="1"/>
    <col min="6659" max="6659" width="6.75" style="56" customWidth="1"/>
    <col min="6660" max="6660" width="4.875" style="56" customWidth="1"/>
    <col min="6661" max="6661" width="1.875" style="56" customWidth="1"/>
    <col min="6662" max="6662" width="3.625" style="56" customWidth="1"/>
    <col min="6663" max="6663" width="2.5" style="56" customWidth="1"/>
    <col min="6664" max="6664" width="7.125" style="56" bestFit="1" customWidth="1"/>
    <col min="6665" max="6665" width="3.375" style="56" customWidth="1"/>
    <col min="6666" max="6667" width="5.125" style="56" customWidth="1"/>
    <col min="6668" max="6668" width="3.125" style="56" customWidth="1"/>
    <col min="6669" max="6669" width="3.25" style="56" customWidth="1"/>
    <col min="6670" max="6670" width="1.25" style="56" customWidth="1"/>
    <col min="6671" max="6672" width="2.375" style="56" customWidth="1"/>
    <col min="6673" max="6673" width="1.25" style="56" customWidth="1"/>
    <col min="6674" max="6674" width="4.625" style="56" customWidth="1"/>
    <col min="6675" max="6679" width="3.25" style="56" customWidth="1"/>
    <col min="6680" max="6680" width="6.125" style="56" customWidth="1"/>
    <col min="6681" max="6681" width="2.125" style="56" customWidth="1"/>
    <col min="6682" max="6682" width="2.75" style="56" customWidth="1"/>
    <col min="6683" max="6683" width="3" style="56" customWidth="1"/>
    <col min="6684" max="6684" width="2.625" style="56" customWidth="1"/>
    <col min="6685" max="6685" width="7.625" style="56" customWidth="1"/>
    <col min="6686" max="6686" width="2.25" style="56" customWidth="1"/>
    <col min="6687" max="6687" width="1.25" style="56" customWidth="1"/>
    <col min="6688" max="6688" width="4.125" style="56" customWidth="1"/>
    <col min="6689" max="6689" width="1.25" style="56" customWidth="1"/>
    <col min="6690" max="6690" width="4.125" style="56" customWidth="1"/>
    <col min="6691" max="6691" width="1.125" style="56" customWidth="1"/>
    <col min="6692" max="6692" width="4.375" style="56" customWidth="1"/>
    <col min="6693" max="6693" width="4.125" style="56" customWidth="1"/>
    <col min="6694" max="6694" width="2.625" style="56" customWidth="1"/>
    <col min="6695" max="6695" width="2.875" style="56" customWidth="1"/>
    <col min="6696" max="6696" width="5.375" style="56" customWidth="1"/>
    <col min="6697" max="6697" width="1.75" style="56" customWidth="1"/>
    <col min="6698" max="6698" width="2.875" style="56" customWidth="1"/>
    <col min="6699" max="6913" width="7.875" style="56"/>
    <col min="6914" max="6914" width="8.125" style="56" customWidth="1"/>
    <col min="6915" max="6915" width="6.75" style="56" customWidth="1"/>
    <col min="6916" max="6916" width="4.875" style="56" customWidth="1"/>
    <col min="6917" max="6917" width="1.875" style="56" customWidth="1"/>
    <col min="6918" max="6918" width="3.625" style="56" customWidth="1"/>
    <col min="6919" max="6919" width="2.5" style="56" customWidth="1"/>
    <col min="6920" max="6920" width="7.125" style="56" bestFit="1" customWidth="1"/>
    <col min="6921" max="6921" width="3.375" style="56" customWidth="1"/>
    <col min="6922" max="6923" width="5.125" style="56" customWidth="1"/>
    <col min="6924" max="6924" width="3.125" style="56" customWidth="1"/>
    <col min="6925" max="6925" width="3.25" style="56" customWidth="1"/>
    <col min="6926" max="6926" width="1.25" style="56" customWidth="1"/>
    <col min="6927" max="6928" width="2.375" style="56" customWidth="1"/>
    <col min="6929" max="6929" width="1.25" style="56" customWidth="1"/>
    <col min="6930" max="6930" width="4.625" style="56" customWidth="1"/>
    <col min="6931" max="6935" width="3.25" style="56" customWidth="1"/>
    <col min="6936" max="6936" width="6.125" style="56" customWidth="1"/>
    <col min="6937" max="6937" width="2.125" style="56" customWidth="1"/>
    <col min="6938" max="6938" width="2.75" style="56" customWidth="1"/>
    <col min="6939" max="6939" width="3" style="56" customWidth="1"/>
    <col min="6940" max="6940" width="2.625" style="56" customWidth="1"/>
    <col min="6941" max="6941" width="7.625" style="56" customWidth="1"/>
    <col min="6942" max="6942" width="2.25" style="56" customWidth="1"/>
    <col min="6943" max="6943" width="1.25" style="56" customWidth="1"/>
    <col min="6944" max="6944" width="4.125" style="56" customWidth="1"/>
    <col min="6945" max="6945" width="1.25" style="56" customWidth="1"/>
    <col min="6946" max="6946" width="4.125" style="56" customWidth="1"/>
    <col min="6947" max="6947" width="1.125" style="56" customWidth="1"/>
    <col min="6948" max="6948" width="4.375" style="56" customWidth="1"/>
    <col min="6949" max="6949" width="4.125" style="56" customWidth="1"/>
    <col min="6950" max="6950" width="2.625" style="56" customWidth="1"/>
    <col min="6951" max="6951" width="2.875" style="56" customWidth="1"/>
    <col min="6952" max="6952" width="5.375" style="56" customWidth="1"/>
    <col min="6953" max="6953" width="1.75" style="56" customWidth="1"/>
    <col min="6954" max="6954" width="2.875" style="56" customWidth="1"/>
    <col min="6955" max="7169" width="7.875" style="56"/>
    <col min="7170" max="7170" width="8.125" style="56" customWidth="1"/>
    <col min="7171" max="7171" width="6.75" style="56" customWidth="1"/>
    <col min="7172" max="7172" width="4.875" style="56" customWidth="1"/>
    <col min="7173" max="7173" width="1.875" style="56" customWidth="1"/>
    <col min="7174" max="7174" width="3.625" style="56" customWidth="1"/>
    <col min="7175" max="7175" width="2.5" style="56" customWidth="1"/>
    <col min="7176" max="7176" width="7.125" style="56" bestFit="1" customWidth="1"/>
    <col min="7177" max="7177" width="3.375" style="56" customWidth="1"/>
    <col min="7178" max="7179" width="5.125" style="56" customWidth="1"/>
    <col min="7180" max="7180" width="3.125" style="56" customWidth="1"/>
    <col min="7181" max="7181" width="3.25" style="56" customWidth="1"/>
    <col min="7182" max="7182" width="1.25" style="56" customWidth="1"/>
    <col min="7183" max="7184" width="2.375" style="56" customWidth="1"/>
    <col min="7185" max="7185" width="1.25" style="56" customWidth="1"/>
    <col min="7186" max="7186" width="4.625" style="56" customWidth="1"/>
    <col min="7187" max="7191" width="3.25" style="56" customWidth="1"/>
    <col min="7192" max="7192" width="6.125" style="56" customWidth="1"/>
    <col min="7193" max="7193" width="2.125" style="56" customWidth="1"/>
    <col min="7194" max="7194" width="2.75" style="56" customWidth="1"/>
    <col min="7195" max="7195" width="3" style="56" customWidth="1"/>
    <col min="7196" max="7196" width="2.625" style="56" customWidth="1"/>
    <col min="7197" max="7197" width="7.625" style="56" customWidth="1"/>
    <col min="7198" max="7198" width="2.25" style="56" customWidth="1"/>
    <col min="7199" max="7199" width="1.25" style="56" customWidth="1"/>
    <col min="7200" max="7200" width="4.125" style="56" customWidth="1"/>
    <col min="7201" max="7201" width="1.25" style="56" customWidth="1"/>
    <col min="7202" max="7202" width="4.125" style="56" customWidth="1"/>
    <col min="7203" max="7203" width="1.125" style="56" customWidth="1"/>
    <col min="7204" max="7204" width="4.375" style="56" customWidth="1"/>
    <col min="7205" max="7205" width="4.125" style="56" customWidth="1"/>
    <col min="7206" max="7206" width="2.625" style="56" customWidth="1"/>
    <col min="7207" max="7207" width="2.875" style="56" customWidth="1"/>
    <col min="7208" max="7208" width="5.375" style="56" customWidth="1"/>
    <col min="7209" max="7209" width="1.75" style="56" customWidth="1"/>
    <col min="7210" max="7210" width="2.875" style="56" customWidth="1"/>
    <col min="7211" max="7425" width="7.875" style="56"/>
    <col min="7426" max="7426" width="8.125" style="56" customWidth="1"/>
    <col min="7427" max="7427" width="6.75" style="56" customWidth="1"/>
    <col min="7428" max="7428" width="4.875" style="56" customWidth="1"/>
    <col min="7429" max="7429" width="1.875" style="56" customWidth="1"/>
    <col min="7430" max="7430" width="3.625" style="56" customWidth="1"/>
    <col min="7431" max="7431" width="2.5" style="56" customWidth="1"/>
    <col min="7432" max="7432" width="7.125" style="56" bestFit="1" customWidth="1"/>
    <col min="7433" max="7433" width="3.375" style="56" customWidth="1"/>
    <col min="7434" max="7435" width="5.125" style="56" customWidth="1"/>
    <col min="7436" max="7436" width="3.125" style="56" customWidth="1"/>
    <col min="7437" max="7437" width="3.25" style="56" customWidth="1"/>
    <col min="7438" max="7438" width="1.25" style="56" customWidth="1"/>
    <col min="7439" max="7440" width="2.375" style="56" customWidth="1"/>
    <col min="7441" max="7441" width="1.25" style="56" customWidth="1"/>
    <col min="7442" max="7442" width="4.625" style="56" customWidth="1"/>
    <col min="7443" max="7447" width="3.25" style="56" customWidth="1"/>
    <col min="7448" max="7448" width="6.125" style="56" customWidth="1"/>
    <col min="7449" max="7449" width="2.125" style="56" customWidth="1"/>
    <col min="7450" max="7450" width="2.75" style="56" customWidth="1"/>
    <col min="7451" max="7451" width="3" style="56" customWidth="1"/>
    <col min="7452" max="7452" width="2.625" style="56" customWidth="1"/>
    <col min="7453" max="7453" width="7.625" style="56" customWidth="1"/>
    <col min="7454" max="7454" width="2.25" style="56" customWidth="1"/>
    <col min="7455" max="7455" width="1.25" style="56" customWidth="1"/>
    <col min="7456" max="7456" width="4.125" style="56" customWidth="1"/>
    <col min="7457" max="7457" width="1.25" style="56" customWidth="1"/>
    <col min="7458" max="7458" width="4.125" style="56" customWidth="1"/>
    <col min="7459" max="7459" width="1.125" style="56" customWidth="1"/>
    <col min="7460" max="7460" width="4.375" style="56" customWidth="1"/>
    <col min="7461" max="7461" width="4.125" style="56" customWidth="1"/>
    <col min="7462" max="7462" width="2.625" style="56" customWidth="1"/>
    <col min="7463" max="7463" width="2.875" style="56" customWidth="1"/>
    <col min="7464" max="7464" width="5.375" style="56" customWidth="1"/>
    <col min="7465" max="7465" width="1.75" style="56" customWidth="1"/>
    <col min="7466" max="7466" width="2.875" style="56" customWidth="1"/>
    <col min="7467" max="7681" width="7.875" style="56"/>
    <col min="7682" max="7682" width="8.125" style="56" customWidth="1"/>
    <col min="7683" max="7683" width="6.75" style="56" customWidth="1"/>
    <col min="7684" max="7684" width="4.875" style="56" customWidth="1"/>
    <col min="7685" max="7685" width="1.875" style="56" customWidth="1"/>
    <col min="7686" max="7686" width="3.625" style="56" customWidth="1"/>
    <col min="7687" max="7687" width="2.5" style="56" customWidth="1"/>
    <col min="7688" max="7688" width="7.125" style="56" bestFit="1" customWidth="1"/>
    <col min="7689" max="7689" width="3.375" style="56" customWidth="1"/>
    <col min="7690" max="7691" width="5.125" style="56" customWidth="1"/>
    <col min="7692" max="7692" width="3.125" style="56" customWidth="1"/>
    <col min="7693" max="7693" width="3.25" style="56" customWidth="1"/>
    <col min="7694" max="7694" width="1.25" style="56" customWidth="1"/>
    <col min="7695" max="7696" width="2.375" style="56" customWidth="1"/>
    <col min="7697" max="7697" width="1.25" style="56" customWidth="1"/>
    <col min="7698" max="7698" width="4.625" style="56" customWidth="1"/>
    <col min="7699" max="7703" width="3.25" style="56" customWidth="1"/>
    <col min="7704" max="7704" width="6.125" style="56" customWidth="1"/>
    <col min="7705" max="7705" width="2.125" style="56" customWidth="1"/>
    <col min="7706" max="7706" width="2.75" style="56" customWidth="1"/>
    <col min="7707" max="7707" width="3" style="56" customWidth="1"/>
    <col min="7708" max="7708" width="2.625" style="56" customWidth="1"/>
    <col min="7709" max="7709" width="7.625" style="56" customWidth="1"/>
    <col min="7710" max="7710" width="2.25" style="56" customWidth="1"/>
    <col min="7711" max="7711" width="1.25" style="56" customWidth="1"/>
    <col min="7712" max="7712" width="4.125" style="56" customWidth="1"/>
    <col min="7713" max="7713" width="1.25" style="56" customWidth="1"/>
    <col min="7714" max="7714" width="4.125" style="56" customWidth="1"/>
    <col min="7715" max="7715" width="1.125" style="56" customWidth="1"/>
    <col min="7716" max="7716" width="4.375" style="56" customWidth="1"/>
    <col min="7717" max="7717" width="4.125" style="56" customWidth="1"/>
    <col min="7718" max="7718" width="2.625" style="56" customWidth="1"/>
    <col min="7719" max="7719" width="2.875" style="56" customWidth="1"/>
    <col min="7720" max="7720" width="5.375" style="56" customWidth="1"/>
    <col min="7721" max="7721" width="1.75" style="56" customWidth="1"/>
    <col min="7722" max="7722" width="2.875" style="56" customWidth="1"/>
    <col min="7723" max="7937" width="7.875" style="56"/>
    <col min="7938" max="7938" width="8.125" style="56" customWidth="1"/>
    <col min="7939" max="7939" width="6.75" style="56" customWidth="1"/>
    <col min="7940" max="7940" width="4.875" style="56" customWidth="1"/>
    <col min="7941" max="7941" width="1.875" style="56" customWidth="1"/>
    <col min="7942" max="7942" width="3.625" style="56" customWidth="1"/>
    <col min="7943" max="7943" width="2.5" style="56" customWidth="1"/>
    <col min="7944" max="7944" width="7.125" style="56" bestFit="1" customWidth="1"/>
    <col min="7945" max="7945" width="3.375" style="56" customWidth="1"/>
    <col min="7946" max="7947" width="5.125" style="56" customWidth="1"/>
    <col min="7948" max="7948" width="3.125" style="56" customWidth="1"/>
    <col min="7949" max="7949" width="3.25" style="56" customWidth="1"/>
    <col min="7950" max="7950" width="1.25" style="56" customWidth="1"/>
    <col min="7951" max="7952" width="2.375" style="56" customWidth="1"/>
    <col min="7953" max="7953" width="1.25" style="56" customWidth="1"/>
    <col min="7954" max="7954" width="4.625" style="56" customWidth="1"/>
    <col min="7955" max="7959" width="3.25" style="56" customWidth="1"/>
    <col min="7960" max="7960" width="6.125" style="56" customWidth="1"/>
    <col min="7961" max="7961" width="2.125" style="56" customWidth="1"/>
    <col min="7962" max="7962" width="2.75" style="56" customWidth="1"/>
    <col min="7963" max="7963" width="3" style="56" customWidth="1"/>
    <col min="7964" max="7964" width="2.625" style="56" customWidth="1"/>
    <col min="7965" max="7965" width="7.625" style="56" customWidth="1"/>
    <col min="7966" max="7966" width="2.25" style="56" customWidth="1"/>
    <col min="7967" max="7967" width="1.25" style="56" customWidth="1"/>
    <col min="7968" max="7968" width="4.125" style="56" customWidth="1"/>
    <col min="7969" max="7969" width="1.25" style="56" customWidth="1"/>
    <col min="7970" max="7970" width="4.125" style="56" customWidth="1"/>
    <col min="7971" max="7971" width="1.125" style="56" customWidth="1"/>
    <col min="7972" max="7972" width="4.375" style="56" customWidth="1"/>
    <col min="7973" max="7973" width="4.125" style="56" customWidth="1"/>
    <col min="7974" max="7974" width="2.625" style="56" customWidth="1"/>
    <col min="7975" max="7975" width="2.875" style="56" customWidth="1"/>
    <col min="7976" max="7976" width="5.375" style="56" customWidth="1"/>
    <col min="7977" max="7977" width="1.75" style="56" customWidth="1"/>
    <col min="7978" max="7978" width="2.875" style="56" customWidth="1"/>
    <col min="7979" max="8193" width="7.875" style="56"/>
    <col min="8194" max="8194" width="8.125" style="56" customWidth="1"/>
    <col min="8195" max="8195" width="6.75" style="56" customWidth="1"/>
    <col min="8196" max="8196" width="4.875" style="56" customWidth="1"/>
    <col min="8197" max="8197" width="1.875" style="56" customWidth="1"/>
    <col min="8198" max="8198" width="3.625" style="56" customWidth="1"/>
    <col min="8199" max="8199" width="2.5" style="56" customWidth="1"/>
    <col min="8200" max="8200" width="7.125" style="56" bestFit="1" customWidth="1"/>
    <col min="8201" max="8201" width="3.375" style="56" customWidth="1"/>
    <col min="8202" max="8203" width="5.125" style="56" customWidth="1"/>
    <col min="8204" max="8204" width="3.125" style="56" customWidth="1"/>
    <col min="8205" max="8205" width="3.25" style="56" customWidth="1"/>
    <col min="8206" max="8206" width="1.25" style="56" customWidth="1"/>
    <col min="8207" max="8208" width="2.375" style="56" customWidth="1"/>
    <col min="8209" max="8209" width="1.25" style="56" customWidth="1"/>
    <col min="8210" max="8210" width="4.625" style="56" customWidth="1"/>
    <col min="8211" max="8215" width="3.25" style="56" customWidth="1"/>
    <col min="8216" max="8216" width="6.125" style="56" customWidth="1"/>
    <col min="8217" max="8217" width="2.125" style="56" customWidth="1"/>
    <col min="8218" max="8218" width="2.75" style="56" customWidth="1"/>
    <col min="8219" max="8219" width="3" style="56" customWidth="1"/>
    <col min="8220" max="8220" width="2.625" style="56" customWidth="1"/>
    <col min="8221" max="8221" width="7.625" style="56" customWidth="1"/>
    <col min="8222" max="8222" width="2.25" style="56" customWidth="1"/>
    <col min="8223" max="8223" width="1.25" style="56" customWidth="1"/>
    <col min="8224" max="8224" width="4.125" style="56" customWidth="1"/>
    <col min="8225" max="8225" width="1.25" style="56" customWidth="1"/>
    <col min="8226" max="8226" width="4.125" style="56" customWidth="1"/>
    <col min="8227" max="8227" width="1.125" style="56" customWidth="1"/>
    <col min="8228" max="8228" width="4.375" style="56" customWidth="1"/>
    <col min="8229" max="8229" width="4.125" style="56" customWidth="1"/>
    <col min="8230" max="8230" width="2.625" style="56" customWidth="1"/>
    <col min="8231" max="8231" width="2.875" style="56" customWidth="1"/>
    <col min="8232" max="8232" width="5.375" style="56" customWidth="1"/>
    <col min="8233" max="8233" width="1.75" style="56" customWidth="1"/>
    <col min="8234" max="8234" width="2.875" style="56" customWidth="1"/>
    <col min="8235" max="8449" width="7.875" style="56"/>
    <col min="8450" max="8450" width="8.125" style="56" customWidth="1"/>
    <col min="8451" max="8451" width="6.75" style="56" customWidth="1"/>
    <col min="8452" max="8452" width="4.875" style="56" customWidth="1"/>
    <col min="8453" max="8453" width="1.875" style="56" customWidth="1"/>
    <col min="8454" max="8454" width="3.625" style="56" customWidth="1"/>
    <col min="8455" max="8455" width="2.5" style="56" customWidth="1"/>
    <col min="8456" max="8456" width="7.125" style="56" bestFit="1" customWidth="1"/>
    <col min="8457" max="8457" width="3.375" style="56" customWidth="1"/>
    <col min="8458" max="8459" width="5.125" style="56" customWidth="1"/>
    <col min="8460" max="8460" width="3.125" style="56" customWidth="1"/>
    <col min="8461" max="8461" width="3.25" style="56" customWidth="1"/>
    <col min="8462" max="8462" width="1.25" style="56" customWidth="1"/>
    <col min="8463" max="8464" width="2.375" style="56" customWidth="1"/>
    <col min="8465" max="8465" width="1.25" style="56" customWidth="1"/>
    <col min="8466" max="8466" width="4.625" style="56" customWidth="1"/>
    <col min="8467" max="8471" width="3.25" style="56" customWidth="1"/>
    <col min="8472" max="8472" width="6.125" style="56" customWidth="1"/>
    <col min="8473" max="8473" width="2.125" style="56" customWidth="1"/>
    <col min="8474" max="8474" width="2.75" style="56" customWidth="1"/>
    <col min="8475" max="8475" width="3" style="56" customWidth="1"/>
    <col min="8476" max="8476" width="2.625" style="56" customWidth="1"/>
    <col min="8477" max="8477" width="7.625" style="56" customWidth="1"/>
    <col min="8478" max="8478" width="2.25" style="56" customWidth="1"/>
    <col min="8479" max="8479" width="1.25" style="56" customWidth="1"/>
    <col min="8480" max="8480" width="4.125" style="56" customWidth="1"/>
    <col min="8481" max="8481" width="1.25" style="56" customWidth="1"/>
    <col min="8482" max="8482" width="4.125" style="56" customWidth="1"/>
    <col min="8483" max="8483" width="1.125" style="56" customWidth="1"/>
    <col min="8484" max="8484" width="4.375" style="56" customWidth="1"/>
    <col min="8485" max="8485" width="4.125" style="56" customWidth="1"/>
    <col min="8486" max="8486" width="2.625" style="56" customWidth="1"/>
    <col min="8487" max="8487" width="2.875" style="56" customWidth="1"/>
    <col min="8488" max="8488" width="5.375" style="56" customWidth="1"/>
    <col min="8489" max="8489" width="1.75" style="56" customWidth="1"/>
    <col min="8490" max="8490" width="2.875" style="56" customWidth="1"/>
    <col min="8491" max="8705" width="7.875" style="56"/>
    <col min="8706" max="8706" width="8.125" style="56" customWidth="1"/>
    <col min="8707" max="8707" width="6.75" style="56" customWidth="1"/>
    <col min="8708" max="8708" width="4.875" style="56" customWidth="1"/>
    <col min="8709" max="8709" width="1.875" style="56" customWidth="1"/>
    <col min="8710" max="8710" width="3.625" style="56" customWidth="1"/>
    <col min="8711" max="8711" width="2.5" style="56" customWidth="1"/>
    <col min="8712" max="8712" width="7.125" style="56" bestFit="1" customWidth="1"/>
    <col min="8713" max="8713" width="3.375" style="56" customWidth="1"/>
    <col min="8714" max="8715" width="5.125" style="56" customWidth="1"/>
    <col min="8716" max="8716" width="3.125" style="56" customWidth="1"/>
    <col min="8717" max="8717" width="3.25" style="56" customWidth="1"/>
    <col min="8718" max="8718" width="1.25" style="56" customWidth="1"/>
    <col min="8719" max="8720" width="2.375" style="56" customWidth="1"/>
    <col min="8721" max="8721" width="1.25" style="56" customWidth="1"/>
    <col min="8722" max="8722" width="4.625" style="56" customWidth="1"/>
    <col min="8723" max="8727" width="3.25" style="56" customWidth="1"/>
    <col min="8728" max="8728" width="6.125" style="56" customWidth="1"/>
    <col min="8729" max="8729" width="2.125" style="56" customWidth="1"/>
    <col min="8730" max="8730" width="2.75" style="56" customWidth="1"/>
    <col min="8731" max="8731" width="3" style="56" customWidth="1"/>
    <col min="8732" max="8732" width="2.625" style="56" customWidth="1"/>
    <col min="8733" max="8733" width="7.625" style="56" customWidth="1"/>
    <col min="8734" max="8734" width="2.25" style="56" customWidth="1"/>
    <col min="8735" max="8735" width="1.25" style="56" customWidth="1"/>
    <col min="8736" max="8736" width="4.125" style="56" customWidth="1"/>
    <col min="8737" max="8737" width="1.25" style="56" customWidth="1"/>
    <col min="8738" max="8738" width="4.125" style="56" customWidth="1"/>
    <col min="8739" max="8739" width="1.125" style="56" customWidth="1"/>
    <col min="8740" max="8740" width="4.375" style="56" customWidth="1"/>
    <col min="8741" max="8741" width="4.125" style="56" customWidth="1"/>
    <col min="8742" max="8742" width="2.625" style="56" customWidth="1"/>
    <col min="8743" max="8743" width="2.875" style="56" customWidth="1"/>
    <col min="8744" max="8744" width="5.375" style="56" customWidth="1"/>
    <col min="8745" max="8745" width="1.75" style="56" customWidth="1"/>
    <col min="8746" max="8746" width="2.875" style="56" customWidth="1"/>
    <col min="8747" max="8961" width="7.875" style="56"/>
    <col min="8962" max="8962" width="8.125" style="56" customWidth="1"/>
    <col min="8963" max="8963" width="6.75" style="56" customWidth="1"/>
    <col min="8964" max="8964" width="4.875" style="56" customWidth="1"/>
    <col min="8965" max="8965" width="1.875" style="56" customWidth="1"/>
    <col min="8966" max="8966" width="3.625" style="56" customWidth="1"/>
    <col min="8967" max="8967" width="2.5" style="56" customWidth="1"/>
    <col min="8968" max="8968" width="7.125" style="56" bestFit="1" customWidth="1"/>
    <col min="8969" max="8969" width="3.375" style="56" customWidth="1"/>
    <col min="8970" max="8971" width="5.125" style="56" customWidth="1"/>
    <col min="8972" max="8972" width="3.125" style="56" customWidth="1"/>
    <col min="8973" max="8973" width="3.25" style="56" customWidth="1"/>
    <col min="8974" max="8974" width="1.25" style="56" customWidth="1"/>
    <col min="8975" max="8976" width="2.375" style="56" customWidth="1"/>
    <col min="8977" max="8977" width="1.25" style="56" customWidth="1"/>
    <col min="8978" max="8978" width="4.625" style="56" customWidth="1"/>
    <col min="8979" max="8983" width="3.25" style="56" customWidth="1"/>
    <col min="8984" max="8984" width="6.125" style="56" customWidth="1"/>
    <col min="8985" max="8985" width="2.125" style="56" customWidth="1"/>
    <col min="8986" max="8986" width="2.75" style="56" customWidth="1"/>
    <col min="8987" max="8987" width="3" style="56" customWidth="1"/>
    <col min="8988" max="8988" width="2.625" style="56" customWidth="1"/>
    <col min="8989" max="8989" width="7.625" style="56" customWidth="1"/>
    <col min="8990" max="8990" width="2.25" style="56" customWidth="1"/>
    <col min="8991" max="8991" width="1.25" style="56" customWidth="1"/>
    <col min="8992" max="8992" width="4.125" style="56" customWidth="1"/>
    <col min="8993" max="8993" width="1.25" style="56" customWidth="1"/>
    <col min="8994" max="8994" width="4.125" style="56" customWidth="1"/>
    <col min="8995" max="8995" width="1.125" style="56" customWidth="1"/>
    <col min="8996" max="8996" width="4.375" style="56" customWidth="1"/>
    <col min="8997" max="8997" width="4.125" style="56" customWidth="1"/>
    <col min="8998" max="8998" width="2.625" style="56" customWidth="1"/>
    <col min="8999" max="8999" width="2.875" style="56" customWidth="1"/>
    <col min="9000" max="9000" width="5.375" style="56" customWidth="1"/>
    <col min="9001" max="9001" width="1.75" style="56" customWidth="1"/>
    <col min="9002" max="9002" width="2.875" style="56" customWidth="1"/>
    <col min="9003" max="9217" width="7.875" style="56"/>
    <col min="9218" max="9218" width="8.125" style="56" customWidth="1"/>
    <col min="9219" max="9219" width="6.75" style="56" customWidth="1"/>
    <col min="9220" max="9220" width="4.875" style="56" customWidth="1"/>
    <col min="9221" max="9221" width="1.875" style="56" customWidth="1"/>
    <col min="9222" max="9222" width="3.625" style="56" customWidth="1"/>
    <col min="9223" max="9223" width="2.5" style="56" customWidth="1"/>
    <col min="9224" max="9224" width="7.125" style="56" bestFit="1" customWidth="1"/>
    <col min="9225" max="9225" width="3.375" style="56" customWidth="1"/>
    <col min="9226" max="9227" width="5.125" style="56" customWidth="1"/>
    <col min="9228" max="9228" width="3.125" style="56" customWidth="1"/>
    <col min="9229" max="9229" width="3.25" style="56" customWidth="1"/>
    <col min="9230" max="9230" width="1.25" style="56" customWidth="1"/>
    <col min="9231" max="9232" width="2.375" style="56" customWidth="1"/>
    <col min="9233" max="9233" width="1.25" style="56" customWidth="1"/>
    <col min="9234" max="9234" width="4.625" style="56" customWidth="1"/>
    <col min="9235" max="9239" width="3.25" style="56" customWidth="1"/>
    <col min="9240" max="9240" width="6.125" style="56" customWidth="1"/>
    <col min="9241" max="9241" width="2.125" style="56" customWidth="1"/>
    <col min="9242" max="9242" width="2.75" style="56" customWidth="1"/>
    <col min="9243" max="9243" width="3" style="56" customWidth="1"/>
    <col min="9244" max="9244" width="2.625" style="56" customWidth="1"/>
    <col min="9245" max="9245" width="7.625" style="56" customWidth="1"/>
    <col min="9246" max="9246" width="2.25" style="56" customWidth="1"/>
    <col min="9247" max="9247" width="1.25" style="56" customWidth="1"/>
    <col min="9248" max="9248" width="4.125" style="56" customWidth="1"/>
    <col min="9249" max="9249" width="1.25" style="56" customWidth="1"/>
    <col min="9250" max="9250" width="4.125" style="56" customWidth="1"/>
    <col min="9251" max="9251" width="1.125" style="56" customWidth="1"/>
    <col min="9252" max="9252" width="4.375" style="56" customWidth="1"/>
    <col min="9253" max="9253" width="4.125" style="56" customWidth="1"/>
    <col min="9254" max="9254" width="2.625" style="56" customWidth="1"/>
    <col min="9255" max="9255" width="2.875" style="56" customWidth="1"/>
    <col min="9256" max="9256" width="5.375" style="56" customWidth="1"/>
    <col min="9257" max="9257" width="1.75" style="56" customWidth="1"/>
    <col min="9258" max="9258" width="2.875" style="56" customWidth="1"/>
    <col min="9259" max="9473" width="7.875" style="56"/>
    <col min="9474" max="9474" width="8.125" style="56" customWidth="1"/>
    <col min="9475" max="9475" width="6.75" style="56" customWidth="1"/>
    <col min="9476" max="9476" width="4.875" style="56" customWidth="1"/>
    <col min="9477" max="9477" width="1.875" style="56" customWidth="1"/>
    <col min="9478" max="9478" width="3.625" style="56" customWidth="1"/>
    <col min="9479" max="9479" width="2.5" style="56" customWidth="1"/>
    <col min="9480" max="9480" width="7.125" style="56" bestFit="1" customWidth="1"/>
    <col min="9481" max="9481" width="3.375" style="56" customWidth="1"/>
    <col min="9482" max="9483" width="5.125" style="56" customWidth="1"/>
    <col min="9484" max="9484" width="3.125" style="56" customWidth="1"/>
    <col min="9485" max="9485" width="3.25" style="56" customWidth="1"/>
    <col min="9486" max="9486" width="1.25" style="56" customWidth="1"/>
    <col min="9487" max="9488" width="2.375" style="56" customWidth="1"/>
    <col min="9489" max="9489" width="1.25" style="56" customWidth="1"/>
    <col min="9490" max="9490" width="4.625" style="56" customWidth="1"/>
    <col min="9491" max="9495" width="3.25" style="56" customWidth="1"/>
    <col min="9496" max="9496" width="6.125" style="56" customWidth="1"/>
    <col min="9497" max="9497" width="2.125" style="56" customWidth="1"/>
    <col min="9498" max="9498" width="2.75" style="56" customWidth="1"/>
    <col min="9499" max="9499" width="3" style="56" customWidth="1"/>
    <col min="9500" max="9500" width="2.625" style="56" customWidth="1"/>
    <col min="9501" max="9501" width="7.625" style="56" customWidth="1"/>
    <col min="9502" max="9502" width="2.25" style="56" customWidth="1"/>
    <col min="9503" max="9503" width="1.25" style="56" customWidth="1"/>
    <col min="9504" max="9504" width="4.125" style="56" customWidth="1"/>
    <col min="9505" max="9505" width="1.25" style="56" customWidth="1"/>
    <col min="9506" max="9506" width="4.125" style="56" customWidth="1"/>
    <col min="9507" max="9507" width="1.125" style="56" customWidth="1"/>
    <col min="9508" max="9508" width="4.375" style="56" customWidth="1"/>
    <col min="9509" max="9509" width="4.125" style="56" customWidth="1"/>
    <col min="9510" max="9510" width="2.625" style="56" customWidth="1"/>
    <col min="9511" max="9511" width="2.875" style="56" customWidth="1"/>
    <col min="9512" max="9512" width="5.375" style="56" customWidth="1"/>
    <col min="9513" max="9513" width="1.75" style="56" customWidth="1"/>
    <col min="9514" max="9514" width="2.875" style="56" customWidth="1"/>
    <col min="9515" max="9729" width="7.875" style="56"/>
    <col min="9730" max="9730" width="8.125" style="56" customWidth="1"/>
    <col min="9731" max="9731" width="6.75" style="56" customWidth="1"/>
    <col min="9732" max="9732" width="4.875" style="56" customWidth="1"/>
    <col min="9733" max="9733" width="1.875" style="56" customWidth="1"/>
    <col min="9734" max="9734" width="3.625" style="56" customWidth="1"/>
    <col min="9735" max="9735" width="2.5" style="56" customWidth="1"/>
    <col min="9736" max="9736" width="7.125" style="56" bestFit="1" customWidth="1"/>
    <col min="9737" max="9737" width="3.375" style="56" customWidth="1"/>
    <col min="9738" max="9739" width="5.125" style="56" customWidth="1"/>
    <col min="9740" max="9740" width="3.125" style="56" customWidth="1"/>
    <col min="9741" max="9741" width="3.25" style="56" customWidth="1"/>
    <col min="9742" max="9742" width="1.25" style="56" customWidth="1"/>
    <col min="9743" max="9744" width="2.375" style="56" customWidth="1"/>
    <col min="9745" max="9745" width="1.25" style="56" customWidth="1"/>
    <col min="9746" max="9746" width="4.625" style="56" customWidth="1"/>
    <col min="9747" max="9751" width="3.25" style="56" customWidth="1"/>
    <col min="9752" max="9752" width="6.125" style="56" customWidth="1"/>
    <col min="9753" max="9753" width="2.125" style="56" customWidth="1"/>
    <col min="9754" max="9754" width="2.75" style="56" customWidth="1"/>
    <col min="9755" max="9755" width="3" style="56" customWidth="1"/>
    <col min="9756" max="9756" width="2.625" style="56" customWidth="1"/>
    <col min="9757" max="9757" width="7.625" style="56" customWidth="1"/>
    <col min="9758" max="9758" width="2.25" style="56" customWidth="1"/>
    <col min="9759" max="9759" width="1.25" style="56" customWidth="1"/>
    <col min="9760" max="9760" width="4.125" style="56" customWidth="1"/>
    <col min="9761" max="9761" width="1.25" style="56" customWidth="1"/>
    <col min="9762" max="9762" width="4.125" style="56" customWidth="1"/>
    <col min="9763" max="9763" width="1.125" style="56" customWidth="1"/>
    <col min="9764" max="9764" width="4.375" style="56" customWidth="1"/>
    <col min="9765" max="9765" width="4.125" style="56" customWidth="1"/>
    <col min="9766" max="9766" width="2.625" style="56" customWidth="1"/>
    <col min="9767" max="9767" width="2.875" style="56" customWidth="1"/>
    <col min="9768" max="9768" width="5.375" style="56" customWidth="1"/>
    <col min="9769" max="9769" width="1.75" style="56" customWidth="1"/>
    <col min="9770" max="9770" width="2.875" style="56" customWidth="1"/>
    <col min="9771" max="9985" width="7.875" style="56"/>
    <col min="9986" max="9986" width="8.125" style="56" customWidth="1"/>
    <col min="9987" max="9987" width="6.75" style="56" customWidth="1"/>
    <col min="9988" max="9988" width="4.875" style="56" customWidth="1"/>
    <col min="9989" max="9989" width="1.875" style="56" customWidth="1"/>
    <col min="9990" max="9990" width="3.625" style="56" customWidth="1"/>
    <col min="9991" max="9991" width="2.5" style="56" customWidth="1"/>
    <col min="9992" max="9992" width="7.125" style="56" bestFit="1" customWidth="1"/>
    <col min="9993" max="9993" width="3.375" style="56" customWidth="1"/>
    <col min="9994" max="9995" width="5.125" style="56" customWidth="1"/>
    <col min="9996" max="9996" width="3.125" style="56" customWidth="1"/>
    <col min="9997" max="9997" width="3.25" style="56" customWidth="1"/>
    <col min="9998" max="9998" width="1.25" style="56" customWidth="1"/>
    <col min="9999" max="10000" width="2.375" style="56" customWidth="1"/>
    <col min="10001" max="10001" width="1.25" style="56" customWidth="1"/>
    <col min="10002" max="10002" width="4.625" style="56" customWidth="1"/>
    <col min="10003" max="10007" width="3.25" style="56" customWidth="1"/>
    <col min="10008" max="10008" width="6.125" style="56" customWidth="1"/>
    <col min="10009" max="10009" width="2.125" style="56" customWidth="1"/>
    <col min="10010" max="10010" width="2.75" style="56" customWidth="1"/>
    <col min="10011" max="10011" width="3" style="56" customWidth="1"/>
    <col min="10012" max="10012" width="2.625" style="56" customWidth="1"/>
    <col min="10013" max="10013" width="7.625" style="56" customWidth="1"/>
    <col min="10014" max="10014" width="2.25" style="56" customWidth="1"/>
    <col min="10015" max="10015" width="1.25" style="56" customWidth="1"/>
    <col min="10016" max="10016" width="4.125" style="56" customWidth="1"/>
    <col min="10017" max="10017" width="1.25" style="56" customWidth="1"/>
    <col min="10018" max="10018" width="4.125" style="56" customWidth="1"/>
    <col min="10019" max="10019" width="1.125" style="56" customWidth="1"/>
    <col min="10020" max="10020" width="4.375" style="56" customWidth="1"/>
    <col min="10021" max="10021" width="4.125" style="56" customWidth="1"/>
    <col min="10022" max="10022" width="2.625" style="56" customWidth="1"/>
    <col min="10023" max="10023" width="2.875" style="56" customWidth="1"/>
    <col min="10024" max="10024" width="5.375" style="56" customWidth="1"/>
    <col min="10025" max="10025" width="1.75" style="56" customWidth="1"/>
    <col min="10026" max="10026" width="2.875" style="56" customWidth="1"/>
    <col min="10027" max="10241" width="7.875" style="56"/>
    <col min="10242" max="10242" width="8.125" style="56" customWidth="1"/>
    <col min="10243" max="10243" width="6.75" style="56" customWidth="1"/>
    <col min="10244" max="10244" width="4.875" style="56" customWidth="1"/>
    <col min="10245" max="10245" width="1.875" style="56" customWidth="1"/>
    <col min="10246" max="10246" width="3.625" style="56" customWidth="1"/>
    <col min="10247" max="10247" width="2.5" style="56" customWidth="1"/>
    <col min="10248" max="10248" width="7.125" style="56" bestFit="1" customWidth="1"/>
    <col min="10249" max="10249" width="3.375" style="56" customWidth="1"/>
    <col min="10250" max="10251" width="5.125" style="56" customWidth="1"/>
    <col min="10252" max="10252" width="3.125" style="56" customWidth="1"/>
    <col min="10253" max="10253" width="3.25" style="56" customWidth="1"/>
    <col min="10254" max="10254" width="1.25" style="56" customWidth="1"/>
    <col min="10255" max="10256" width="2.375" style="56" customWidth="1"/>
    <col min="10257" max="10257" width="1.25" style="56" customWidth="1"/>
    <col min="10258" max="10258" width="4.625" style="56" customWidth="1"/>
    <col min="10259" max="10263" width="3.25" style="56" customWidth="1"/>
    <col min="10264" max="10264" width="6.125" style="56" customWidth="1"/>
    <col min="10265" max="10265" width="2.125" style="56" customWidth="1"/>
    <col min="10266" max="10266" width="2.75" style="56" customWidth="1"/>
    <col min="10267" max="10267" width="3" style="56" customWidth="1"/>
    <col min="10268" max="10268" width="2.625" style="56" customWidth="1"/>
    <col min="10269" max="10269" width="7.625" style="56" customWidth="1"/>
    <col min="10270" max="10270" width="2.25" style="56" customWidth="1"/>
    <col min="10271" max="10271" width="1.25" style="56" customWidth="1"/>
    <col min="10272" max="10272" width="4.125" style="56" customWidth="1"/>
    <col min="10273" max="10273" width="1.25" style="56" customWidth="1"/>
    <col min="10274" max="10274" width="4.125" style="56" customWidth="1"/>
    <col min="10275" max="10275" width="1.125" style="56" customWidth="1"/>
    <col min="10276" max="10276" width="4.375" style="56" customWidth="1"/>
    <col min="10277" max="10277" width="4.125" style="56" customWidth="1"/>
    <col min="10278" max="10278" width="2.625" style="56" customWidth="1"/>
    <col min="10279" max="10279" width="2.875" style="56" customWidth="1"/>
    <col min="10280" max="10280" width="5.375" style="56" customWidth="1"/>
    <col min="10281" max="10281" width="1.75" style="56" customWidth="1"/>
    <col min="10282" max="10282" width="2.875" style="56" customWidth="1"/>
    <col min="10283" max="10497" width="7.875" style="56"/>
    <col min="10498" max="10498" width="8.125" style="56" customWidth="1"/>
    <col min="10499" max="10499" width="6.75" style="56" customWidth="1"/>
    <col min="10500" max="10500" width="4.875" style="56" customWidth="1"/>
    <col min="10501" max="10501" width="1.875" style="56" customWidth="1"/>
    <col min="10502" max="10502" width="3.625" style="56" customWidth="1"/>
    <col min="10503" max="10503" width="2.5" style="56" customWidth="1"/>
    <col min="10504" max="10504" width="7.125" style="56" bestFit="1" customWidth="1"/>
    <col min="10505" max="10505" width="3.375" style="56" customWidth="1"/>
    <col min="10506" max="10507" width="5.125" style="56" customWidth="1"/>
    <col min="10508" max="10508" width="3.125" style="56" customWidth="1"/>
    <col min="10509" max="10509" width="3.25" style="56" customWidth="1"/>
    <col min="10510" max="10510" width="1.25" style="56" customWidth="1"/>
    <col min="10511" max="10512" width="2.375" style="56" customWidth="1"/>
    <col min="10513" max="10513" width="1.25" style="56" customWidth="1"/>
    <col min="10514" max="10514" width="4.625" style="56" customWidth="1"/>
    <col min="10515" max="10519" width="3.25" style="56" customWidth="1"/>
    <col min="10520" max="10520" width="6.125" style="56" customWidth="1"/>
    <col min="10521" max="10521" width="2.125" style="56" customWidth="1"/>
    <col min="10522" max="10522" width="2.75" style="56" customWidth="1"/>
    <col min="10523" max="10523" width="3" style="56" customWidth="1"/>
    <col min="10524" max="10524" width="2.625" style="56" customWidth="1"/>
    <col min="10525" max="10525" width="7.625" style="56" customWidth="1"/>
    <col min="10526" max="10526" width="2.25" style="56" customWidth="1"/>
    <col min="10527" max="10527" width="1.25" style="56" customWidth="1"/>
    <col min="10528" max="10528" width="4.125" style="56" customWidth="1"/>
    <col min="10529" max="10529" width="1.25" style="56" customWidth="1"/>
    <col min="10530" max="10530" width="4.125" style="56" customWidth="1"/>
    <col min="10531" max="10531" width="1.125" style="56" customWidth="1"/>
    <col min="10532" max="10532" width="4.375" style="56" customWidth="1"/>
    <col min="10533" max="10533" width="4.125" style="56" customWidth="1"/>
    <col min="10534" max="10534" width="2.625" style="56" customWidth="1"/>
    <col min="10535" max="10535" width="2.875" style="56" customWidth="1"/>
    <col min="10536" max="10536" width="5.375" style="56" customWidth="1"/>
    <col min="10537" max="10537" width="1.75" style="56" customWidth="1"/>
    <col min="10538" max="10538" width="2.875" style="56" customWidth="1"/>
    <col min="10539" max="10753" width="7.875" style="56"/>
    <col min="10754" max="10754" width="8.125" style="56" customWidth="1"/>
    <col min="10755" max="10755" width="6.75" style="56" customWidth="1"/>
    <col min="10756" max="10756" width="4.875" style="56" customWidth="1"/>
    <col min="10757" max="10757" width="1.875" style="56" customWidth="1"/>
    <col min="10758" max="10758" width="3.625" style="56" customWidth="1"/>
    <col min="10759" max="10759" width="2.5" style="56" customWidth="1"/>
    <col min="10760" max="10760" width="7.125" style="56" bestFit="1" customWidth="1"/>
    <col min="10761" max="10761" width="3.375" style="56" customWidth="1"/>
    <col min="10762" max="10763" width="5.125" style="56" customWidth="1"/>
    <col min="10764" max="10764" width="3.125" style="56" customWidth="1"/>
    <col min="10765" max="10765" width="3.25" style="56" customWidth="1"/>
    <col min="10766" max="10766" width="1.25" style="56" customWidth="1"/>
    <col min="10767" max="10768" width="2.375" style="56" customWidth="1"/>
    <col min="10769" max="10769" width="1.25" style="56" customWidth="1"/>
    <col min="10770" max="10770" width="4.625" style="56" customWidth="1"/>
    <col min="10771" max="10775" width="3.25" style="56" customWidth="1"/>
    <col min="10776" max="10776" width="6.125" style="56" customWidth="1"/>
    <col min="10777" max="10777" width="2.125" style="56" customWidth="1"/>
    <col min="10778" max="10778" width="2.75" style="56" customWidth="1"/>
    <col min="10779" max="10779" width="3" style="56" customWidth="1"/>
    <col min="10780" max="10780" width="2.625" style="56" customWidth="1"/>
    <col min="10781" max="10781" width="7.625" style="56" customWidth="1"/>
    <col min="10782" max="10782" width="2.25" style="56" customWidth="1"/>
    <col min="10783" max="10783" width="1.25" style="56" customWidth="1"/>
    <col min="10784" max="10784" width="4.125" style="56" customWidth="1"/>
    <col min="10785" max="10785" width="1.25" style="56" customWidth="1"/>
    <col min="10786" max="10786" width="4.125" style="56" customWidth="1"/>
    <col min="10787" max="10787" width="1.125" style="56" customWidth="1"/>
    <col min="10788" max="10788" width="4.375" style="56" customWidth="1"/>
    <col min="10789" max="10789" width="4.125" style="56" customWidth="1"/>
    <col min="10790" max="10790" width="2.625" style="56" customWidth="1"/>
    <col min="10791" max="10791" width="2.875" style="56" customWidth="1"/>
    <col min="10792" max="10792" width="5.375" style="56" customWidth="1"/>
    <col min="10793" max="10793" width="1.75" style="56" customWidth="1"/>
    <col min="10794" max="10794" width="2.875" style="56" customWidth="1"/>
    <col min="10795" max="11009" width="7.875" style="56"/>
    <col min="11010" max="11010" width="8.125" style="56" customWidth="1"/>
    <col min="11011" max="11011" width="6.75" style="56" customWidth="1"/>
    <col min="11012" max="11012" width="4.875" style="56" customWidth="1"/>
    <col min="11013" max="11013" width="1.875" style="56" customWidth="1"/>
    <col min="11014" max="11014" width="3.625" style="56" customWidth="1"/>
    <col min="11015" max="11015" width="2.5" style="56" customWidth="1"/>
    <col min="11016" max="11016" width="7.125" style="56" bestFit="1" customWidth="1"/>
    <col min="11017" max="11017" width="3.375" style="56" customWidth="1"/>
    <col min="11018" max="11019" width="5.125" style="56" customWidth="1"/>
    <col min="11020" max="11020" width="3.125" style="56" customWidth="1"/>
    <col min="11021" max="11021" width="3.25" style="56" customWidth="1"/>
    <col min="11022" max="11022" width="1.25" style="56" customWidth="1"/>
    <col min="11023" max="11024" width="2.375" style="56" customWidth="1"/>
    <col min="11025" max="11025" width="1.25" style="56" customWidth="1"/>
    <col min="11026" max="11026" width="4.625" style="56" customWidth="1"/>
    <col min="11027" max="11031" width="3.25" style="56" customWidth="1"/>
    <col min="11032" max="11032" width="6.125" style="56" customWidth="1"/>
    <col min="11033" max="11033" width="2.125" style="56" customWidth="1"/>
    <col min="11034" max="11034" width="2.75" style="56" customWidth="1"/>
    <col min="11035" max="11035" width="3" style="56" customWidth="1"/>
    <col min="11036" max="11036" width="2.625" style="56" customWidth="1"/>
    <col min="11037" max="11037" width="7.625" style="56" customWidth="1"/>
    <col min="11038" max="11038" width="2.25" style="56" customWidth="1"/>
    <col min="11039" max="11039" width="1.25" style="56" customWidth="1"/>
    <col min="11040" max="11040" width="4.125" style="56" customWidth="1"/>
    <col min="11041" max="11041" width="1.25" style="56" customWidth="1"/>
    <col min="11042" max="11042" width="4.125" style="56" customWidth="1"/>
    <col min="11043" max="11043" width="1.125" style="56" customWidth="1"/>
    <col min="11044" max="11044" width="4.375" style="56" customWidth="1"/>
    <col min="11045" max="11045" width="4.125" style="56" customWidth="1"/>
    <col min="11046" max="11046" width="2.625" style="56" customWidth="1"/>
    <col min="11047" max="11047" width="2.875" style="56" customWidth="1"/>
    <col min="11048" max="11048" width="5.375" style="56" customWidth="1"/>
    <col min="11049" max="11049" width="1.75" style="56" customWidth="1"/>
    <col min="11050" max="11050" width="2.875" style="56" customWidth="1"/>
    <col min="11051" max="11265" width="7.875" style="56"/>
    <col min="11266" max="11266" width="8.125" style="56" customWidth="1"/>
    <col min="11267" max="11267" width="6.75" style="56" customWidth="1"/>
    <col min="11268" max="11268" width="4.875" style="56" customWidth="1"/>
    <col min="11269" max="11269" width="1.875" style="56" customWidth="1"/>
    <col min="11270" max="11270" width="3.625" style="56" customWidth="1"/>
    <col min="11271" max="11271" width="2.5" style="56" customWidth="1"/>
    <col min="11272" max="11272" width="7.125" style="56" bestFit="1" customWidth="1"/>
    <col min="11273" max="11273" width="3.375" style="56" customWidth="1"/>
    <col min="11274" max="11275" width="5.125" style="56" customWidth="1"/>
    <col min="11276" max="11276" width="3.125" style="56" customWidth="1"/>
    <col min="11277" max="11277" width="3.25" style="56" customWidth="1"/>
    <col min="11278" max="11278" width="1.25" style="56" customWidth="1"/>
    <col min="11279" max="11280" width="2.375" style="56" customWidth="1"/>
    <col min="11281" max="11281" width="1.25" style="56" customWidth="1"/>
    <col min="11282" max="11282" width="4.625" style="56" customWidth="1"/>
    <col min="11283" max="11287" width="3.25" style="56" customWidth="1"/>
    <col min="11288" max="11288" width="6.125" style="56" customWidth="1"/>
    <col min="11289" max="11289" width="2.125" style="56" customWidth="1"/>
    <col min="11290" max="11290" width="2.75" style="56" customWidth="1"/>
    <col min="11291" max="11291" width="3" style="56" customWidth="1"/>
    <col min="11292" max="11292" width="2.625" style="56" customWidth="1"/>
    <col min="11293" max="11293" width="7.625" style="56" customWidth="1"/>
    <col min="11294" max="11294" width="2.25" style="56" customWidth="1"/>
    <col min="11295" max="11295" width="1.25" style="56" customWidth="1"/>
    <col min="11296" max="11296" width="4.125" style="56" customWidth="1"/>
    <col min="11297" max="11297" width="1.25" style="56" customWidth="1"/>
    <col min="11298" max="11298" width="4.125" style="56" customWidth="1"/>
    <col min="11299" max="11299" width="1.125" style="56" customWidth="1"/>
    <col min="11300" max="11300" width="4.375" style="56" customWidth="1"/>
    <col min="11301" max="11301" width="4.125" style="56" customWidth="1"/>
    <col min="11302" max="11302" width="2.625" style="56" customWidth="1"/>
    <col min="11303" max="11303" width="2.875" style="56" customWidth="1"/>
    <col min="11304" max="11304" width="5.375" style="56" customWidth="1"/>
    <col min="11305" max="11305" width="1.75" style="56" customWidth="1"/>
    <col min="11306" max="11306" width="2.875" style="56" customWidth="1"/>
    <col min="11307" max="11521" width="7.875" style="56"/>
    <col min="11522" max="11522" width="8.125" style="56" customWidth="1"/>
    <col min="11523" max="11523" width="6.75" style="56" customWidth="1"/>
    <col min="11524" max="11524" width="4.875" style="56" customWidth="1"/>
    <col min="11525" max="11525" width="1.875" style="56" customWidth="1"/>
    <col min="11526" max="11526" width="3.625" style="56" customWidth="1"/>
    <col min="11527" max="11527" width="2.5" style="56" customWidth="1"/>
    <col min="11528" max="11528" width="7.125" style="56" bestFit="1" customWidth="1"/>
    <col min="11529" max="11529" width="3.375" style="56" customWidth="1"/>
    <col min="11530" max="11531" width="5.125" style="56" customWidth="1"/>
    <col min="11532" max="11532" width="3.125" style="56" customWidth="1"/>
    <col min="11533" max="11533" width="3.25" style="56" customWidth="1"/>
    <col min="11534" max="11534" width="1.25" style="56" customWidth="1"/>
    <col min="11535" max="11536" width="2.375" style="56" customWidth="1"/>
    <col min="11537" max="11537" width="1.25" style="56" customWidth="1"/>
    <col min="11538" max="11538" width="4.625" style="56" customWidth="1"/>
    <col min="11539" max="11543" width="3.25" style="56" customWidth="1"/>
    <col min="11544" max="11544" width="6.125" style="56" customWidth="1"/>
    <col min="11545" max="11545" width="2.125" style="56" customWidth="1"/>
    <col min="11546" max="11546" width="2.75" style="56" customWidth="1"/>
    <col min="11547" max="11547" width="3" style="56" customWidth="1"/>
    <col min="11548" max="11548" width="2.625" style="56" customWidth="1"/>
    <col min="11549" max="11549" width="7.625" style="56" customWidth="1"/>
    <col min="11550" max="11550" width="2.25" style="56" customWidth="1"/>
    <col min="11551" max="11551" width="1.25" style="56" customWidth="1"/>
    <col min="11552" max="11552" width="4.125" style="56" customWidth="1"/>
    <col min="11553" max="11553" width="1.25" style="56" customWidth="1"/>
    <col min="11554" max="11554" width="4.125" style="56" customWidth="1"/>
    <col min="11555" max="11555" width="1.125" style="56" customWidth="1"/>
    <col min="11556" max="11556" width="4.375" style="56" customWidth="1"/>
    <col min="11557" max="11557" width="4.125" style="56" customWidth="1"/>
    <col min="11558" max="11558" width="2.625" style="56" customWidth="1"/>
    <col min="11559" max="11559" width="2.875" style="56" customWidth="1"/>
    <col min="11560" max="11560" width="5.375" style="56" customWidth="1"/>
    <col min="11561" max="11561" width="1.75" style="56" customWidth="1"/>
    <col min="11562" max="11562" width="2.875" style="56" customWidth="1"/>
    <col min="11563" max="11777" width="7.875" style="56"/>
    <col min="11778" max="11778" width="8.125" style="56" customWidth="1"/>
    <col min="11779" max="11779" width="6.75" style="56" customWidth="1"/>
    <col min="11780" max="11780" width="4.875" style="56" customWidth="1"/>
    <col min="11781" max="11781" width="1.875" style="56" customWidth="1"/>
    <col min="11782" max="11782" width="3.625" style="56" customWidth="1"/>
    <col min="11783" max="11783" width="2.5" style="56" customWidth="1"/>
    <col min="11784" max="11784" width="7.125" style="56" bestFit="1" customWidth="1"/>
    <col min="11785" max="11785" width="3.375" style="56" customWidth="1"/>
    <col min="11786" max="11787" width="5.125" style="56" customWidth="1"/>
    <col min="11788" max="11788" width="3.125" style="56" customWidth="1"/>
    <col min="11789" max="11789" width="3.25" style="56" customWidth="1"/>
    <col min="11790" max="11790" width="1.25" style="56" customWidth="1"/>
    <col min="11791" max="11792" width="2.375" style="56" customWidth="1"/>
    <col min="11793" max="11793" width="1.25" style="56" customWidth="1"/>
    <col min="11794" max="11794" width="4.625" style="56" customWidth="1"/>
    <col min="11795" max="11799" width="3.25" style="56" customWidth="1"/>
    <col min="11800" max="11800" width="6.125" style="56" customWidth="1"/>
    <col min="11801" max="11801" width="2.125" style="56" customWidth="1"/>
    <col min="11802" max="11802" width="2.75" style="56" customWidth="1"/>
    <col min="11803" max="11803" width="3" style="56" customWidth="1"/>
    <col min="11804" max="11804" width="2.625" style="56" customWidth="1"/>
    <col min="11805" max="11805" width="7.625" style="56" customWidth="1"/>
    <col min="11806" max="11806" width="2.25" style="56" customWidth="1"/>
    <col min="11807" max="11807" width="1.25" style="56" customWidth="1"/>
    <col min="11808" max="11808" width="4.125" style="56" customWidth="1"/>
    <col min="11809" max="11809" width="1.25" style="56" customWidth="1"/>
    <col min="11810" max="11810" width="4.125" style="56" customWidth="1"/>
    <col min="11811" max="11811" width="1.125" style="56" customWidth="1"/>
    <col min="11812" max="11812" width="4.375" style="56" customWidth="1"/>
    <col min="11813" max="11813" width="4.125" style="56" customWidth="1"/>
    <col min="11814" max="11814" width="2.625" style="56" customWidth="1"/>
    <col min="11815" max="11815" width="2.875" style="56" customWidth="1"/>
    <col min="11816" max="11816" width="5.375" style="56" customWidth="1"/>
    <col min="11817" max="11817" width="1.75" style="56" customWidth="1"/>
    <col min="11818" max="11818" width="2.875" style="56" customWidth="1"/>
    <col min="11819" max="12033" width="7.875" style="56"/>
    <col min="12034" max="12034" width="8.125" style="56" customWidth="1"/>
    <col min="12035" max="12035" width="6.75" style="56" customWidth="1"/>
    <col min="12036" max="12036" width="4.875" style="56" customWidth="1"/>
    <col min="12037" max="12037" width="1.875" style="56" customWidth="1"/>
    <col min="12038" max="12038" width="3.625" style="56" customWidth="1"/>
    <col min="12039" max="12039" width="2.5" style="56" customWidth="1"/>
    <col min="12040" max="12040" width="7.125" style="56" bestFit="1" customWidth="1"/>
    <col min="12041" max="12041" width="3.375" style="56" customWidth="1"/>
    <col min="12042" max="12043" width="5.125" style="56" customWidth="1"/>
    <col min="12044" max="12044" width="3.125" style="56" customWidth="1"/>
    <col min="12045" max="12045" width="3.25" style="56" customWidth="1"/>
    <col min="12046" max="12046" width="1.25" style="56" customWidth="1"/>
    <col min="12047" max="12048" width="2.375" style="56" customWidth="1"/>
    <col min="12049" max="12049" width="1.25" style="56" customWidth="1"/>
    <col min="12050" max="12050" width="4.625" style="56" customWidth="1"/>
    <col min="12051" max="12055" width="3.25" style="56" customWidth="1"/>
    <col min="12056" max="12056" width="6.125" style="56" customWidth="1"/>
    <col min="12057" max="12057" width="2.125" style="56" customWidth="1"/>
    <col min="12058" max="12058" width="2.75" style="56" customWidth="1"/>
    <col min="12059" max="12059" width="3" style="56" customWidth="1"/>
    <col min="12060" max="12060" width="2.625" style="56" customWidth="1"/>
    <col min="12061" max="12061" width="7.625" style="56" customWidth="1"/>
    <col min="12062" max="12062" width="2.25" style="56" customWidth="1"/>
    <col min="12063" max="12063" width="1.25" style="56" customWidth="1"/>
    <col min="12064" max="12064" width="4.125" style="56" customWidth="1"/>
    <col min="12065" max="12065" width="1.25" style="56" customWidth="1"/>
    <col min="12066" max="12066" width="4.125" style="56" customWidth="1"/>
    <col min="12067" max="12067" width="1.125" style="56" customWidth="1"/>
    <col min="12068" max="12068" width="4.375" style="56" customWidth="1"/>
    <col min="12069" max="12069" width="4.125" style="56" customWidth="1"/>
    <col min="12070" max="12070" width="2.625" style="56" customWidth="1"/>
    <col min="12071" max="12071" width="2.875" style="56" customWidth="1"/>
    <col min="12072" max="12072" width="5.375" style="56" customWidth="1"/>
    <col min="12073" max="12073" width="1.75" style="56" customWidth="1"/>
    <col min="12074" max="12074" width="2.875" style="56" customWidth="1"/>
    <col min="12075" max="12289" width="7.875" style="56"/>
    <col min="12290" max="12290" width="8.125" style="56" customWidth="1"/>
    <col min="12291" max="12291" width="6.75" style="56" customWidth="1"/>
    <col min="12292" max="12292" width="4.875" style="56" customWidth="1"/>
    <col min="12293" max="12293" width="1.875" style="56" customWidth="1"/>
    <col min="12294" max="12294" width="3.625" style="56" customWidth="1"/>
    <col min="12295" max="12295" width="2.5" style="56" customWidth="1"/>
    <col min="12296" max="12296" width="7.125" style="56" bestFit="1" customWidth="1"/>
    <col min="12297" max="12297" width="3.375" style="56" customWidth="1"/>
    <col min="12298" max="12299" width="5.125" style="56" customWidth="1"/>
    <col min="12300" max="12300" width="3.125" style="56" customWidth="1"/>
    <col min="12301" max="12301" width="3.25" style="56" customWidth="1"/>
    <col min="12302" max="12302" width="1.25" style="56" customWidth="1"/>
    <col min="12303" max="12304" width="2.375" style="56" customWidth="1"/>
    <col min="12305" max="12305" width="1.25" style="56" customWidth="1"/>
    <col min="12306" max="12306" width="4.625" style="56" customWidth="1"/>
    <col min="12307" max="12311" width="3.25" style="56" customWidth="1"/>
    <col min="12312" max="12312" width="6.125" style="56" customWidth="1"/>
    <col min="12313" max="12313" width="2.125" style="56" customWidth="1"/>
    <col min="12314" max="12314" width="2.75" style="56" customWidth="1"/>
    <col min="12315" max="12315" width="3" style="56" customWidth="1"/>
    <col min="12316" max="12316" width="2.625" style="56" customWidth="1"/>
    <col min="12317" max="12317" width="7.625" style="56" customWidth="1"/>
    <col min="12318" max="12318" width="2.25" style="56" customWidth="1"/>
    <col min="12319" max="12319" width="1.25" style="56" customWidth="1"/>
    <col min="12320" max="12320" width="4.125" style="56" customWidth="1"/>
    <col min="12321" max="12321" width="1.25" style="56" customWidth="1"/>
    <col min="12322" max="12322" width="4.125" style="56" customWidth="1"/>
    <col min="12323" max="12323" width="1.125" style="56" customWidth="1"/>
    <col min="12324" max="12324" width="4.375" style="56" customWidth="1"/>
    <col min="12325" max="12325" width="4.125" style="56" customWidth="1"/>
    <col min="12326" max="12326" width="2.625" style="56" customWidth="1"/>
    <col min="12327" max="12327" width="2.875" style="56" customWidth="1"/>
    <col min="12328" max="12328" width="5.375" style="56" customWidth="1"/>
    <col min="12329" max="12329" width="1.75" style="56" customWidth="1"/>
    <col min="12330" max="12330" width="2.875" style="56" customWidth="1"/>
    <col min="12331" max="12545" width="7.875" style="56"/>
    <col min="12546" max="12546" width="8.125" style="56" customWidth="1"/>
    <col min="12547" max="12547" width="6.75" style="56" customWidth="1"/>
    <col min="12548" max="12548" width="4.875" style="56" customWidth="1"/>
    <col min="12549" max="12549" width="1.875" style="56" customWidth="1"/>
    <col min="12550" max="12550" width="3.625" style="56" customWidth="1"/>
    <col min="12551" max="12551" width="2.5" style="56" customWidth="1"/>
    <col min="12552" max="12552" width="7.125" style="56" bestFit="1" customWidth="1"/>
    <col min="12553" max="12553" width="3.375" style="56" customWidth="1"/>
    <col min="12554" max="12555" width="5.125" style="56" customWidth="1"/>
    <col min="12556" max="12556" width="3.125" style="56" customWidth="1"/>
    <col min="12557" max="12557" width="3.25" style="56" customWidth="1"/>
    <col min="12558" max="12558" width="1.25" style="56" customWidth="1"/>
    <col min="12559" max="12560" width="2.375" style="56" customWidth="1"/>
    <col min="12561" max="12561" width="1.25" style="56" customWidth="1"/>
    <col min="12562" max="12562" width="4.625" style="56" customWidth="1"/>
    <col min="12563" max="12567" width="3.25" style="56" customWidth="1"/>
    <col min="12568" max="12568" width="6.125" style="56" customWidth="1"/>
    <col min="12569" max="12569" width="2.125" style="56" customWidth="1"/>
    <col min="12570" max="12570" width="2.75" style="56" customWidth="1"/>
    <col min="12571" max="12571" width="3" style="56" customWidth="1"/>
    <col min="12572" max="12572" width="2.625" style="56" customWidth="1"/>
    <col min="12573" max="12573" width="7.625" style="56" customWidth="1"/>
    <col min="12574" max="12574" width="2.25" style="56" customWidth="1"/>
    <col min="12575" max="12575" width="1.25" style="56" customWidth="1"/>
    <col min="12576" max="12576" width="4.125" style="56" customWidth="1"/>
    <col min="12577" max="12577" width="1.25" style="56" customWidth="1"/>
    <col min="12578" max="12578" width="4.125" style="56" customWidth="1"/>
    <col min="12579" max="12579" width="1.125" style="56" customWidth="1"/>
    <col min="12580" max="12580" width="4.375" style="56" customWidth="1"/>
    <col min="12581" max="12581" width="4.125" style="56" customWidth="1"/>
    <col min="12582" max="12582" width="2.625" style="56" customWidth="1"/>
    <col min="12583" max="12583" width="2.875" style="56" customWidth="1"/>
    <col min="12584" max="12584" width="5.375" style="56" customWidth="1"/>
    <col min="12585" max="12585" width="1.75" style="56" customWidth="1"/>
    <col min="12586" max="12586" width="2.875" style="56" customWidth="1"/>
    <col min="12587" max="12801" width="7.875" style="56"/>
    <col min="12802" max="12802" width="8.125" style="56" customWidth="1"/>
    <col min="12803" max="12803" width="6.75" style="56" customWidth="1"/>
    <col min="12804" max="12804" width="4.875" style="56" customWidth="1"/>
    <col min="12805" max="12805" width="1.875" style="56" customWidth="1"/>
    <col min="12806" max="12806" width="3.625" style="56" customWidth="1"/>
    <col min="12807" max="12807" width="2.5" style="56" customWidth="1"/>
    <col min="12808" max="12808" width="7.125" style="56" bestFit="1" customWidth="1"/>
    <col min="12809" max="12809" width="3.375" style="56" customWidth="1"/>
    <col min="12810" max="12811" width="5.125" style="56" customWidth="1"/>
    <col min="12812" max="12812" width="3.125" style="56" customWidth="1"/>
    <col min="12813" max="12813" width="3.25" style="56" customWidth="1"/>
    <col min="12814" max="12814" width="1.25" style="56" customWidth="1"/>
    <col min="12815" max="12816" width="2.375" style="56" customWidth="1"/>
    <col min="12817" max="12817" width="1.25" style="56" customWidth="1"/>
    <col min="12818" max="12818" width="4.625" style="56" customWidth="1"/>
    <col min="12819" max="12823" width="3.25" style="56" customWidth="1"/>
    <col min="12824" max="12824" width="6.125" style="56" customWidth="1"/>
    <col min="12825" max="12825" width="2.125" style="56" customWidth="1"/>
    <col min="12826" max="12826" width="2.75" style="56" customWidth="1"/>
    <col min="12827" max="12827" width="3" style="56" customWidth="1"/>
    <col min="12828" max="12828" width="2.625" style="56" customWidth="1"/>
    <col min="12829" max="12829" width="7.625" style="56" customWidth="1"/>
    <col min="12830" max="12830" width="2.25" style="56" customWidth="1"/>
    <col min="12831" max="12831" width="1.25" style="56" customWidth="1"/>
    <col min="12832" max="12832" width="4.125" style="56" customWidth="1"/>
    <col min="12833" max="12833" width="1.25" style="56" customWidth="1"/>
    <col min="12834" max="12834" width="4.125" style="56" customWidth="1"/>
    <col min="12835" max="12835" width="1.125" style="56" customWidth="1"/>
    <col min="12836" max="12836" width="4.375" style="56" customWidth="1"/>
    <col min="12837" max="12837" width="4.125" style="56" customWidth="1"/>
    <col min="12838" max="12838" width="2.625" style="56" customWidth="1"/>
    <col min="12839" max="12839" width="2.875" style="56" customWidth="1"/>
    <col min="12840" max="12840" width="5.375" style="56" customWidth="1"/>
    <col min="12841" max="12841" width="1.75" style="56" customWidth="1"/>
    <col min="12842" max="12842" width="2.875" style="56" customWidth="1"/>
    <col min="12843" max="13057" width="7.875" style="56"/>
    <col min="13058" max="13058" width="8.125" style="56" customWidth="1"/>
    <col min="13059" max="13059" width="6.75" style="56" customWidth="1"/>
    <col min="13060" max="13060" width="4.875" style="56" customWidth="1"/>
    <col min="13061" max="13061" width="1.875" style="56" customWidth="1"/>
    <col min="13062" max="13062" width="3.625" style="56" customWidth="1"/>
    <col min="13063" max="13063" width="2.5" style="56" customWidth="1"/>
    <col min="13064" max="13064" width="7.125" style="56" bestFit="1" customWidth="1"/>
    <col min="13065" max="13065" width="3.375" style="56" customWidth="1"/>
    <col min="13066" max="13067" width="5.125" style="56" customWidth="1"/>
    <col min="13068" max="13068" width="3.125" style="56" customWidth="1"/>
    <col min="13069" max="13069" width="3.25" style="56" customWidth="1"/>
    <col min="13070" max="13070" width="1.25" style="56" customWidth="1"/>
    <col min="13071" max="13072" width="2.375" style="56" customWidth="1"/>
    <col min="13073" max="13073" width="1.25" style="56" customWidth="1"/>
    <col min="13074" max="13074" width="4.625" style="56" customWidth="1"/>
    <col min="13075" max="13079" width="3.25" style="56" customWidth="1"/>
    <col min="13080" max="13080" width="6.125" style="56" customWidth="1"/>
    <col min="13081" max="13081" width="2.125" style="56" customWidth="1"/>
    <col min="13082" max="13082" width="2.75" style="56" customWidth="1"/>
    <col min="13083" max="13083" width="3" style="56" customWidth="1"/>
    <col min="13084" max="13084" width="2.625" style="56" customWidth="1"/>
    <col min="13085" max="13085" width="7.625" style="56" customWidth="1"/>
    <col min="13086" max="13086" width="2.25" style="56" customWidth="1"/>
    <col min="13087" max="13087" width="1.25" style="56" customWidth="1"/>
    <col min="13088" max="13088" width="4.125" style="56" customWidth="1"/>
    <col min="13089" max="13089" width="1.25" style="56" customWidth="1"/>
    <col min="13090" max="13090" width="4.125" style="56" customWidth="1"/>
    <col min="13091" max="13091" width="1.125" style="56" customWidth="1"/>
    <col min="13092" max="13092" width="4.375" style="56" customWidth="1"/>
    <col min="13093" max="13093" width="4.125" style="56" customWidth="1"/>
    <col min="13094" max="13094" width="2.625" style="56" customWidth="1"/>
    <col min="13095" max="13095" width="2.875" style="56" customWidth="1"/>
    <col min="13096" max="13096" width="5.375" style="56" customWidth="1"/>
    <col min="13097" max="13097" width="1.75" style="56" customWidth="1"/>
    <col min="13098" max="13098" width="2.875" style="56" customWidth="1"/>
    <col min="13099" max="13313" width="7.875" style="56"/>
    <col min="13314" max="13314" width="8.125" style="56" customWidth="1"/>
    <col min="13315" max="13315" width="6.75" style="56" customWidth="1"/>
    <col min="13316" max="13316" width="4.875" style="56" customWidth="1"/>
    <col min="13317" max="13317" width="1.875" style="56" customWidth="1"/>
    <col min="13318" max="13318" width="3.625" style="56" customWidth="1"/>
    <col min="13319" max="13319" width="2.5" style="56" customWidth="1"/>
    <col min="13320" max="13320" width="7.125" style="56" bestFit="1" customWidth="1"/>
    <col min="13321" max="13321" width="3.375" style="56" customWidth="1"/>
    <col min="13322" max="13323" width="5.125" style="56" customWidth="1"/>
    <col min="13324" max="13324" width="3.125" style="56" customWidth="1"/>
    <col min="13325" max="13325" width="3.25" style="56" customWidth="1"/>
    <col min="13326" max="13326" width="1.25" style="56" customWidth="1"/>
    <col min="13327" max="13328" width="2.375" style="56" customWidth="1"/>
    <col min="13329" max="13329" width="1.25" style="56" customWidth="1"/>
    <col min="13330" max="13330" width="4.625" style="56" customWidth="1"/>
    <col min="13331" max="13335" width="3.25" style="56" customWidth="1"/>
    <col min="13336" max="13336" width="6.125" style="56" customWidth="1"/>
    <col min="13337" max="13337" width="2.125" style="56" customWidth="1"/>
    <col min="13338" max="13338" width="2.75" style="56" customWidth="1"/>
    <col min="13339" max="13339" width="3" style="56" customWidth="1"/>
    <col min="13340" max="13340" width="2.625" style="56" customWidth="1"/>
    <col min="13341" max="13341" width="7.625" style="56" customWidth="1"/>
    <col min="13342" max="13342" width="2.25" style="56" customWidth="1"/>
    <col min="13343" max="13343" width="1.25" style="56" customWidth="1"/>
    <col min="13344" max="13344" width="4.125" style="56" customWidth="1"/>
    <col min="13345" max="13345" width="1.25" style="56" customWidth="1"/>
    <col min="13346" max="13346" width="4.125" style="56" customWidth="1"/>
    <col min="13347" max="13347" width="1.125" style="56" customWidth="1"/>
    <col min="13348" max="13348" width="4.375" style="56" customWidth="1"/>
    <col min="13349" max="13349" width="4.125" style="56" customWidth="1"/>
    <col min="13350" max="13350" width="2.625" style="56" customWidth="1"/>
    <col min="13351" max="13351" width="2.875" style="56" customWidth="1"/>
    <col min="13352" max="13352" width="5.375" style="56" customWidth="1"/>
    <col min="13353" max="13353" width="1.75" style="56" customWidth="1"/>
    <col min="13354" max="13354" width="2.875" style="56" customWidth="1"/>
    <col min="13355" max="13569" width="7.875" style="56"/>
    <col min="13570" max="13570" width="8.125" style="56" customWidth="1"/>
    <col min="13571" max="13571" width="6.75" style="56" customWidth="1"/>
    <col min="13572" max="13572" width="4.875" style="56" customWidth="1"/>
    <col min="13573" max="13573" width="1.875" style="56" customWidth="1"/>
    <col min="13574" max="13574" width="3.625" style="56" customWidth="1"/>
    <col min="13575" max="13575" width="2.5" style="56" customWidth="1"/>
    <col min="13576" max="13576" width="7.125" style="56" bestFit="1" customWidth="1"/>
    <col min="13577" max="13577" width="3.375" style="56" customWidth="1"/>
    <col min="13578" max="13579" width="5.125" style="56" customWidth="1"/>
    <col min="13580" max="13580" width="3.125" style="56" customWidth="1"/>
    <col min="13581" max="13581" width="3.25" style="56" customWidth="1"/>
    <col min="13582" max="13582" width="1.25" style="56" customWidth="1"/>
    <col min="13583" max="13584" width="2.375" style="56" customWidth="1"/>
    <col min="13585" max="13585" width="1.25" style="56" customWidth="1"/>
    <col min="13586" max="13586" width="4.625" style="56" customWidth="1"/>
    <col min="13587" max="13591" width="3.25" style="56" customWidth="1"/>
    <col min="13592" max="13592" width="6.125" style="56" customWidth="1"/>
    <col min="13593" max="13593" width="2.125" style="56" customWidth="1"/>
    <col min="13594" max="13594" width="2.75" style="56" customWidth="1"/>
    <col min="13595" max="13595" width="3" style="56" customWidth="1"/>
    <col min="13596" max="13596" width="2.625" style="56" customWidth="1"/>
    <col min="13597" max="13597" width="7.625" style="56" customWidth="1"/>
    <col min="13598" max="13598" width="2.25" style="56" customWidth="1"/>
    <col min="13599" max="13599" width="1.25" style="56" customWidth="1"/>
    <col min="13600" max="13600" width="4.125" style="56" customWidth="1"/>
    <col min="13601" max="13601" width="1.25" style="56" customWidth="1"/>
    <col min="13602" max="13602" width="4.125" style="56" customWidth="1"/>
    <col min="13603" max="13603" width="1.125" style="56" customWidth="1"/>
    <col min="13604" max="13604" width="4.375" style="56" customWidth="1"/>
    <col min="13605" max="13605" width="4.125" style="56" customWidth="1"/>
    <col min="13606" max="13606" width="2.625" style="56" customWidth="1"/>
    <col min="13607" max="13607" width="2.875" style="56" customWidth="1"/>
    <col min="13608" max="13608" width="5.375" style="56" customWidth="1"/>
    <col min="13609" max="13609" width="1.75" style="56" customWidth="1"/>
    <col min="13610" max="13610" width="2.875" style="56" customWidth="1"/>
    <col min="13611" max="13825" width="7.875" style="56"/>
    <col min="13826" max="13826" width="8.125" style="56" customWidth="1"/>
    <col min="13827" max="13827" width="6.75" style="56" customWidth="1"/>
    <col min="13828" max="13828" width="4.875" style="56" customWidth="1"/>
    <col min="13829" max="13829" width="1.875" style="56" customWidth="1"/>
    <col min="13830" max="13830" width="3.625" style="56" customWidth="1"/>
    <col min="13831" max="13831" width="2.5" style="56" customWidth="1"/>
    <col min="13832" max="13832" width="7.125" style="56" bestFit="1" customWidth="1"/>
    <col min="13833" max="13833" width="3.375" style="56" customWidth="1"/>
    <col min="13834" max="13835" width="5.125" style="56" customWidth="1"/>
    <col min="13836" max="13836" width="3.125" style="56" customWidth="1"/>
    <col min="13837" max="13837" width="3.25" style="56" customWidth="1"/>
    <col min="13838" max="13838" width="1.25" style="56" customWidth="1"/>
    <col min="13839" max="13840" width="2.375" style="56" customWidth="1"/>
    <col min="13841" max="13841" width="1.25" style="56" customWidth="1"/>
    <col min="13842" max="13842" width="4.625" style="56" customWidth="1"/>
    <col min="13843" max="13847" width="3.25" style="56" customWidth="1"/>
    <col min="13848" max="13848" width="6.125" style="56" customWidth="1"/>
    <col min="13849" max="13849" width="2.125" style="56" customWidth="1"/>
    <col min="13850" max="13850" width="2.75" style="56" customWidth="1"/>
    <col min="13851" max="13851" width="3" style="56" customWidth="1"/>
    <col min="13852" max="13852" width="2.625" style="56" customWidth="1"/>
    <col min="13853" max="13853" width="7.625" style="56" customWidth="1"/>
    <col min="13854" max="13854" width="2.25" style="56" customWidth="1"/>
    <col min="13855" max="13855" width="1.25" style="56" customWidth="1"/>
    <col min="13856" max="13856" width="4.125" style="56" customWidth="1"/>
    <col min="13857" max="13857" width="1.25" style="56" customWidth="1"/>
    <col min="13858" max="13858" width="4.125" style="56" customWidth="1"/>
    <col min="13859" max="13859" width="1.125" style="56" customWidth="1"/>
    <col min="13860" max="13860" width="4.375" style="56" customWidth="1"/>
    <col min="13861" max="13861" width="4.125" style="56" customWidth="1"/>
    <col min="13862" max="13862" width="2.625" style="56" customWidth="1"/>
    <col min="13863" max="13863" width="2.875" style="56" customWidth="1"/>
    <col min="13864" max="13864" width="5.375" style="56" customWidth="1"/>
    <col min="13865" max="13865" width="1.75" style="56" customWidth="1"/>
    <col min="13866" max="13866" width="2.875" style="56" customWidth="1"/>
    <col min="13867" max="14081" width="7.875" style="56"/>
    <col min="14082" max="14082" width="8.125" style="56" customWidth="1"/>
    <col min="14083" max="14083" width="6.75" style="56" customWidth="1"/>
    <col min="14084" max="14084" width="4.875" style="56" customWidth="1"/>
    <col min="14085" max="14085" width="1.875" style="56" customWidth="1"/>
    <col min="14086" max="14086" width="3.625" style="56" customWidth="1"/>
    <col min="14087" max="14087" width="2.5" style="56" customWidth="1"/>
    <col min="14088" max="14088" width="7.125" style="56" bestFit="1" customWidth="1"/>
    <col min="14089" max="14089" width="3.375" style="56" customWidth="1"/>
    <col min="14090" max="14091" width="5.125" style="56" customWidth="1"/>
    <col min="14092" max="14092" width="3.125" style="56" customWidth="1"/>
    <col min="14093" max="14093" width="3.25" style="56" customWidth="1"/>
    <col min="14094" max="14094" width="1.25" style="56" customWidth="1"/>
    <col min="14095" max="14096" width="2.375" style="56" customWidth="1"/>
    <col min="14097" max="14097" width="1.25" style="56" customWidth="1"/>
    <col min="14098" max="14098" width="4.625" style="56" customWidth="1"/>
    <col min="14099" max="14103" width="3.25" style="56" customWidth="1"/>
    <col min="14104" max="14104" width="6.125" style="56" customWidth="1"/>
    <col min="14105" max="14105" width="2.125" style="56" customWidth="1"/>
    <col min="14106" max="14106" width="2.75" style="56" customWidth="1"/>
    <col min="14107" max="14107" width="3" style="56" customWidth="1"/>
    <col min="14108" max="14108" width="2.625" style="56" customWidth="1"/>
    <col min="14109" max="14109" width="7.625" style="56" customWidth="1"/>
    <col min="14110" max="14110" width="2.25" style="56" customWidth="1"/>
    <col min="14111" max="14111" width="1.25" style="56" customWidth="1"/>
    <col min="14112" max="14112" width="4.125" style="56" customWidth="1"/>
    <col min="14113" max="14113" width="1.25" style="56" customWidth="1"/>
    <col min="14114" max="14114" width="4.125" style="56" customWidth="1"/>
    <col min="14115" max="14115" width="1.125" style="56" customWidth="1"/>
    <col min="14116" max="14116" width="4.375" style="56" customWidth="1"/>
    <col min="14117" max="14117" width="4.125" style="56" customWidth="1"/>
    <col min="14118" max="14118" width="2.625" style="56" customWidth="1"/>
    <col min="14119" max="14119" width="2.875" style="56" customWidth="1"/>
    <col min="14120" max="14120" width="5.375" style="56" customWidth="1"/>
    <col min="14121" max="14121" width="1.75" style="56" customWidth="1"/>
    <col min="14122" max="14122" width="2.875" style="56" customWidth="1"/>
    <col min="14123" max="14337" width="7.875" style="56"/>
    <col min="14338" max="14338" width="8.125" style="56" customWidth="1"/>
    <col min="14339" max="14339" width="6.75" style="56" customWidth="1"/>
    <col min="14340" max="14340" width="4.875" style="56" customWidth="1"/>
    <col min="14341" max="14341" width="1.875" style="56" customWidth="1"/>
    <col min="14342" max="14342" width="3.625" style="56" customWidth="1"/>
    <col min="14343" max="14343" width="2.5" style="56" customWidth="1"/>
    <col min="14344" max="14344" width="7.125" style="56" bestFit="1" customWidth="1"/>
    <col min="14345" max="14345" width="3.375" style="56" customWidth="1"/>
    <col min="14346" max="14347" width="5.125" style="56" customWidth="1"/>
    <col min="14348" max="14348" width="3.125" style="56" customWidth="1"/>
    <col min="14349" max="14349" width="3.25" style="56" customWidth="1"/>
    <col min="14350" max="14350" width="1.25" style="56" customWidth="1"/>
    <col min="14351" max="14352" width="2.375" style="56" customWidth="1"/>
    <col min="14353" max="14353" width="1.25" style="56" customWidth="1"/>
    <col min="14354" max="14354" width="4.625" style="56" customWidth="1"/>
    <col min="14355" max="14359" width="3.25" style="56" customWidth="1"/>
    <col min="14360" max="14360" width="6.125" style="56" customWidth="1"/>
    <col min="14361" max="14361" width="2.125" style="56" customWidth="1"/>
    <col min="14362" max="14362" width="2.75" style="56" customWidth="1"/>
    <col min="14363" max="14363" width="3" style="56" customWidth="1"/>
    <col min="14364" max="14364" width="2.625" style="56" customWidth="1"/>
    <col min="14365" max="14365" width="7.625" style="56" customWidth="1"/>
    <col min="14366" max="14366" width="2.25" style="56" customWidth="1"/>
    <col min="14367" max="14367" width="1.25" style="56" customWidth="1"/>
    <col min="14368" max="14368" width="4.125" style="56" customWidth="1"/>
    <col min="14369" max="14369" width="1.25" style="56" customWidth="1"/>
    <col min="14370" max="14370" width="4.125" style="56" customWidth="1"/>
    <col min="14371" max="14371" width="1.125" style="56" customWidth="1"/>
    <col min="14372" max="14372" width="4.375" style="56" customWidth="1"/>
    <col min="14373" max="14373" width="4.125" style="56" customWidth="1"/>
    <col min="14374" max="14374" width="2.625" style="56" customWidth="1"/>
    <col min="14375" max="14375" width="2.875" style="56" customWidth="1"/>
    <col min="14376" max="14376" width="5.375" style="56" customWidth="1"/>
    <col min="14377" max="14377" width="1.75" style="56" customWidth="1"/>
    <col min="14378" max="14378" width="2.875" style="56" customWidth="1"/>
    <col min="14379" max="14593" width="7.875" style="56"/>
    <col min="14594" max="14594" width="8.125" style="56" customWidth="1"/>
    <col min="14595" max="14595" width="6.75" style="56" customWidth="1"/>
    <col min="14596" max="14596" width="4.875" style="56" customWidth="1"/>
    <col min="14597" max="14597" width="1.875" style="56" customWidth="1"/>
    <col min="14598" max="14598" width="3.625" style="56" customWidth="1"/>
    <col min="14599" max="14599" width="2.5" style="56" customWidth="1"/>
    <col min="14600" max="14600" width="7.125" style="56" bestFit="1" customWidth="1"/>
    <col min="14601" max="14601" width="3.375" style="56" customWidth="1"/>
    <col min="14602" max="14603" width="5.125" style="56" customWidth="1"/>
    <col min="14604" max="14604" width="3.125" style="56" customWidth="1"/>
    <col min="14605" max="14605" width="3.25" style="56" customWidth="1"/>
    <col min="14606" max="14606" width="1.25" style="56" customWidth="1"/>
    <col min="14607" max="14608" width="2.375" style="56" customWidth="1"/>
    <col min="14609" max="14609" width="1.25" style="56" customWidth="1"/>
    <col min="14610" max="14610" width="4.625" style="56" customWidth="1"/>
    <col min="14611" max="14615" width="3.25" style="56" customWidth="1"/>
    <col min="14616" max="14616" width="6.125" style="56" customWidth="1"/>
    <col min="14617" max="14617" width="2.125" style="56" customWidth="1"/>
    <col min="14618" max="14618" width="2.75" style="56" customWidth="1"/>
    <col min="14619" max="14619" width="3" style="56" customWidth="1"/>
    <col min="14620" max="14620" width="2.625" style="56" customWidth="1"/>
    <col min="14621" max="14621" width="7.625" style="56" customWidth="1"/>
    <col min="14622" max="14622" width="2.25" style="56" customWidth="1"/>
    <col min="14623" max="14623" width="1.25" style="56" customWidth="1"/>
    <col min="14624" max="14624" width="4.125" style="56" customWidth="1"/>
    <col min="14625" max="14625" width="1.25" style="56" customWidth="1"/>
    <col min="14626" max="14626" width="4.125" style="56" customWidth="1"/>
    <col min="14627" max="14627" width="1.125" style="56" customWidth="1"/>
    <col min="14628" max="14628" width="4.375" style="56" customWidth="1"/>
    <col min="14629" max="14629" width="4.125" style="56" customWidth="1"/>
    <col min="14630" max="14630" width="2.625" style="56" customWidth="1"/>
    <col min="14631" max="14631" width="2.875" style="56" customWidth="1"/>
    <col min="14632" max="14632" width="5.375" style="56" customWidth="1"/>
    <col min="14633" max="14633" width="1.75" style="56" customWidth="1"/>
    <col min="14634" max="14634" width="2.875" style="56" customWidth="1"/>
    <col min="14635" max="14849" width="7.875" style="56"/>
    <col min="14850" max="14850" width="8.125" style="56" customWidth="1"/>
    <col min="14851" max="14851" width="6.75" style="56" customWidth="1"/>
    <col min="14852" max="14852" width="4.875" style="56" customWidth="1"/>
    <col min="14853" max="14853" width="1.875" style="56" customWidth="1"/>
    <col min="14854" max="14854" width="3.625" style="56" customWidth="1"/>
    <col min="14855" max="14855" width="2.5" style="56" customWidth="1"/>
    <col min="14856" max="14856" width="7.125" style="56" bestFit="1" customWidth="1"/>
    <col min="14857" max="14857" width="3.375" style="56" customWidth="1"/>
    <col min="14858" max="14859" width="5.125" style="56" customWidth="1"/>
    <col min="14860" max="14860" width="3.125" style="56" customWidth="1"/>
    <col min="14861" max="14861" width="3.25" style="56" customWidth="1"/>
    <col min="14862" max="14862" width="1.25" style="56" customWidth="1"/>
    <col min="14863" max="14864" width="2.375" style="56" customWidth="1"/>
    <col min="14865" max="14865" width="1.25" style="56" customWidth="1"/>
    <col min="14866" max="14866" width="4.625" style="56" customWidth="1"/>
    <col min="14867" max="14871" width="3.25" style="56" customWidth="1"/>
    <col min="14872" max="14872" width="6.125" style="56" customWidth="1"/>
    <col min="14873" max="14873" width="2.125" style="56" customWidth="1"/>
    <col min="14874" max="14874" width="2.75" style="56" customWidth="1"/>
    <col min="14875" max="14875" width="3" style="56" customWidth="1"/>
    <col min="14876" max="14876" width="2.625" style="56" customWidth="1"/>
    <col min="14877" max="14877" width="7.625" style="56" customWidth="1"/>
    <col min="14878" max="14878" width="2.25" style="56" customWidth="1"/>
    <col min="14879" max="14879" width="1.25" style="56" customWidth="1"/>
    <col min="14880" max="14880" width="4.125" style="56" customWidth="1"/>
    <col min="14881" max="14881" width="1.25" style="56" customWidth="1"/>
    <col min="14882" max="14882" width="4.125" style="56" customWidth="1"/>
    <col min="14883" max="14883" width="1.125" style="56" customWidth="1"/>
    <col min="14884" max="14884" width="4.375" style="56" customWidth="1"/>
    <col min="14885" max="14885" width="4.125" style="56" customWidth="1"/>
    <col min="14886" max="14886" width="2.625" style="56" customWidth="1"/>
    <col min="14887" max="14887" width="2.875" style="56" customWidth="1"/>
    <col min="14888" max="14888" width="5.375" style="56" customWidth="1"/>
    <col min="14889" max="14889" width="1.75" style="56" customWidth="1"/>
    <col min="14890" max="14890" width="2.875" style="56" customWidth="1"/>
    <col min="14891" max="15105" width="7.875" style="56"/>
    <col min="15106" max="15106" width="8.125" style="56" customWidth="1"/>
    <col min="15107" max="15107" width="6.75" style="56" customWidth="1"/>
    <col min="15108" max="15108" width="4.875" style="56" customWidth="1"/>
    <col min="15109" max="15109" width="1.875" style="56" customWidth="1"/>
    <col min="15110" max="15110" width="3.625" style="56" customWidth="1"/>
    <col min="15111" max="15111" width="2.5" style="56" customWidth="1"/>
    <col min="15112" max="15112" width="7.125" style="56" bestFit="1" customWidth="1"/>
    <col min="15113" max="15113" width="3.375" style="56" customWidth="1"/>
    <col min="15114" max="15115" width="5.125" style="56" customWidth="1"/>
    <col min="15116" max="15116" width="3.125" style="56" customWidth="1"/>
    <col min="15117" max="15117" width="3.25" style="56" customWidth="1"/>
    <col min="15118" max="15118" width="1.25" style="56" customWidth="1"/>
    <col min="15119" max="15120" width="2.375" style="56" customWidth="1"/>
    <col min="15121" max="15121" width="1.25" style="56" customWidth="1"/>
    <col min="15122" max="15122" width="4.625" style="56" customWidth="1"/>
    <col min="15123" max="15127" width="3.25" style="56" customWidth="1"/>
    <col min="15128" max="15128" width="6.125" style="56" customWidth="1"/>
    <col min="15129" max="15129" width="2.125" style="56" customWidth="1"/>
    <col min="15130" max="15130" width="2.75" style="56" customWidth="1"/>
    <col min="15131" max="15131" width="3" style="56" customWidth="1"/>
    <col min="15132" max="15132" width="2.625" style="56" customWidth="1"/>
    <col min="15133" max="15133" width="7.625" style="56" customWidth="1"/>
    <col min="15134" max="15134" width="2.25" style="56" customWidth="1"/>
    <col min="15135" max="15135" width="1.25" style="56" customWidth="1"/>
    <col min="15136" max="15136" width="4.125" style="56" customWidth="1"/>
    <col min="15137" max="15137" width="1.25" style="56" customWidth="1"/>
    <col min="15138" max="15138" width="4.125" style="56" customWidth="1"/>
    <col min="15139" max="15139" width="1.125" style="56" customWidth="1"/>
    <col min="15140" max="15140" width="4.375" style="56" customWidth="1"/>
    <col min="15141" max="15141" width="4.125" style="56" customWidth="1"/>
    <col min="15142" max="15142" width="2.625" style="56" customWidth="1"/>
    <col min="15143" max="15143" width="2.875" style="56" customWidth="1"/>
    <col min="15144" max="15144" width="5.375" style="56" customWidth="1"/>
    <col min="15145" max="15145" width="1.75" style="56" customWidth="1"/>
    <col min="15146" max="15146" width="2.875" style="56" customWidth="1"/>
    <col min="15147" max="15361" width="7.875" style="56"/>
    <col min="15362" max="15362" width="8.125" style="56" customWidth="1"/>
    <col min="15363" max="15363" width="6.75" style="56" customWidth="1"/>
    <col min="15364" max="15364" width="4.875" style="56" customWidth="1"/>
    <col min="15365" max="15365" width="1.875" style="56" customWidth="1"/>
    <col min="15366" max="15366" width="3.625" style="56" customWidth="1"/>
    <col min="15367" max="15367" width="2.5" style="56" customWidth="1"/>
    <col min="15368" max="15368" width="7.125" style="56" bestFit="1" customWidth="1"/>
    <col min="15369" max="15369" width="3.375" style="56" customWidth="1"/>
    <col min="15370" max="15371" width="5.125" style="56" customWidth="1"/>
    <col min="15372" max="15372" width="3.125" style="56" customWidth="1"/>
    <col min="15373" max="15373" width="3.25" style="56" customWidth="1"/>
    <col min="15374" max="15374" width="1.25" style="56" customWidth="1"/>
    <col min="15375" max="15376" width="2.375" style="56" customWidth="1"/>
    <col min="15377" max="15377" width="1.25" style="56" customWidth="1"/>
    <col min="15378" max="15378" width="4.625" style="56" customWidth="1"/>
    <col min="15379" max="15383" width="3.25" style="56" customWidth="1"/>
    <col min="15384" max="15384" width="6.125" style="56" customWidth="1"/>
    <col min="15385" max="15385" width="2.125" style="56" customWidth="1"/>
    <col min="15386" max="15386" width="2.75" style="56" customWidth="1"/>
    <col min="15387" max="15387" width="3" style="56" customWidth="1"/>
    <col min="15388" max="15388" width="2.625" style="56" customWidth="1"/>
    <col min="15389" max="15389" width="7.625" style="56" customWidth="1"/>
    <col min="15390" max="15390" width="2.25" style="56" customWidth="1"/>
    <col min="15391" max="15391" width="1.25" style="56" customWidth="1"/>
    <col min="15392" max="15392" width="4.125" style="56" customWidth="1"/>
    <col min="15393" max="15393" width="1.25" style="56" customWidth="1"/>
    <col min="15394" max="15394" width="4.125" style="56" customWidth="1"/>
    <col min="15395" max="15395" width="1.125" style="56" customWidth="1"/>
    <col min="15396" max="15396" width="4.375" style="56" customWidth="1"/>
    <col min="15397" max="15397" width="4.125" style="56" customWidth="1"/>
    <col min="15398" max="15398" width="2.625" style="56" customWidth="1"/>
    <col min="15399" max="15399" width="2.875" style="56" customWidth="1"/>
    <col min="15400" max="15400" width="5.375" style="56" customWidth="1"/>
    <col min="15401" max="15401" width="1.75" style="56" customWidth="1"/>
    <col min="15402" max="15402" width="2.875" style="56" customWidth="1"/>
    <col min="15403" max="15617" width="7.875" style="56"/>
    <col min="15618" max="15618" width="8.125" style="56" customWidth="1"/>
    <col min="15619" max="15619" width="6.75" style="56" customWidth="1"/>
    <col min="15620" max="15620" width="4.875" style="56" customWidth="1"/>
    <col min="15621" max="15621" width="1.875" style="56" customWidth="1"/>
    <col min="15622" max="15622" width="3.625" style="56" customWidth="1"/>
    <col min="15623" max="15623" width="2.5" style="56" customWidth="1"/>
    <col min="15624" max="15624" width="7.125" style="56" bestFit="1" customWidth="1"/>
    <col min="15625" max="15625" width="3.375" style="56" customWidth="1"/>
    <col min="15626" max="15627" width="5.125" style="56" customWidth="1"/>
    <col min="15628" max="15628" width="3.125" style="56" customWidth="1"/>
    <col min="15629" max="15629" width="3.25" style="56" customWidth="1"/>
    <col min="15630" max="15630" width="1.25" style="56" customWidth="1"/>
    <col min="15631" max="15632" width="2.375" style="56" customWidth="1"/>
    <col min="15633" max="15633" width="1.25" style="56" customWidth="1"/>
    <col min="15634" max="15634" width="4.625" style="56" customWidth="1"/>
    <col min="15635" max="15639" width="3.25" style="56" customWidth="1"/>
    <col min="15640" max="15640" width="6.125" style="56" customWidth="1"/>
    <col min="15641" max="15641" width="2.125" style="56" customWidth="1"/>
    <col min="15642" max="15642" width="2.75" style="56" customWidth="1"/>
    <col min="15643" max="15643" width="3" style="56" customWidth="1"/>
    <col min="15644" max="15644" width="2.625" style="56" customWidth="1"/>
    <col min="15645" max="15645" width="7.625" style="56" customWidth="1"/>
    <col min="15646" max="15646" width="2.25" style="56" customWidth="1"/>
    <col min="15647" max="15647" width="1.25" style="56" customWidth="1"/>
    <col min="15648" max="15648" width="4.125" style="56" customWidth="1"/>
    <col min="15649" max="15649" width="1.25" style="56" customWidth="1"/>
    <col min="15650" max="15650" width="4.125" style="56" customWidth="1"/>
    <col min="15651" max="15651" width="1.125" style="56" customWidth="1"/>
    <col min="15652" max="15652" width="4.375" style="56" customWidth="1"/>
    <col min="15653" max="15653" width="4.125" style="56" customWidth="1"/>
    <col min="15654" max="15654" width="2.625" style="56" customWidth="1"/>
    <col min="15655" max="15655" width="2.875" style="56" customWidth="1"/>
    <col min="15656" max="15656" width="5.375" style="56" customWidth="1"/>
    <col min="15657" max="15657" width="1.75" style="56" customWidth="1"/>
    <col min="15658" max="15658" width="2.875" style="56" customWidth="1"/>
    <col min="15659" max="15873" width="7.875" style="56"/>
    <col min="15874" max="15874" width="8.125" style="56" customWidth="1"/>
    <col min="15875" max="15875" width="6.75" style="56" customWidth="1"/>
    <col min="15876" max="15876" width="4.875" style="56" customWidth="1"/>
    <col min="15877" max="15877" width="1.875" style="56" customWidth="1"/>
    <col min="15878" max="15878" width="3.625" style="56" customWidth="1"/>
    <col min="15879" max="15879" width="2.5" style="56" customWidth="1"/>
    <col min="15880" max="15880" width="7.125" style="56" bestFit="1" customWidth="1"/>
    <col min="15881" max="15881" width="3.375" style="56" customWidth="1"/>
    <col min="15882" max="15883" width="5.125" style="56" customWidth="1"/>
    <col min="15884" max="15884" width="3.125" style="56" customWidth="1"/>
    <col min="15885" max="15885" width="3.25" style="56" customWidth="1"/>
    <col min="15886" max="15886" width="1.25" style="56" customWidth="1"/>
    <col min="15887" max="15888" width="2.375" style="56" customWidth="1"/>
    <col min="15889" max="15889" width="1.25" style="56" customWidth="1"/>
    <col min="15890" max="15890" width="4.625" style="56" customWidth="1"/>
    <col min="15891" max="15895" width="3.25" style="56" customWidth="1"/>
    <col min="15896" max="15896" width="6.125" style="56" customWidth="1"/>
    <col min="15897" max="15897" width="2.125" style="56" customWidth="1"/>
    <col min="15898" max="15898" width="2.75" style="56" customWidth="1"/>
    <col min="15899" max="15899" width="3" style="56" customWidth="1"/>
    <col min="15900" max="15900" width="2.625" style="56" customWidth="1"/>
    <col min="15901" max="15901" width="7.625" style="56" customWidth="1"/>
    <col min="15902" max="15902" width="2.25" style="56" customWidth="1"/>
    <col min="15903" max="15903" width="1.25" style="56" customWidth="1"/>
    <col min="15904" max="15904" width="4.125" style="56" customWidth="1"/>
    <col min="15905" max="15905" width="1.25" style="56" customWidth="1"/>
    <col min="15906" max="15906" width="4.125" style="56" customWidth="1"/>
    <col min="15907" max="15907" width="1.125" style="56" customWidth="1"/>
    <col min="15908" max="15908" width="4.375" style="56" customWidth="1"/>
    <col min="15909" max="15909" width="4.125" style="56" customWidth="1"/>
    <col min="15910" max="15910" width="2.625" style="56" customWidth="1"/>
    <col min="15911" max="15911" width="2.875" style="56" customWidth="1"/>
    <col min="15912" max="15912" width="5.375" style="56" customWidth="1"/>
    <col min="15913" max="15913" width="1.75" style="56" customWidth="1"/>
    <col min="15914" max="15914" width="2.875" style="56" customWidth="1"/>
    <col min="15915" max="16129" width="7.875" style="56"/>
    <col min="16130" max="16130" width="8.125" style="56" customWidth="1"/>
    <col min="16131" max="16131" width="6.75" style="56" customWidth="1"/>
    <col min="16132" max="16132" width="4.875" style="56" customWidth="1"/>
    <col min="16133" max="16133" width="1.875" style="56" customWidth="1"/>
    <col min="16134" max="16134" width="3.625" style="56" customWidth="1"/>
    <col min="16135" max="16135" width="2.5" style="56" customWidth="1"/>
    <col min="16136" max="16136" width="7.125" style="56" bestFit="1" customWidth="1"/>
    <col min="16137" max="16137" width="3.375" style="56" customWidth="1"/>
    <col min="16138" max="16139" width="5.125" style="56" customWidth="1"/>
    <col min="16140" max="16140" width="3.125" style="56" customWidth="1"/>
    <col min="16141" max="16141" width="3.25" style="56" customWidth="1"/>
    <col min="16142" max="16142" width="1.25" style="56" customWidth="1"/>
    <col min="16143" max="16144" width="2.375" style="56" customWidth="1"/>
    <col min="16145" max="16145" width="1.25" style="56" customWidth="1"/>
    <col min="16146" max="16146" width="4.625" style="56" customWidth="1"/>
    <col min="16147" max="16151" width="3.25" style="56" customWidth="1"/>
    <col min="16152" max="16152" width="6.125" style="56" customWidth="1"/>
    <col min="16153" max="16153" width="2.125" style="56" customWidth="1"/>
    <col min="16154" max="16154" width="2.75" style="56" customWidth="1"/>
    <col min="16155" max="16155" width="3" style="56" customWidth="1"/>
    <col min="16156" max="16156" width="2.625" style="56" customWidth="1"/>
    <col min="16157" max="16157" width="7.625" style="56" customWidth="1"/>
    <col min="16158" max="16158" width="2.25" style="56" customWidth="1"/>
    <col min="16159" max="16159" width="1.25" style="56" customWidth="1"/>
    <col min="16160" max="16160" width="4.125" style="56" customWidth="1"/>
    <col min="16161" max="16161" width="1.25" style="56" customWidth="1"/>
    <col min="16162" max="16162" width="4.125" style="56" customWidth="1"/>
    <col min="16163" max="16163" width="1.125" style="56" customWidth="1"/>
    <col min="16164" max="16164" width="4.375" style="56" customWidth="1"/>
    <col min="16165" max="16165" width="4.125" style="56" customWidth="1"/>
    <col min="16166" max="16166" width="2.625" style="56" customWidth="1"/>
    <col min="16167" max="16167" width="2.875" style="56" customWidth="1"/>
    <col min="16168" max="16168" width="5.375" style="56" customWidth="1"/>
    <col min="16169" max="16169" width="1.75" style="56" customWidth="1"/>
    <col min="16170" max="16170" width="2.875" style="56" customWidth="1"/>
    <col min="16171" max="16384" width="7.875" style="56"/>
  </cols>
  <sheetData>
    <row r="1" spans="1:42" s="54" customFormat="1" ht="15" customHeight="1" x14ac:dyDescent="0.15">
      <c r="A1" s="53"/>
      <c r="B1" s="53"/>
      <c r="P1" s="2042" t="s">
        <v>134</v>
      </c>
      <c r="Q1" s="2042"/>
      <c r="R1" s="2010">
        <f>入力シート!G7</f>
        <v>0</v>
      </c>
      <c r="S1" s="2043">
        <f>入力シート!H7</f>
        <v>0</v>
      </c>
      <c r="T1" s="2044" t="s">
        <v>0</v>
      </c>
      <c r="U1" s="2043">
        <f>入力シート!J7</f>
        <v>0</v>
      </c>
      <c r="V1" s="2044" t="s">
        <v>77</v>
      </c>
      <c r="W1" s="2033">
        <f>入力シート!M7</f>
        <v>0</v>
      </c>
      <c r="X1" s="2034" t="s">
        <v>114</v>
      </c>
      <c r="Y1" s="2287" t="s">
        <v>512</v>
      </c>
      <c r="Z1" s="2287"/>
      <c r="AA1" s="2041" t="s">
        <v>138</v>
      </c>
      <c r="AB1" s="2041"/>
      <c r="AC1" s="2041"/>
      <c r="AD1" s="2041"/>
      <c r="AE1" s="2020" t="s">
        <v>139</v>
      </c>
      <c r="AF1" s="2020"/>
      <c r="AG1" s="2020"/>
      <c r="AH1" s="270" t="s">
        <v>7</v>
      </c>
      <c r="AI1" s="2041" t="s">
        <v>514</v>
      </c>
      <c r="AJ1" s="2041"/>
      <c r="AK1" s="2041"/>
      <c r="AL1" s="2041"/>
      <c r="AM1" s="2041"/>
      <c r="AN1" s="2020" t="s">
        <v>140</v>
      </c>
      <c r="AO1" s="2020"/>
    </row>
    <row r="2" spans="1:42" ht="12.75" customHeight="1" x14ac:dyDescent="0.15">
      <c r="A2" s="2018" t="s">
        <v>483</v>
      </c>
      <c r="B2" s="2018"/>
      <c r="C2" s="2018"/>
      <c r="D2" s="2018"/>
      <c r="E2" s="2018"/>
      <c r="F2" s="2018"/>
      <c r="G2" s="2018"/>
      <c r="H2" s="2018"/>
      <c r="I2" s="2018"/>
      <c r="J2" s="2018"/>
      <c r="K2" s="2018"/>
      <c r="L2" s="2018"/>
      <c r="M2" s="2018"/>
      <c r="N2" s="2018"/>
      <c r="O2" s="2019"/>
      <c r="P2" s="2042"/>
      <c r="Q2" s="2042"/>
      <c r="R2" s="2000"/>
      <c r="S2" s="2002"/>
      <c r="T2" s="2004"/>
      <c r="U2" s="2002"/>
      <c r="V2" s="2004"/>
      <c r="W2" s="2006"/>
      <c r="X2" s="2008"/>
      <c r="Y2" s="2287"/>
      <c r="Z2" s="2287"/>
      <c r="AA2" s="2021">
        <f>入力シート!S2</f>
        <v>0</v>
      </c>
      <c r="AB2" s="2021"/>
      <c r="AC2" s="2021"/>
      <c r="AD2" s="2021"/>
      <c r="AE2" s="2022"/>
      <c r="AF2" s="2022"/>
      <c r="AG2" s="2022"/>
      <c r="AH2" s="2011"/>
      <c r="AI2" s="2285">
        <f>入力シート!AD2</f>
        <v>0</v>
      </c>
      <c r="AJ2" s="2285"/>
      <c r="AK2" s="2285"/>
      <c r="AL2" s="2285"/>
      <c r="AM2" s="2285"/>
      <c r="AN2" s="2286">
        <f>入力シート!AS2</f>
        <v>0</v>
      </c>
      <c r="AO2" s="2286"/>
      <c r="AP2" s="2050" t="s">
        <v>292</v>
      </c>
    </row>
    <row r="3" spans="1:42" ht="10.5" customHeight="1" x14ac:dyDescent="0.15">
      <c r="A3" s="2018"/>
      <c r="B3" s="2018"/>
      <c r="C3" s="2018"/>
      <c r="D3" s="2018"/>
      <c r="E3" s="2018"/>
      <c r="F3" s="2018"/>
      <c r="G3" s="2018"/>
      <c r="H3" s="2018"/>
      <c r="I3" s="2018"/>
      <c r="J3" s="2018"/>
      <c r="K3" s="2018"/>
      <c r="L3" s="2018"/>
      <c r="M3" s="2018"/>
      <c r="N3" s="2018"/>
      <c r="O3" s="2019"/>
      <c r="P3" s="2042"/>
      <c r="Q3" s="2042"/>
      <c r="R3" s="2000"/>
      <c r="S3" s="2002"/>
      <c r="T3" s="2004"/>
      <c r="U3" s="2002"/>
      <c r="V3" s="2004"/>
      <c r="W3" s="2006"/>
      <c r="X3" s="2008"/>
      <c r="Y3" s="2287"/>
      <c r="Z3" s="2287"/>
      <c r="AA3" s="2021"/>
      <c r="AB3" s="2021"/>
      <c r="AC3" s="2021"/>
      <c r="AD3" s="2021"/>
      <c r="AE3" s="2022"/>
      <c r="AF3" s="2022"/>
      <c r="AG3" s="2022"/>
      <c r="AH3" s="2011"/>
      <c r="AI3" s="2285"/>
      <c r="AJ3" s="2285"/>
      <c r="AK3" s="2285"/>
      <c r="AL3" s="2285"/>
      <c r="AM3" s="2285"/>
      <c r="AN3" s="2286"/>
      <c r="AO3" s="2286"/>
      <c r="AP3" s="2050"/>
    </row>
    <row r="4" spans="1:42" ht="20.25" customHeight="1" x14ac:dyDescent="0.15">
      <c r="A4" s="2018"/>
      <c r="B4" s="2018"/>
      <c r="C4" s="2018"/>
      <c r="D4" s="2018"/>
      <c r="E4" s="2018"/>
      <c r="F4" s="2018"/>
      <c r="G4" s="2018"/>
      <c r="H4" s="2018"/>
      <c r="I4" s="2018"/>
      <c r="J4" s="2018"/>
      <c r="K4" s="2018"/>
      <c r="L4" s="2018"/>
      <c r="M4" s="2018"/>
      <c r="N4" s="2018"/>
      <c r="O4" s="2019"/>
      <c r="P4" s="2042"/>
      <c r="Q4" s="2042"/>
      <c r="R4" s="2000">
        <f>入力シート!G9</f>
        <v>0</v>
      </c>
      <c r="S4" s="2002">
        <f>入力シート!H9</f>
        <v>0</v>
      </c>
      <c r="T4" s="2004" t="s">
        <v>0</v>
      </c>
      <c r="U4" s="2002">
        <f>入力シート!J9</f>
        <v>0</v>
      </c>
      <c r="V4" s="2004" t="s">
        <v>77</v>
      </c>
      <c r="W4" s="2006">
        <f>入力シート!M9</f>
        <v>0</v>
      </c>
      <c r="X4" s="2008" t="s">
        <v>115</v>
      </c>
      <c r="Y4" s="2012" t="s">
        <v>142</v>
      </c>
      <c r="Z4" s="2012"/>
      <c r="AA4" s="2012"/>
      <c r="AB4" s="2012"/>
      <c r="AC4" s="2013">
        <f>入力シート!$G$4</f>
        <v>0</v>
      </c>
      <c r="AD4" s="2014"/>
      <c r="AE4" s="2014"/>
      <c r="AF4" s="2014"/>
      <c r="AG4" s="2014"/>
      <c r="AH4" s="2014"/>
      <c r="AI4" s="2014"/>
      <c r="AJ4" s="2014"/>
      <c r="AK4" s="2014"/>
      <c r="AL4" s="2014"/>
      <c r="AM4" s="2014"/>
      <c r="AN4" s="2014"/>
      <c r="AO4" s="2015"/>
      <c r="AP4" s="2050"/>
    </row>
    <row r="5" spans="1:42" ht="20.25" customHeight="1" x14ac:dyDescent="0.15">
      <c r="A5" s="2017"/>
      <c r="B5" s="2017"/>
      <c r="C5" s="2017"/>
      <c r="D5" s="2017"/>
      <c r="E5" s="2017"/>
      <c r="F5" s="2017"/>
      <c r="G5" s="2017"/>
      <c r="H5" s="2017"/>
      <c r="I5" s="2017"/>
      <c r="J5" s="76"/>
      <c r="K5" s="76"/>
      <c r="L5" s="76"/>
      <c r="P5" s="2042"/>
      <c r="Q5" s="2042"/>
      <c r="R5" s="2001"/>
      <c r="S5" s="2003"/>
      <c r="T5" s="2005"/>
      <c r="U5" s="2003"/>
      <c r="V5" s="2005"/>
      <c r="W5" s="2007"/>
      <c r="X5" s="2009"/>
      <c r="Y5" s="2012" t="s">
        <v>521</v>
      </c>
      <c r="Z5" s="2012"/>
      <c r="AA5" s="2012"/>
      <c r="AB5" s="2012"/>
      <c r="AC5" s="2016">
        <f>入力シート!$G$2</f>
        <v>0</v>
      </c>
      <c r="AD5" s="2016"/>
      <c r="AE5" s="2016"/>
      <c r="AF5" s="2016"/>
      <c r="AG5" s="2016"/>
      <c r="AH5" s="2016"/>
      <c r="AI5" s="2016"/>
      <c r="AJ5" s="2016"/>
      <c r="AK5" s="2016"/>
      <c r="AL5" s="2016"/>
      <c r="AM5" s="2016"/>
      <c r="AN5" s="2016"/>
      <c r="AO5" s="2016"/>
      <c r="AP5" s="2050"/>
    </row>
    <row r="6" spans="1:42" ht="31.5" customHeight="1" x14ac:dyDescent="0.15">
      <c r="A6" s="1984" t="s">
        <v>116</v>
      </c>
      <c r="B6" s="1984"/>
      <c r="C6" s="1984"/>
      <c r="D6" s="1985" t="s">
        <v>117</v>
      </c>
      <c r="E6" s="1985"/>
      <c r="F6" s="1985"/>
      <c r="G6" s="1985"/>
      <c r="H6" s="1986">
        <f>入力シート!G57</f>
        <v>0</v>
      </c>
      <c r="I6" s="1987"/>
      <c r="J6" s="1987"/>
      <c r="K6" s="1987"/>
      <c r="L6" s="1987"/>
      <c r="M6" s="1987"/>
      <c r="N6" s="1987"/>
      <c r="O6" s="1987"/>
      <c r="P6" s="1987"/>
      <c r="Q6" s="1988"/>
      <c r="R6" s="1985" t="s">
        <v>118</v>
      </c>
      <c r="S6" s="1985"/>
      <c r="T6" s="1985"/>
      <c r="U6" s="1985"/>
      <c r="V6" s="1986">
        <f>入力シート!G58</f>
        <v>0</v>
      </c>
      <c r="W6" s="1987"/>
      <c r="X6" s="1987"/>
      <c r="Y6" s="1987"/>
      <c r="Z6" s="1987"/>
      <c r="AA6" s="1987"/>
      <c r="AB6" s="1987"/>
      <c r="AC6" s="1987"/>
      <c r="AD6" s="1987"/>
      <c r="AE6" s="1987"/>
      <c r="AF6" s="1987"/>
      <c r="AG6" s="1987"/>
      <c r="AH6" s="1987"/>
      <c r="AI6" s="1987"/>
      <c r="AJ6" s="1987"/>
      <c r="AK6" s="1987"/>
      <c r="AL6" s="1987"/>
      <c r="AM6" s="1987"/>
      <c r="AN6" s="1987"/>
      <c r="AO6" s="1988"/>
      <c r="AP6" s="2050"/>
    </row>
    <row r="7" spans="1:42" ht="15" customHeight="1" x14ac:dyDescent="0.15">
      <c r="A7" s="1992" t="s">
        <v>143</v>
      </c>
      <c r="B7" s="1992"/>
      <c r="C7" s="1992"/>
      <c r="D7" s="1992"/>
      <c r="E7" s="1992"/>
      <c r="F7" s="1992"/>
      <c r="G7" s="1992"/>
      <c r="H7" s="1992"/>
      <c r="I7" s="1993" t="s">
        <v>144</v>
      </c>
      <c r="J7" s="1993"/>
      <c r="K7" s="1993"/>
      <c r="L7" s="1993"/>
      <c r="M7" s="1993"/>
      <c r="N7" s="1993"/>
      <c r="O7" s="1993"/>
      <c r="P7" s="1993"/>
      <c r="Q7" s="1993"/>
      <c r="R7" s="1993"/>
      <c r="S7" s="1993"/>
      <c r="T7" s="1993"/>
      <c r="U7" s="1993"/>
      <c r="V7" s="1993"/>
      <c r="W7" s="1993"/>
      <c r="X7" s="1994" t="s">
        <v>145</v>
      </c>
      <c r="Y7" s="1994"/>
      <c r="Z7" s="1994"/>
      <c r="AA7" s="1994"/>
      <c r="AB7" s="1994"/>
      <c r="AC7" s="1994"/>
      <c r="AD7" s="1994"/>
      <c r="AE7" s="1994"/>
      <c r="AF7" s="1994"/>
      <c r="AG7" s="1994"/>
      <c r="AH7" s="1994"/>
      <c r="AI7" s="1994"/>
      <c r="AJ7" s="1994"/>
      <c r="AK7" s="1994"/>
      <c r="AL7" s="1994"/>
      <c r="AM7" s="1994"/>
      <c r="AN7" s="1994"/>
      <c r="AO7" s="1994"/>
      <c r="AP7" s="2050"/>
    </row>
    <row r="8" spans="1:42" ht="15" customHeight="1" x14ac:dyDescent="0.15">
      <c r="A8" s="1992"/>
      <c r="B8" s="1992"/>
      <c r="C8" s="1992"/>
      <c r="D8" s="1992"/>
      <c r="E8" s="1992"/>
      <c r="F8" s="1992"/>
      <c r="G8" s="1992"/>
      <c r="H8" s="1992"/>
      <c r="I8" s="1976" t="s">
        <v>146</v>
      </c>
      <c r="J8" s="1976"/>
      <c r="K8" s="1976"/>
      <c r="L8" s="1976"/>
      <c r="M8" s="1976"/>
      <c r="N8" s="1976" t="s">
        <v>147</v>
      </c>
      <c r="O8" s="1993"/>
      <c r="P8" s="1993"/>
      <c r="Q8" s="1993"/>
      <c r="R8" s="1976" t="s">
        <v>148</v>
      </c>
      <c r="S8" s="1976"/>
      <c r="T8" s="1976"/>
      <c r="U8" s="1976"/>
      <c r="V8" s="1976"/>
      <c r="W8" s="1976"/>
      <c r="X8" s="1976" t="s">
        <v>149</v>
      </c>
      <c r="Y8" s="1976"/>
      <c r="Z8" s="1976"/>
      <c r="AA8" s="1976"/>
      <c r="AB8" s="1976"/>
      <c r="AC8" s="1976"/>
      <c r="AD8" s="1976"/>
      <c r="AE8" s="1976" t="s">
        <v>150</v>
      </c>
      <c r="AF8" s="1993"/>
      <c r="AG8" s="1993"/>
      <c r="AH8" s="1976" t="s">
        <v>151</v>
      </c>
      <c r="AI8" s="1976"/>
      <c r="AJ8" s="1976"/>
      <c r="AK8" s="1976"/>
      <c r="AL8" s="1976"/>
      <c r="AM8" s="1976"/>
      <c r="AN8" s="1976"/>
      <c r="AO8" s="1976"/>
      <c r="AP8" s="2050"/>
    </row>
    <row r="9" spans="1:42" ht="15" customHeight="1" x14ac:dyDescent="0.15">
      <c r="A9" s="1992"/>
      <c r="B9" s="1992"/>
      <c r="C9" s="1992"/>
      <c r="D9" s="1992"/>
      <c r="E9" s="1992"/>
      <c r="F9" s="1992"/>
      <c r="G9" s="1992"/>
      <c r="H9" s="1992"/>
      <c r="I9" s="1976"/>
      <c r="J9" s="1976"/>
      <c r="K9" s="1976"/>
      <c r="L9" s="1976"/>
      <c r="M9" s="1976"/>
      <c r="N9" s="1993"/>
      <c r="O9" s="1993"/>
      <c r="P9" s="1993"/>
      <c r="Q9" s="1993"/>
      <c r="R9" s="1976"/>
      <c r="S9" s="1976"/>
      <c r="T9" s="1976"/>
      <c r="U9" s="1976"/>
      <c r="V9" s="1976"/>
      <c r="W9" s="1976"/>
      <c r="X9" s="1976"/>
      <c r="Y9" s="1976"/>
      <c r="Z9" s="1976"/>
      <c r="AA9" s="1976"/>
      <c r="AB9" s="1976"/>
      <c r="AC9" s="1976"/>
      <c r="AD9" s="1976"/>
      <c r="AE9" s="1993"/>
      <c r="AF9" s="1993"/>
      <c r="AG9" s="1993"/>
      <c r="AH9" s="1976"/>
      <c r="AI9" s="1976"/>
      <c r="AJ9" s="1976"/>
      <c r="AK9" s="1976"/>
      <c r="AL9" s="1976"/>
      <c r="AM9" s="1976"/>
      <c r="AN9" s="1976"/>
      <c r="AO9" s="1976"/>
      <c r="AP9" s="2050"/>
    </row>
    <row r="10" spans="1:42" ht="16.350000000000001" customHeight="1" x14ac:dyDescent="0.15">
      <c r="A10" s="1932" t="str">
        <f>IF(COUNTIF(リスト!B43:B63,A11),"法第701条の41",IF(入力シート!K78="","法第701条の41",""))</f>
        <v>法第701条の41</v>
      </c>
      <c r="B10" s="1933"/>
      <c r="C10" s="1933"/>
      <c r="D10" s="1933"/>
      <c r="E10" s="1933"/>
      <c r="F10" s="1933"/>
      <c r="G10" s="1933"/>
      <c r="H10" s="2062"/>
      <c r="I10" s="2264">
        <f>IF(入力シート!G72+入力シート!G75+入力シート!G79+入力シート!G82&lt;=入力シート!G62,ROUNDDOWN(入力シート!G79,2),"入力ｴﾗｰ")</f>
        <v>0</v>
      </c>
      <c r="J10" s="2265"/>
      <c r="K10" s="2265"/>
      <c r="L10" s="2265"/>
      <c r="M10" s="1934" t="s">
        <v>39</v>
      </c>
      <c r="N10" s="1910"/>
      <c r="O10" s="1908" t="str">
        <f>IFERROR(VLOOKUP(A11,リスト!B44:D68,3,0),"/")</f>
        <v>/</v>
      </c>
      <c r="P10" s="1908"/>
      <c r="Q10" s="1910"/>
      <c r="R10" s="2264" t="str">
        <f>IFERROR(ROUNDDOWN(I10*O10,2),"")</f>
        <v/>
      </c>
      <c r="S10" s="2265"/>
      <c r="T10" s="2265"/>
      <c r="U10" s="2265"/>
      <c r="V10" s="2265"/>
      <c r="W10" s="1944" t="s">
        <v>39</v>
      </c>
      <c r="X10" s="2260">
        <f>入力シート!K79</f>
        <v>0</v>
      </c>
      <c r="Y10" s="2261"/>
      <c r="Z10" s="2261"/>
      <c r="AA10" s="2261"/>
      <c r="AB10" s="2261"/>
      <c r="AC10" s="2261"/>
      <c r="AD10" s="1977" t="s">
        <v>488</v>
      </c>
      <c r="AE10" s="1956"/>
      <c r="AF10" s="1908" t="str">
        <f>IFERROR(VLOOKUP(A11,リスト!B44:E63,4,0),"/")</f>
        <v>/</v>
      </c>
      <c r="AG10" s="1956"/>
      <c r="AH10" s="2260" t="str">
        <f>IFERROR(ROUNDDOWN(X10*AF10,0),"")</f>
        <v/>
      </c>
      <c r="AI10" s="2261"/>
      <c r="AJ10" s="2261"/>
      <c r="AK10" s="2261"/>
      <c r="AL10" s="2261"/>
      <c r="AM10" s="2261"/>
      <c r="AN10" s="2261"/>
      <c r="AO10" s="1977" t="s">
        <v>488</v>
      </c>
      <c r="AP10" s="2051">
        <f>入力シート!$AS$1</f>
        <v>0</v>
      </c>
    </row>
    <row r="11" spans="1:42" ht="16.350000000000001" customHeight="1" x14ac:dyDescent="0.15">
      <c r="A11" s="1912">
        <f>入力シート!K78</f>
        <v>0</v>
      </c>
      <c r="B11" s="1913"/>
      <c r="C11" s="1913"/>
      <c r="D11" s="1913"/>
      <c r="E11" s="1979" t="s">
        <v>294</v>
      </c>
      <c r="F11" s="1979"/>
      <c r="G11" s="1979"/>
      <c r="H11" s="1980"/>
      <c r="I11" s="2266"/>
      <c r="J11" s="2267"/>
      <c r="K11" s="2267"/>
      <c r="L11" s="2267"/>
      <c r="M11" s="1935"/>
      <c r="N11" s="1911"/>
      <c r="O11" s="1909"/>
      <c r="P11" s="1909"/>
      <c r="Q11" s="1911"/>
      <c r="R11" s="2266"/>
      <c r="S11" s="2267"/>
      <c r="T11" s="2267"/>
      <c r="U11" s="2267"/>
      <c r="V11" s="2267"/>
      <c r="W11" s="1945"/>
      <c r="X11" s="2262"/>
      <c r="Y11" s="2263"/>
      <c r="Z11" s="2263"/>
      <c r="AA11" s="2263"/>
      <c r="AB11" s="2263"/>
      <c r="AC11" s="2263"/>
      <c r="AD11" s="1978"/>
      <c r="AE11" s="1957"/>
      <c r="AF11" s="1909"/>
      <c r="AG11" s="1957"/>
      <c r="AH11" s="2262"/>
      <c r="AI11" s="2263"/>
      <c r="AJ11" s="2263"/>
      <c r="AK11" s="2263"/>
      <c r="AL11" s="2263"/>
      <c r="AM11" s="2263"/>
      <c r="AN11" s="2263"/>
      <c r="AO11" s="1978"/>
      <c r="AP11" s="2051"/>
    </row>
    <row r="12" spans="1:42" ht="16.350000000000001" customHeight="1" x14ac:dyDescent="0.15">
      <c r="A12" s="1932" t="str">
        <f>IF(COUNTIF(リスト!B45:B66,A13),"法第701条の41",IF(入力シート!K81="","法第701条の41",""))</f>
        <v>法第701条の41</v>
      </c>
      <c r="B12" s="1933"/>
      <c r="C12" s="1933"/>
      <c r="D12" s="1933"/>
      <c r="E12" s="1933"/>
      <c r="F12" s="1933"/>
      <c r="G12" s="1933"/>
      <c r="H12" s="2062"/>
      <c r="I12" s="2264">
        <f>ROUNDDOWN(入力シート!G82,2)</f>
        <v>0</v>
      </c>
      <c r="J12" s="2265"/>
      <c r="K12" s="2265"/>
      <c r="L12" s="2265"/>
      <c r="M12" s="1934"/>
      <c r="N12" s="1910"/>
      <c r="O12" s="1908" t="str">
        <f>IFERROR(VLOOKUP(A13,リスト!B44:D68,3,0),"/")</f>
        <v>/</v>
      </c>
      <c r="P12" s="1908"/>
      <c r="Q12" s="1910"/>
      <c r="R12" s="2264" t="str">
        <f>IFERROR(ROUNDDOWN(I12*O12,2),"")</f>
        <v/>
      </c>
      <c r="S12" s="2265"/>
      <c r="T12" s="2265"/>
      <c r="U12" s="2265"/>
      <c r="V12" s="2265"/>
      <c r="W12" s="1944"/>
      <c r="X12" s="2260">
        <f>入力シート!K82</f>
        <v>0</v>
      </c>
      <c r="Y12" s="2261"/>
      <c r="Z12" s="2261"/>
      <c r="AA12" s="2261"/>
      <c r="AB12" s="2261"/>
      <c r="AC12" s="2261"/>
      <c r="AD12" s="1944"/>
      <c r="AE12" s="1956"/>
      <c r="AF12" s="1908" t="str">
        <f>IFERROR(VLOOKUP(A13,リスト!B44:E63,4,0),"/")</f>
        <v>/</v>
      </c>
      <c r="AG12" s="1956"/>
      <c r="AH12" s="2260" t="str">
        <f>IFERROR(ROUNDDOWN(X12*AF12,0),"")</f>
        <v/>
      </c>
      <c r="AI12" s="2261"/>
      <c r="AJ12" s="2261"/>
      <c r="AK12" s="2261"/>
      <c r="AL12" s="2261"/>
      <c r="AM12" s="2261"/>
      <c r="AN12" s="2261"/>
      <c r="AO12" s="1934"/>
      <c r="AP12" s="2051"/>
    </row>
    <row r="13" spans="1:42" ht="16.350000000000001" customHeight="1" x14ac:dyDescent="0.15">
      <c r="A13" s="1912">
        <f>入力シート!K81</f>
        <v>0</v>
      </c>
      <c r="B13" s="1913"/>
      <c r="C13" s="1913"/>
      <c r="D13" s="1913"/>
      <c r="E13" s="1979" t="s">
        <v>294</v>
      </c>
      <c r="F13" s="1979"/>
      <c r="G13" s="1979"/>
      <c r="H13" s="1980"/>
      <c r="I13" s="2266"/>
      <c r="J13" s="2267"/>
      <c r="K13" s="2267"/>
      <c r="L13" s="2267"/>
      <c r="M13" s="1935"/>
      <c r="N13" s="1911"/>
      <c r="O13" s="1909"/>
      <c r="P13" s="1909"/>
      <c r="Q13" s="1911"/>
      <c r="R13" s="2266"/>
      <c r="S13" s="2267"/>
      <c r="T13" s="2267"/>
      <c r="U13" s="2267"/>
      <c r="V13" s="2267"/>
      <c r="W13" s="1945"/>
      <c r="X13" s="2262"/>
      <c r="Y13" s="2263"/>
      <c r="Z13" s="2263"/>
      <c r="AA13" s="2263"/>
      <c r="AB13" s="2263"/>
      <c r="AC13" s="2263"/>
      <c r="AD13" s="1945"/>
      <c r="AE13" s="1957"/>
      <c r="AF13" s="1909"/>
      <c r="AG13" s="1957"/>
      <c r="AH13" s="2262"/>
      <c r="AI13" s="2263"/>
      <c r="AJ13" s="2263"/>
      <c r="AK13" s="2263"/>
      <c r="AL13" s="2263"/>
      <c r="AM13" s="2263"/>
      <c r="AN13" s="2263"/>
      <c r="AO13" s="1935"/>
      <c r="AP13" s="2052" t="s">
        <v>255</v>
      </c>
    </row>
    <row r="14" spans="1:42" ht="16.350000000000001" customHeight="1" x14ac:dyDescent="0.15">
      <c r="A14" s="2268"/>
      <c r="B14" s="2269"/>
      <c r="C14" s="2269"/>
      <c r="D14" s="2269"/>
      <c r="E14" s="2269"/>
      <c r="F14" s="2269"/>
      <c r="G14" s="2269"/>
      <c r="H14" s="2269"/>
      <c r="I14" s="2280"/>
      <c r="J14" s="2281"/>
      <c r="K14" s="2281"/>
      <c r="L14" s="2281"/>
      <c r="M14" s="1934"/>
      <c r="N14" s="1910"/>
      <c r="O14" s="2270" t="s">
        <v>392</v>
      </c>
      <c r="P14" s="2270"/>
      <c r="Q14" s="1910"/>
      <c r="R14" s="2272"/>
      <c r="S14" s="2273"/>
      <c r="T14" s="2273"/>
      <c r="U14" s="2273"/>
      <c r="V14" s="2273"/>
      <c r="W14" s="1944"/>
      <c r="X14" s="2276"/>
      <c r="Y14" s="2277"/>
      <c r="Z14" s="2277"/>
      <c r="AA14" s="2277"/>
      <c r="AB14" s="2277"/>
      <c r="AC14" s="2277"/>
      <c r="AD14" s="1944"/>
      <c r="AE14" s="1956"/>
      <c r="AF14" s="2270" t="s">
        <v>392</v>
      </c>
      <c r="AG14" s="1956"/>
      <c r="AH14" s="2276"/>
      <c r="AI14" s="2277"/>
      <c r="AJ14" s="2277"/>
      <c r="AK14" s="2277"/>
      <c r="AL14" s="2277"/>
      <c r="AM14" s="2277"/>
      <c r="AN14" s="2277"/>
      <c r="AO14" s="1934"/>
      <c r="AP14" s="2052"/>
    </row>
    <row r="15" spans="1:42" ht="16.350000000000001" customHeight="1" x14ac:dyDescent="0.15">
      <c r="A15" s="58"/>
      <c r="B15" s="127"/>
      <c r="C15" s="77"/>
      <c r="D15" s="59"/>
      <c r="E15" s="2271"/>
      <c r="F15" s="2271"/>
      <c r="G15" s="2271"/>
      <c r="H15" s="2271"/>
      <c r="I15" s="2282"/>
      <c r="J15" s="2283"/>
      <c r="K15" s="2283"/>
      <c r="L15" s="2283"/>
      <c r="M15" s="1935"/>
      <c r="N15" s="1911"/>
      <c r="O15" s="2271"/>
      <c r="P15" s="2271"/>
      <c r="Q15" s="1911"/>
      <c r="R15" s="2274"/>
      <c r="S15" s="2275"/>
      <c r="T15" s="2275"/>
      <c r="U15" s="2275"/>
      <c r="V15" s="2275"/>
      <c r="W15" s="1945"/>
      <c r="X15" s="2278"/>
      <c r="Y15" s="2279"/>
      <c r="Z15" s="2279"/>
      <c r="AA15" s="2279"/>
      <c r="AB15" s="2279"/>
      <c r="AC15" s="2279"/>
      <c r="AD15" s="1945"/>
      <c r="AE15" s="1957"/>
      <c r="AF15" s="2271"/>
      <c r="AG15" s="1957"/>
      <c r="AH15" s="2278"/>
      <c r="AI15" s="2279"/>
      <c r="AJ15" s="2279"/>
      <c r="AK15" s="2279"/>
      <c r="AL15" s="2279"/>
      <c r="AM15" s="2279"/>
      <c r="AN15" s="2279"/>
      <c r="AO15" s="1935"/>
      <c r="AP15" s="2052"/>
    </row>
    <row r="16" spans="1:42" ht="16.350000000000001" customHeight="1" x14ac:dyDescent="0.15">
      <c r="A16" s="1948" t="s">
        <v>152</v>
      </c>
      <c r="B16" s="1949"/>
      <c r="C16" s="1949"/>
      <c r="D16" s="1949"/>
      <c r="E16" s="1949"/>
      <c r="F16" s="1949"/>
      <c r="G16" s="1949"/>
      <c r="H16" s="1950"/>
      <c r="I16" s="1954"/>
      <c r="J16" s="1954"/>
      <c r="K16" s="1954"/>
      <c r="L16" s="1954"/>
      <c r="M16" s="1954"/>
      <c r="N16" s="1954"/>
      <c r="O16" s="1954"/>
      <c r="P16" s="1954"/>
      <c r="Q16" s="1954"/>
      <c r="R16" s="1954"/>
      <c r="S16" s="1954"/>
      <c r="T16" s="1954"/>
      <c r="U16" s="1954"/>
      <c r="V16" s="1954"/>
      <c r="W16" s="1954"/>
      <c r="X16" s="2260">
        <f>入力シート!G84</f>
        <v>0</v>
      </c>
      <c r="Y16" s="2261"/>
      <c r="Z16" s="2261"/>
      <c r="AA16" s="2261"/>
      <c r="AB16" s="2261"/>
      <c r="AC16" s="2261"/>
      <c r="AD16" s="1977"/>
      <c r="AE16" s="2046"/>
      <c r="AF16" s="1958">
        <v>0.5</v>
      </c>
      <c r="AG16" s="2048"/>
      <c r="AH16" s="2260">
        <f>ROUNDDOWN(X16*AF16,0)</f>
        <v>0</v>
      </c>
      <c r="AI16" s="2261"/>
      <c r="AJ16" s="2261"/>
      <c r="AK16" s="2261"/>
      <c r="AL16" s="2261"/>
      <c r="AM16" s="2261"/>
      <c r="AN16" s="2261"/>
      <c r="AO16" s="1934"/>
      <c r="AP16" s="2052"/>
    </row>
    <row r="17" spans="1:42" ht="16.350000000000001" customHeight="1" x14ac:dyDescent="0.15">
      <c r="A17" s="1951"/>
      <c r="B17" s="1952"/>
      <c r="C17" s="1952"/>
      <c r="D17" s="1952"/>
      <c r="E17" s="1952"/>
      <c r="F17" s="1952"/>
      <c r="G17" s="1952"/>
      <c r="H17" s="1953"/>
      <c r="I17" s="1955"/>
      <c r="J17" s="1955"/>
      <c r="K17" s="1955"/>
      <c r="L17" s="1955"/>
      <c r="M17" s="1955"/>
      <c r="N17" s="1955"/>
      <c r="O17" s="1955"/>
      <c r="P17" s="1955"/>
      <c r="Q17" s="1955"/>
      <c r="R17" s="1955"/>
      <c r="S17" s="1955"/>
      <c r="T17" s="1955"/>
      <c r="U17" s="1955"/>
      <c r="V17" s="1955"/>
      <c r="W17" s="1955"/>
      <c r="X17" s="2262"/>
      <c r="Y17" s="2263"/>
      <c r="Z17" s="2263"/>
      <c r="AA17" s="2263"/>
      <c r="AB17" s="2263"/>
      <c r="AC17" s="2263"/>
      <c r="AD17" s="1978"/>
      <c r="AE17" s="2047"/>
      <c r="AF17" s="1959"/>
      <c r="AG17" s="2049"/>
      <c r="AH17" s="2262"/>
      <c r="AI17" s="2263"/>
      <c r="AJ17" s="2263"/>
      <c r="AK17" s="2263"/>
      <c r="AL17" s="2263"/>
      <c r="AM17" s="2263"/>
      <c r="AN17" s="2263"/>
      <c r="AO17" s="1935"/>
      <c r="AP17" s="2052"/>
    </row>
    <row r="18" spans="1:42" ht="16.350000000000001" customHeight="1" x14ac:dyDescent="0.15">
      <c r="A18" s="1914" t="s">
        <v>153</v>
      </c>
      <c r="B18" s="1915"/>
      <c r="C18" s="1915"/>
      <c r="D18" s="1915"/>
      <c r="E18" s="1915"/>
      <c r="F18" s="1915"/>
      <c r="G18" s="1915"/>
      <c r="H18" s="1916"/>
      <c r="I18" s="2264">
        <f>IF(I10="入力ｴﾗｰ","入力ｴﾗｰ",ROUNDDOWN(SUM(I10,I12),2))</f>
        <v>0</v>
      </c>
      <c r="J18" s="2265"/>
      <c r="K18" s="2265"/>
      <c r="L18" s="2265"/>
      <c r="M18" s="1924"/>
      <c r="N18" s="1926"/>
      <c r="O18" s="1927"/>
      <c r="P18" s="1927"/>
      <c r="Q18" s="1928"/>
      <c r="R18" s="2264">
        <f>IF(I10="入力ｴﾗｰ","入力ｴﾗｰ",SUM(R10,R12))</f>
        <v>0</v>
      </c>
      <c r="S18" s="2265"/>
      <c r="T18" s="2265"/>
      <c r="U18" s="2265"/>
      <c r="V18" s="2265"/>
      <c r="W18" s="203"/>
      <c r="X18" s="2260">
        <f>SUM(X10,X12,X16)</f>
        <v>0</v>
      </c>
      <c r="Y18" s="2261"/>
      <c r="Z18" s="2261"/>
      <c r="AA18" s="2261"/>
      <c r="AB18" s="2261"/>
      <c r="AC18" s="2261"/>
      <c r="AD18" s="1995"/>
      <c r="AE18" s="1926"/>
      <c r="AF18" s="1927"/>
      <c r="AG18" s="1928"/>
      <c r="AH18" s="2260">
        <f>SUM(AH10,AH12,AH16)</f>
        <v>0</v>
      </c>
      <c r="AI18" s="2261"/>
      <c r="AJ18" s="2261"/>
      <c r="AK18" s="2261"/>
      <c r="AL18" s="2261"/>
      <c r="AM18" s="2261"/>
      <c r="AN18" s="2261"/>
      <c r="AO18" s="1934"/>
      <c r="AP18" s="2052"/>
    </row>
    <row r="19" spans="1:42" ht="16.350000000000001" customHeight="1" x14ac:dyDescent="0.15">
      <c r="A19" s="1917"/>
      <c r="B19" s="1918"/>
      <c r="C19" s="1918"/>
      <c r="D19" s="1918"/>
      <c r="E19" s="1918"/>
      <c r="F19" s="1918"/>
      <c r="G19" s="1918"/>
      <c r="H19" s="1919"/>
      <c r="I19" s="2266"/>
      <c r="J19" s="2267"/>
      <c r="K19" s="2267"/>
      <c r="L19" s="2267"/>
      <c r="M19" s="1925"/>
      <c r="N19" s="1929"/>
      <c r="O19" s="1930"/>
      <c r="P19" s="1930"/>
      <c r="Q19" s="1931"/>
      <c r="R19" s="2266"/>
      <c r="S19" s="2267"/>
      <c r="T19" s="2267"/>
      <c r="U19" s="2267"/>
      <c r="V19" s="2267"/>
      <c r="W19" s="204"/>
      <c r="X19" s="2262"/>
      <c r="Y19" s="2263"/>
      <c r="Z19" s="2263"/>
      <c r="AA19" s="2263"/>
      <c r="AB19" s="2263"/>
      <c r="AC19" s="2263"/>
      <c r="AD19" s="1996"/>
      <c r="AE19" s="1929"/>
      <c r="AF19" s="1930"/>
      <c r="AG19" s="1931"/>
      <c r="AH19" s="2262"/>
      <c r="AI19" s="2263"/>
      <c r="AJ19" s="2263"/>
      <c r="AK19" s="2263"/>
      <c r="AL19" s="2263"/>
      <c r="AM19" s="2263"/>
      <c r="AN19" s="2263"/>
      <c r="AO19" s="1935"/>
      <c r="AP19" s="2052"/>
    </row>
    <row r="20" spans="1:42" ht="5.25" customHeight="1" x14ac:dyDescent="0.15">
      <c r="A20" s="2284"/>
      <c r="B20" s="2284"/>
      <c r="C20" s="2284"/>
      <c r="D20" s="2284"/>
      <c r="E20" s="2284"/>
      <c r="F20" s="2284"/>
      <c r="G20" s="2284"/>
      <c r="H20" s="2284"/>
      <c r="I20" s="2284"/>
      <c r="J20" s="2284"/>
      <c r="K20" s="2284"/>
      <c r="L20" s="2284"/>
      <c r="M20" s="2284"/>
      <c r="N20" s="2284"/>
      <c r="O20" s="2284"/>
      <c r="P20" s="2284"/>
      <c r="Q20" s="2284"/>
      <c r="R20" s="2284"/>
      <c r="S20" s="2284"/>
      <c r="T20" s="2284"/>
      <c r="U20" s="2284"/>
      <c r="V20" s="2284"/>
      <c r="W20" s="2284"/>
      <c r="X20" s="2284"/>
      <c r="Y20" s="2284"/>
      <c r="Z20" s="2284"/>
      <c r="AA20" s="2284"/>
      <c r="AB20" s="2284"/>
      <c r="AC20" s="2284"/>
      <c r="AD20" s="2284"/>
      <c r="AE20" s="2284"/>
      <c r="AF20" s="2284"/>
      <c r="AG20" s="2284"/>
      <c r="AH20" s="2284"/>
      <c r="AI20" s="2284"/>
      <c r="AJ20" s="2284"/>
      <c r="AK20" s="2284"/>
      <c r="AL20" s="2284"/>
      <c r="AM20" s="2284"/>
      <c r="AN20" s="2284"/>
      <c r="AO20" s="2284"/>
      <c r="AP20" s="2052"/>
    </row>
    <row r="21" spans="1:42" ht="31.5" customHeight="1" x14ac:dyDescent="0.15">
      <c r="A21" s="1984" t="s">
        <v>116</v>
      </c>
      <c r="B21" s="1984"/>
      <c r="C21" s="1984"/>
      <c r="D21" s="1985" t="s">
        <v>117</v>
      </c>
      <c r="E21" s="1985"/>
      <c r="F21" s="1985"/>
      <c r="G21" s="1985"/>
      <c r="H21" s="1986">
        <f>入力シート!P57</f>
        <v>0</v>
      </c>
      <c r="I21" s="1987"/>
      <c r="J21" s="1987"/>
      <c r="K21" s="1987"/>
      <c r="L21" s="1987"/>
      <c r="M21" s="1987"/>
      <c r="N21" s="1987"/>
      <c r="O21" s="1987"/>
      <c r="P21" s="1987"/>
      <c r="Q21" s="1988"/>
      <c r="R21" s="1989" t="s">
        <v>118</v>
      </c>
      <c r="S21" s="1990"/>
      <c r="T21" s="1990"/>
      <c r="U21" s="1991"/>
      <c r="V21" s="1986">
        <f>入力シート!P58</f>
        <v>0</v>
      </c>
      <c r="W21" s="1987"/>
      <c r="X21" s="1987"/>
      <c r="Y21" s="1987"/>
      <c r="Z21" s="1987"/>
      <c r="AA21" s="1987"/>
      <c r="AB21" s="1987"/>
      <c r="AC21" s="1987"/>
      <c r="AD21" s="1987"/>
      <c r="AE21" s="1987"/>
      <c r="AF21" s="1987"/>
      <c r="AG21" s="1987"/>
      <c r="AH21" s="1987"/>
      <c r="AI21" s="1987"/>
      <c r="AJ21" s="1987"/>
      <c r="AK21" s="1987"/>
      <c r="AL21" s="1987"/>
      <c r="AM21" s="1987"/>
      <c r="AN21" s="1987"/>
      <c r="AO21" s="1988"/>
      <c r="AP21" s="2052"/>
    </row>
    <row r="22" spans="1:42" ht="15" customHeight="1" x14ac:dyDescent="0.15">
      <c r="A22" s="1992" t="s">
        <v>143</v>
      </c>
      <c r="B22" s="1992"/>
      <c r="C22" s="1992"/>
      <c r="D22" s="1992"/>
      <c r="E22" s="1992"/>
      <c r="F22" s="1992"/>
      <c r="G22" s="1992"/>
      <c r="H22" s="1992"/>
      <c r="I22" s="1993" t="s">
        <v>144</v>
      </c>
      <c r="J22" s="1993"/>
      <c r="K22" s="1993"/>
      <c r="L22" s="1993"/>
      <c r="M22" s="1993"/>
      <c r="N22" s="1993"/>
      <c r="O22" s="1993"/>
      <c r="P22" s="1993"/>
      <c r="Q22" s="1993"/>
      <c r="R22" s="1993"/>
      <c r="S22" s="1993"/>
      <c r="T22" s="1993"/>
      <c r="U22" s="1993"/>
      <c r="V22" s="1993"/>
      <c r="W22" s="1993"/>
      <c r="X22" s="1994" t="s">
        <v>145</v>
      </c>
      <c r="Y22" s="1994"/>
      <c r="Z22" s="1994"/>
      <c r="AA22" s="1994"/>
      <c r="AB22" s="1994"/>
      <c r="AC22" s="1994"/>
      <c r="AD22" s="1994"/>
      <c r="AE22" s="1994"/>
      <c r="AF22" s="1994"/>
      <c r="AG22" s="1994"/>
      <c r="AH22" s="1994"/>
      <c r="AI22" s="1994"/>
      <c r="AJ22" s="1994"/>
      <c r="AK22" s="1994"/>
      <c r="AL22" s="1994"/>
      <c r="AM22" s="1994"/>
      <c r="AN22" s="1994"/>
      <c r="AO22" s="1994"/>
      <c r="AP22" s="2052"/>
    </row>
    <row r="23" spans="1:42" ht="15" customHeight="1" x14ac:dyDescent="0.15">
      <c r="A23" s="1992"/>
      <c r="B23" s="1992"/>
      <c r="C23" s="1992"/>
      <c r="D23" s="1992"/>
      <c r="E23" s="1992"/>
      <c r="F23" s="1992"/>
      <c r="G23" s="1992"/>
      <c r="H23" s="1992"/>
      <c r="I23" s="1976" t="s">
        <v>146</v>
      </c>
      <c r="J23" s="1976"/>
      <c r="K23" s="1976"/>
      <c r="L23" s="1976"/>
      <c r="M23" s="1976"/>
      <c r="N23" s="1976" t="s">
        <v>147</v>
      </c>
      <c r="O23" s="1993"/>
      <c r="P23" s="1993"/>
      <c r="Q23" s="1993"/>
      <c r="R23" s="1976" t="s">
        <v>148</v>
      </c>
      <c r="S23" s="1976"/>
      <c r="T23" s="1976"/>
      <c r="U23" s="1976"/>
      <c r="V23" s="1976"/>
      <c r="W23" s="1976"/>
      <c r="X23" s="1976" t="s">
        <v>149</v>
      </c>
      <c r="Y23" s="1976"/>
      <c r="Z23" s="1976"/>
      <c r="AA23" s="1976"/>
      <c r="AB23" s="1976"/>
      <c r="AC23" s="1976"/>
      <c r="AD23" s="1976"/>
      <c r="AE23" s="1976" t="s">
        <v>150</v>
      </c>
      <c r="AF23" s="1993"/>
      <c r="AG23" s="1993"/>
      <c r="AH23" s="1976" t="s">
        <v>151</v>
      </c>
      <c r="AI23" s="1976"/>
      <c r="AJ23" s="1976"/>
      <c r="AK23" s="1976"/>
      <c r="AL23" s="1976"/>
      <c r="AM23" s="1976"/>
      <c r="AN23" s="1976"/>
      <c r="AO23" s="1976"/>
      <c r="AP23" s="2052"/>
    </row>
    <row r="24" spans="1:42" ht="15" customHeight="1" x14ac:dyDescent="0.15">
      <c r="A24" s="1992"/>
      <c r="B24" s="1992"/>
      <c r="C24" s="1992"/>
      <c r="D24" s="1992"/>
      <c r="E24" s="1992"/>
      <c r="F24" s="1992"/>
      <c r="G24" s="1992"/>
      <c r="H24" s="1992"/>
      <c r="I24" s="1976"/>
      <c r="J24" s="1976"/>
      <c r="K24" s="1976"/>
      <c r="L24" s="1976"/>
      <c r="M24" s="1976"/>
      <c r="N24" s="1993"/>
      <c r="O24" s="1993"/>
      <c r="P24" s="1993"/>
      <c r="Q24" s="1993"/>
      <c r="R24" s="1976"/>
      <c r="S24" s="1976"/>
      <c r="T24" s="1976"/>
      <c r="U24" s="1976"/>
      <c r="V24" s="1976"/>
      <c r="W24" s="1976"/>
      <c r="X24" s="1976"/>
      <c r="Y24" s="1976"/>
      <c r="Z24" s="1976"/>
      <c r="AA24" s="1976"/>
      <c r="AB24" s="1976"/>
      <c r="AC24" s="1976"/>
      <c r="AD24" s="1976"/>
      <c r="AE24" s="1993"/>
      <c r="AF24" s="1993"/>
      <c r="AG24" s="1993"/>
      <c r="AH24" s="1976"/>
      <c r="AI24" s="1976"/>
      <c r="AJ24" s="1976"/>
      <c r="AK24" s="1976"/>
      <c r="AL24" s="1976"/>
      <c r="AM24" s="1976"/>
      <c r="AN24" s="1976"/>
      <c r="AO24" s="1976"/>
      <c r="AP24" s="2052"/>
    </row>
    <row r="25" spans="1:42" ht="16.350000000000001" customHeight="1" x14ac:dyDescent="0.15">
      <c r="A25" s="1932" t="str">
        <f>IF(COUNTIF(リスト!B43:B63,A26),"法第701条の41",IF(入力シート!U78="","法第701条の41",""))</f>
        <v>法第701条の41</v>
      </c>
      <c r="B25" s="1933"/>
      <c r="C25" s="1933"/>
      <c r="D25" s="1933"/>
      <c r="E25" s="1933"/>
      <c r="F25" s="1933"/>
      <c r="G25" s="1933"/>
      <c r="H25" s="2062"/>
      <c r="I25" s="2264">
        <f>IF(入力シート!P72+入力シート!P75+入力シート!P79+入力シート!P82&lt;=入力シート!P62,ROUNDDOWN(入力シート!P79,2),"入力ｴﾗｰ")</f>
        <v>0</v>
      </c>
      <c r="J25" s="2265"/>
      <c r="K25" s="2265"/>
      <c r="L25" s="2265"/>
      <c r="M25" s="1934" t="s">
        <v>39</v>
      </c>
      <c r="N25" s="1910"/>
      <c r="O25" s="1908" t="str">
        <f>IFERROR(VLOOKUP(A26,リスト!B44:D68,3,0),"/")</f>
        <v>/</v>
      </c>
      <c r="P25" s="1908"/>
      <c r="Q25" s="1910"/>
      <c r="R25" s="2264" t="str">
        <f>IFERROR(ROUNDDOWN(I25*O25,2),"")</f>
        <v/>
      </c>
      <c r="S25" s="2265"/>
      <c r="T25" s="2265"/>
      <c r="U25" s="2265"/>
      <c r="V25" s="2265"/>
      <c r="W25" s="1944" t="s">
        <v>39</v>
      </c>
      <c r="X25" s="2260">
        <f>入力シート!U79</f>
        <v>0</v>
      </c>
      <c r="Y25" s="2261"/>
      <c r="Z25" s="2261"/>
      <c r="AA25" s="2261"/>
      <c r="AB25" s="2261"/>
      <c r="AC25" s="2261"/>
      <c r="AD25" s="1977" t="s">
        <v>488</v>
      </c>
      <c r="AE25" s="1956"/>
      <c r="AF25" s="1908" t="str">
        <f>IFERROR(VLOOKUP(A26,リスト!B44:E63,4,0),"/")</f>
        <v>/</v>
      </c>
      <c r="AG25" s="1956"/>
      <c r="AH25" s="2260" t="str">
        <f>IFERROR(ROUNDDOWN(X25*AF25,0),"")</f>
        <v/>
      </c>
      <c r="AI25" s="2261"/>
      <c r="AJ25" s="2261"/>
      <c r="AK25" s="2261"/>
      <c r="AL25" s="2261"/>
      <c r="AM25" s="2261"/>
      <c r="AN25" s="2261"/>
      <c r="AO25" s="1977" t="s">
        <v>488</v>
      </c>
      <c r="AP25" s="2052"/>
    </row>
    <row r="26" spans="1:42" ht="16.350000000000001" customHeight="1" x14ac:dyDescent="0.15">
      <c r="A26" s="1912">
        <f>入力シート!U78</f>
        <v>0</v>
      </c>
      <c r="B26" s="1913"/>
      <c r="C26" s="1913"/>
      <c r="D26" s="1913"/>
      <c r="E26" s="1979" t="s">
        <v>294</v>
      </c>
      <c r="F26" s="1979"/>
      <c r="G26" s="1979"/>
      <c r="H26" s="1980"/>
      <c r="I26" s="2266"/>
      <c r="J26" s="2267"/>
      <c r="K26" s="2267"/>
      <c r="L26" s="2267"/>
      <c r="M26" s="1935"/>
      <c r="N26" s="1911"/>
      <c r="O26" s="1909"/>
      <c r="P26" s="1909"/>
      <c r="Q26" s="1911"/>
      <c r="R26" s="2266"/>
      <c r="S26" s="2267"/>
      <c r="T26" s="2267"/>
      <c r="U26" s="2267"/>
      <c r="V26" s="2267"/>
      <c r="W26" s="1945"/>
      <c r="X26" s="2262"/>
      <c r="Y26" s="2263"/>
      <c r="Z26" s="2263"/>
      <c r="AA26" s="2263"/>
      <c r="AB26" s="2263"/>
      <c r="AC26" s="2263"/>
      <c r="AD26" s="1978"/>
      <c r="AE26" s="1957"/>
      <c r="AF26" s="1909"/>
      <c r="AG26" s="1957"/>
      <c r="AH26" s="2262"/>
      <c r="AI26" s="2263"/>
      <c r="AJ26" s="2263"/>
      <c r="AK26" s="2263"/>
      <c r="AL26" s="2263"/>
      <c r="AM26" s="2263"/>
      <c r="AN26" s="2263"/>
      <c r="AO26" s="1978"/>
      <c r="AP26" s="2052"/>
    </row>
    <row r="27" spans="1:42" ht="16.350000000000001" customHeight="1" x14ac:dyDescent="0.15">
      <c r="A27" s="1932" t="str">
        <f>IF(COUNTIF(リスト!B60:B81,A28),"法第701条の41",IF(入力シート!U81="","法第701条の41",""))</f>
        <v>法第701条の41</v>
      </c>
      <c r="B27" s="1933"/>
      <c r="C27" s="1933"/>
      <c r="D27" s="1933"/>
      <c r="E27" s="1933"/>
      <c r="F27" s="1933"/>
      <c r="G27" s="1933"/>
      <c r="H27" s="2062"/>
      <c r="I27" s="2264">
        <f>ROUNDDOWN(入力シート!P82,2)</f>
        <v>0</v>
      </c>
      <c r="J27" s="2265"/>
      <c r="K27" s="2265"/>
      <c r="L27" s="2265"/>
      <c r="M27" s="1934"/>
      <c r="N27" s="1910"/>
      <c r="O27" s="1908" t="str">
        <f>IFERROR(VLOOKUP(A28,リスト!B44:D68,3,0),"/")</f>
        <v>/</v>
      </c>
      <c r="P27" s="1908"/>
      <c r="Q27" s="1910"/>
      <c r="R27" s="2264" t="str">
        <f>IFERROR(ROUNDDOWN(I27*O27,2),"")</f>
        <v/>
      </c>
      <c r="S27" s="2265"/>
      <c r="T27" s="2265"/>
      <c r="U27" s="2265"/>
      <c r="V27" s="2265"/>
      <c r="W27" s="1944"/>
      <c r="X27" s="2260">
        <f>入力シート!U82</f>
        <v>0</v>
      </c>
      <c r="Y27" s="2261"/>
      <c r="Z27" s="2261"/>
      <c r="AA27" s="2261"/>
      <c r="AB27" s="2261"/>
      <c r="AC27" s="2261"/>
      <c r="AD27" s="1944"/>
      <c r="AE27" s="1956"/>
      <c r="AF27" s="1908" t="str">
        <f>IFERROR(VLOOKUP(A28,リスト!B44:E63,4,0),"/")</f>
        <v>/</v>
      </c>
      <c r="AG27" s="1956"/>
      <c r="AH27" s="2260" t="str">
        <f>IFERROR(ROUNDDOWN(X27*AF27,0),"")</f>
        <v/>
      </c>
      <c r="AI27" s="2261"/>
      <c r="AJ27" s="2261"/>
      <c r="AK27" s="2261"/>
      <c r="AL27" s="2261"/>
      <c r="AM27" s="2261"/>
      <c r="AN27" s="2261"/>
      <c r="AO27" s="1934"/>
      <c r="AP27" s="2052"/>
    </row>
    <row r="28" spans="1:42" ht="16.350000000000001" customHeight="1" x14ac:dyDescent="0.15">
      <c r="A28" s="1912">
        <f>入力シート!U81</f>
        <v>0</v>
      </c>
      <c r="B28" s="1913"/>
      <c r="C28" s="1913"/>
      <c r="D28" s="1913"/>
      <c r="E28" s="1979" t="s">
        <v>294</v>
      </c>
      <c r="F28" s="1979"/>
      <c r="G28" s="1979"/>
      <c r="H28" s="1980"/>
      <c r="I28" s="2266"/>
      <c r="J28" s="2267"/>
      <c r="K28" s="2267"/>
      <c r="L28" s="2267"/>
      <c r="M28" s="1935"/>
      <c r="N28" s="1911"/>
      <c r="O28" s="1909"/>
      <c r="P28" s="1909"/>
      <c r="Q28" s="1911"/>
      <c r="R28" s="2266"/>
      <c r="S28" s="2267"/>
      <c r="T28" s="2267"/>
      <c r="U28" s="2267"/>
      <c r="V28" s="2267"/>
      <c r="W28" s="1945"/>
      <c r="X28" s="2262"/>
      <c r="Y28" s="2263"/>
      <c r="Z28" s="2263"/>
      <c r="AA28" s="2263"/>
      <c r="AB28" s="2263"/>
      <c r="AC28" s="2263"/>
      <c r="AD28" s="1945"/>
      <c r="AE28" s="1957"/>
      <c r="AF28" s="1909"/>
      <c r="AG28" s="1957"/>
      <c r="AH28" s="2262"/>
      <c r="AI28" s="2263"/>
      <c r="AJ28" s="2263"/>
      <c r="AK28" s="2263"/>
      <c r="AL28" s="2263"/>
      <c r="AM28" s="2263"/>
      <c r="AN28" s="2263"/>
      <c r="AO28" s="1935"/>
      <c r="AP28" s="2052"/>
    </row>
    <row r="29" spans="1:42" ht="16.350000000000001" customHeight="1" x14ac:dyDescent="0.15">
      <c r="A29" s="2268"/>
      <c r="B29" s="2269"/>
      <c r="C29" s="2269"/>
      <c r="D29" s="2269"/>
      <c r="E29" s="2269"/>
      <c r="F29" s="2269"/>
      <c r="G29" s="2269"/>
      <c r="H29" s="2269"/>
      <c r="I29" s="2280"/>
      <c r="J29" s="2281"/>
      <c r="K29" s="2281"/>
      <c r="L29" s="2281"/>
      <c r="M29" s="1934"/>
      <c r="N29" s="1910"/>
      <c r="O29" s="2270" t="s">
        <v>392</v>
      </c>
      <c r="P29" s="2270"/>
      <c r="Q29" s="1910"/>
      <c r="R29" s="2272"/>
      <c r="S29" s="2273"/>
      <c r="T29" s="2273"/>
      <c r="U29" s="2273"/>
      <c r="V29" s="2273"/>
      <c r="W29" s="1944"/>
      <c r="X29" s="2276"/>
      <c r="Y29" s="2277"/>
      <c r="Z29" s="2277"/>
      <c r="AA29" s="2277"/>
      <c r="AB29" s="2277"/>
      <c r="AC29" s="2277"/>
      <c r="AD29" s="1944"/>
      <c r="AE29" s="1956"/>
      <c r="AF29" s="2270" t="s">
        <v>392</v>
      </c>
      <c r="AG29" s="1956"/>
      <c r="AH29" s="2276"/>
      <c r="AI29" s="2277"/>
      <c r="AJ29" s="2277"/>
      <c r="AK29" s="2277"/>
      <c r="AL29" s="2277"/>
      <c r="AM29" s="2277"/>
      <c r="AN29" s="2277"/>
      <c r="AO29" s="1934"/>
      <c r="AP29" s="2052"/>
    </row>
    <row r="30" spans="1:42" ht="16.350000000000001" customHeight="1" x14ac:dyDescent="0.15">
      <c r="A30" s="58"/>
      <c r="B30" s="127"/>
      <c r="C30" s="77"/>
      <c r="D30" s="59"/>
      <c r="E30" s="2271"/>
      <c r="F30" s="2271"/>
      <c r="G30" s="2271"/>
      <c r="H30" s="2271"/>
      <c r="I30" s="2282"/>
      <c r="J30" s="2283"/>
      <c r="K30" s="2283"/>
      <c r="L30" s="2283"/>
      <c r="M30" s="1935"/>
      <c r="N30" s="1911"/>
      <c r="O30" s="2271"/>
      <c r="P30" s="2271"/>
      <c r="Q30" s="1911"/>
      <c r="R30" s="2274"/>
      <c r="S30" s="2275"/>
      <c r="T30" s="2275"/>
      <c r="U30" s="2275"/>
      <c r="V30" s="2275"/>
      <c r="W30" s="1945"/>
      <c r="X30" s="2278"/>
      <c r="Y30" s="2279"/>
      <c r="Z30" s="2279"/>
      <c r="AA30" s="2279"/>
      <c r="AB30" s="2279"/>
      <c r="AC30" s="2279"/>
      <c r="AD30" s="1945"/>
      <c r="AE30" s="1957"/>
      <c r="AF30" s="2271"/>
      <c r="AG30" s="1957"/>
      <c r="AH30" s="2278"/>
      <c r="AI30" s="2279"/>
      <c r="AJ30" s="2279"/>
      <c r="AK30" s="2279"/>
      <c r="AL30" s="2279"/>
      <c r="AM30" s="2279"/>
      <c r="AN30" s="2279"/>
      <c r="AO30" s="1935"/>
      <c r="AP30" s="2052"/>
    </row>
    <row r="31" spans="1:42" ht="16.350000000000001" customHeight="1" x14ac:dyDescent="0.15">
      <c r="A31" s="1948" t="s">
        <v>152</v>
      </c>
      <c r="B31" s="1949"/>
      <c r="C31" s="1949"/>
      <c r="D31" s="1949"/>
      <c r="E31" s="1949"/>
      <c r="F31" s="1949"/>
      <c r="G31" s="1949"/>
      <c r="H31" s="1950"/>
      <c r="I31" s="1954"/>
      <c r="J31" s="1954"/>
      <c r="K31" s="1954"/>
      <c r="L31" s="1954"/>
      <c r="M31" s="1954"/>
      <c r="N31" s="1954"/>
      <c r="O31" s="1954"/>
      <c r="P31" s="1954"/>
      <c r="Q31" s="1954"/>
      <c r="R31" s="1954"/>
      <c r="S31" s="1954"/>
      <c r="T31" s="1954"/>
      <c r="U31" s="1954"/>
      <c r="V31" s="1954"/>
      <c r="W31" s="1954"/>
      <c r="X31" s="2260">
        <f>入力シート!P84</f>
        <v>0</v>
      </c>
      <c r="Y31" s="2261"/>
      <c r="Z31" s="2261"/>
      <c r="AA31" s="2261"/>
      <c r="AB31" s="2261"/>
      <c r="AC31" s="2261"/>
      <c r="AD31" s="1944"/>
      <c r="AE31" s="1956"/>
      <c r="AF31" s="1958">
        <v>0.5</v>
      </c>
      <c r="AG31" s="1956"/>
      <c r="AH31" s="2260">
        <f>ROUNDDOWN(X31*AF31,0)</f>
        <v>0</v>
      </c>
      <c r="AI31" s="2261"/>
      <c r="AJ31" s="2261"/>
      <c r="AK31" s="2261"/>
      <c r="AL31" s="2261"/>
      <c r="AM31" s="2261"/>
      <c r="AN31" s="2261"/>
      <c r="AO31" s="1934"/>
      <c r="AP31" s="2052"/>
    </row>
    <row r="32" spans="1:42" ht="16.350000000000001" customHeight="1" x14ac:dyDescent="0.15">
      <c r="A32" s="1951"/>
      <c r="B32" s="1952"/>
      <c r="C32" s="1952"/>
      <c r="D32" s="1952"/>
      <c r="E32" s="1952"/>
      <c r="F32" s="1952"/>
      <c r="G32" s="1952"/>
      <c r="H32" s="1953"/>
      <c r="I32" s="1955"/>
      <c r="J32" s="1955"/>
      <c r="K32" s="1955"/>
      <c r="L32" s="1955"/>
      <c r="M32" s="1955"/>
      <c r="N32" s="1955"/>
      <c r="O32" s="1955"/>
      <c r="P32" s="1955"/>
      <c r="Q32" s="1955"/>
      <c r="R32" s="1955"/>
      <c r="S32" s="1955"/>
      <c r="T32" s="1955"/>
      <c r="U32" s="1955"/>
      <c r="V32" s="1955"/>
      <c r="W32" s="1955"/>
      <c r="X32" s="2262"/>
      <c r="Y32" s="2263"/>
      <c r="Z32" s="2263"/>
      <c r="AA32" s="2263"/>
      <c r="AB32" s="2263"/>
      <c r="AC32" s="2263"/>
      <c r="AD32" s="1945"/>
      <c r="AE32" s="1957"/>
      <c r="AF32" s="1959"/>
      <c r="AG32" s="1957"/>
      <c r="AH32" s="2262"/>
      <c r="AI32" s="2263"/>
      <c r="AJ32" s="2263"/>
      <c r="AK32" s="2263"/>
      <c r="AL32" s="2263"/>
      <c r="AM32" s="2263"/>
      <c r="AN32" s="2263"/>
      <c r="AO32" s="1935"/>
      <c r="AP32" s="2052"/>
    </row>
    <row r="33" spans="1:42" ht="16.350000000000001" customHeight="1" x14ac:dyDescent="0.15">
      <c r="A33" s="1914" t="s">
        <v>153</v>
      </c>
      <c r="B33" s="1915"/>
      <c r="C33" s="1915"/>
      <c r="D33" s="1915"/>
      <c r="E33" s="1915"/>
      <c r="F33" s="1915"/>
      <c r="G33" s="1915"/>
      <c r="H33" s="1916"/>
      <c r="I33" s="2264">
        <f>IF(I25="入力ｴﾗｰ","入力ｴﾗｰ",ROUNDDOWN(SUM(I25,I27),2))</f>
        <v>0</v>
      </c>
      <c r="J33" s="2265"/>
      <c r="K33" s="2265"/>
      <c r="L33" s="2265"/>
      <c r="M33" s="1934"/>
      <c r="N33" s="1927"/>
      <c r="O33" s="1927"/>
      <c r="P33" s="1927"/>
      <c r="Q33" s="1927"/>
      <c r="R33" s="2264">
        <f>IF(I25="入力ｴﾗｰ","入力ｴﾗｰ",SUM(R25,R27))</f>
        <v>0</v>
      </c>
      <c r="S33" s="2265"/>
      <c r="T33" s="2265"/>
      <c r="U33" s="2265"/>
      <c r="V33" s="2265"/>
      <c r="W33" s="186"/>
      <c r="X33" s="2260">
        <f>SUM(X25,X27,X31)</f>
        <v>0</v>
      </c>
      <c r="Y33" s="2261"/>
      <c r="Z33" s="2261"/>
      <c r="AA33" s="2261"/>
      <c r="AB33" s="2261"/>
      <c r="AC33" s="2261"/>
      <c r="AD33" s="1944"/>
      <c r="AE33" s="1927"/>
      <c r="AF33" s="1927"/>
      <c r="AG33" s="1927"/>
      <c r="AH33" s="2260">
        <f>SUM(AH25,AH27,AH31)</f>
        <v>0</v>
      </c>
      <c r="AI33" s="2261"/>
      <c r="AJ33" s="2261"/>
      <c r="AK33" s="2261"/>
      <c r="AL33" s="2261"/>
      <c r="AM33" s="2261"/>
      <c r="AN33" s="2261"/>
      <c r="AO33" s="1934"/>
      <c r="AP33" s="2052"/>
    </row>
    <row r="34" spans="1:42" ht="16.350000000000001" customHeight="1" x14ac:dyDescent="0.15">
      <c r="A34" s="1917"/>
      <c r="B34" s="1918"/>
      <c r="C34" s="1918"/>
      <c r="D34" s="1918"/>
      <c r="E34" s="1918"/>
      <c r="F34" s="1918"/>
      <c r="G34" s="1918"/>
      <c r="H34" s="1919"/>
      <c r="I34" s="2266"/>
      <c r="J34" s="2267"/>
      <c r="K34" s="2267"/>
      <c r="L34" s="2267"/>
      <c r="M34" s="1935"/>
      <c r="N34" s="1930"/>
      <c r="O34" s="1930"/>
      <c r="P34" s="1930"/>
      <c r="Q34" s="1930"/>
      <c r="R34" s="2266"/>
      <c r="S34" s="2267"/>
      <c r="T34" s="2267"/>
      <c r="U34" s="2267"/>
      <c r="V34" s="2267"/>
      <c r="W34" s="185"/>
      <c r="X34" s="2262"/>
      <c r="Y34" s="2263"/>
      <c r="Z34" s="2263"/>
      <c r="AA34" s="2263"/>
      <c r="AB34" s="2263"/>
      <c r="AC34" s="2263"/>
      <c r="AD34" s="1945"/>
      <c r="AE34" s="1930"/>
      <c r="AF34" s="1930"/>
      <c r="AG34" s="1930"/>
      <c r="AH34" s="2262"/>
      <c r="AI34" s="2263"/>
      <c r="AJ34" s="2263"/>
      <c r="AK34" s="2263"/>
      <c r="AL34" s="2263"/>
      <c r="AM34" s="2263"/>
      <c r="AN34" s="2263"/>
      <c r="AO34" s="1935"/>
      <c r="AP34" s="2052"/>
    </row>
    <row r="35" spans="1:42" ht="16.5" customHeight="1" x14ac:dyDescent="0.15">
      <c r="A35" s="1914" t="s">
        <v>154</v>
      </c>
      <c r="B35" s="1915"/>
      <c r="C35" s="1915"/>
      <c r="D35" s="1915"/>
      <c r="E35" s="1915"/>
      <c r="F35" s="1915"/>
      <c r="G35" s="1915"/>
      <c r="H35" s="1915"/>
      <c r="I35" s="1915"/>
      <c r="J35" s="1915"/>
      <c r="K35" s="1915"/>
      <c r="L35" s="1915"/>
      <c r="M35" s="1915"/>
      <c r="N35" s="1915"/>
      <c r="O35" s="1915"/>
      <c r="P35" s="1915"/>
      <c r="Q35" s="1916"/>
      <c r="R35" s="2264">
        <f>IF(OR(R18="入力ｴﾗｰ",R33="入力ｴﾗｰ"),"入力ｴﾗｰ",SUM(R18,R33))</f>
        <v>0</v>
      </c>
      <c r="S35" s="2265"/>
      <c r="T35" s="2265"/>
      <c r="U35" s="2265"/>
      <c r="V35" s="2265"/>
      <c r="W35" s="203"/>
      <c r="X35" s="2256" t="s">
        <v>155</v>
      </c>
      <c r="Y35" s="1946"/>
      <c r="Z35" s="1946"/>
      <c r="AA35" s="1946"/>
      <c r="AB35" s="1946"/>
      <c r="AC35" s="1946"/>
      <c r="AD35" s="1946"/>
      <c r="AE35" s="1946"/>
      <c r="AF35" s="1946"/>
      <c r="AG35" s="2257"/>
      <c r="AH35" s="2260">
        <f>SUM(AH18,AH33)</f>
        <v>0</v>
      </c>
      <c r="AI35" s="2261"/>
      <c r="AJ35" s="2261"/>
      <c r="AK35" s="2261"/>
      <c r="AL35" s="2261"/>
      <c r="AM35" s="2261"/>
      <c r="AN35" s="2261"/>
      <c r="AO35" s="1934"/>
      <c r="AP35" s="2052"/>
    </row>
    <row r="36" spans="1:42" ht="16.350000000000001" customHeight="1" x14ac:dyDescent="0.15">
      <c r="A36" s="1917"/>
      <c r="B36" s="1918"/>
      <c r="C36" s="1918"/>
      <c r="D36" s="1918"/>
      <c r="E36" s="1918"/>
      <c r="F36" s="1918"/>
      <c r="G36" s="1918"/>
      <c r="H36" s="1918"/>
      <c r="I36" s="1918"/>
      <c r="J36" s="1918"/>
      <c r="K36" s="1918"/>
      <c r="L36" s="1918"/>
      <c r="M36" s="1918"/>
      <c r="N36" s="1918"/>
      <c r="O36" s="1918"/>
      <c r="P36" s="1918"/>
      <c r="Q36" s="1919"/>
      <c r="R36" s="2266"/>
      <c r="S36" s="2267"/>
      <c r="T36" s="2267"/>
      <c r="U36" s="2267"/>
      <c r="V36" s="2267"/>
      <c r="W36" s="204"/>
      <c r="X36" s="2258"/>
      <c r="Y36" s="1947"/>
      <c r="Z36" s="1947"/>
      <c r="AA36" s="1947"/>
      <c r="AB36" s="1947"/>
      <c r="AC36" s="1947"/>
      <c r="AD36" s="1947"/>
      <c r="AE36" s="1947"/>
      <c r="AF36" s="1947"/>
      <c r="AG36" s="2259"/>
      <c r="AH36" s="2262"/>
      <c r="AI36" s="2263"/>
      <c r="AJ36" s="2263"/>
      <c r="AK36" s="2263"/>
      <c r="AL36" s="2263"/>
      <c r="AM36" s="2263"/>
      <c r="AN36" s="2263"/>
      <c r="AO36" s="1935"/>
      <c r="AP36" s="2052"/>
    </row>
    <row r="37" spans="1:42" ht="15" customHeight="1" x14ac:dyDescent="0.15">
      <c r="A37" s="53"/>
      <c r="B37" s="53"/>
      <c r="C37" s="54"/>
      <c r="D37" s="54"/>
      <c r="E37" s="54"/>
      <c r="F37" s="54"/>
      <c r="G37" s="54"/>
      <c r="H37" s="54"/>
      <c r="I37" s="54"/>
      <c r="J37" s="54"/>
      <c r="K37" s="54"/>
      <c r="L37" s="54"/>
      <c r="M37" s="54"/>
      <c r="N37" s="54"/>
      <c r="O37" s="54"/>
      <c r="P37" s="2042" t="s">
        <v>134</v>
      </c>
      <c r="Q37" s="2042"/>
      <c r="R37" s="2010">
        <f>入力シート!G7</f>
        <v>0</v>
      </c>
      <c r="S37" s="2043">
        <f>入力シート!H7</f>
        <v>0</v>
      </c>
      <c r="T37" s="2044" t="s">
        <v>0</v>
      </c>
      <c r="U37" s="2043">
        <f>入力シート!J7</f>
        <v>0</v>
      </c>
      <c r="V37" s="2044" t="s">
        <v>77</v>
      </c>
      <c r="W37" s="2033">
        <f>入力シート!M7</f>
        <v>0</v>
      </c>
      <c r="X37" s="2034" t="s">
        <v>114</v>
      </c>
      <c r="Y37" s="2287" t="s">
        <v>512</v>
      </c>
      <c r="Z37" s="2287"/>
      <c r="AA37" s="2041" t="s">
        <v>138</v>
      </c>
      <c r="AB37" s="2041"/>
      <c r="AC37" s="2041"/>
      <c r="AD37" s="2041"/>
      <c r="AE37" s="2020" t="s">
        <v>139</v>
      </c>
      <c r="AF37" s="2020"/>
      <c r="AG37" s="2020"/>
      <c r="AH37" s="270" t="s">
        <v>7</v>
      </c>
      <c r="AI37" s="2041" t="s">
        <v>514</v>
      </c>
      <c r="AJ37" s="2041"/>
      <c r="AK37" s="2041"/>
      <c r="AL37" s="2041"/>
      <c r="AM37" s="2041"/>
      <c r="AN37" s="2020" t="s">
        <v>140</v>
      </c>
      <c r="AO37" s="2020"/>
      <c r="AP37" s="54"/>
    </row>
    <row r="38" spans="1:42" ht="12.75" customHeight="1" x14ac:dyDescent="0.15">
      <c r="A38" s="2018" t="s">
        <v>483</v>
      </c>
      <c r="B38" s="2018"/>
      <c r="C38" s="2018"/>
      <c r="D38" s="2018"/>
      <c r="E38" s="2018"/>
      <c r="F38" s="2018"/>
      <c r="G38" s="2018"/>
      <c r="H38" s="2018"/>
      <c r="I38" s="2018"/>
      <c r="J38" s="2018"/>
      <c r="K38" s="2018"/>
      <c r="L38" s="2018"/>
      <c r="M38" s="2018"/>
      <c r="N38" s="2018"/>
      <c r="O38" s="2019"/>
      <c r="P38" s="2042"/>
      <c r="Q38" s="2042"/>
      <c r="R38" s="2000"/>
      <c r="S38" s="2002"/>
      <c r="T38" s="2004"/>
      <c r="U38" s="2002"/>
      <c r="V38" s="2004"/>
      <c r="W38" s="2006"/>
      <c r="X38" s="2008"/>
      <c r="Y38" s="2287"/>
      <c r="Z38" s="2287"/>
      <c r="AA38" s="2021">
        <f>入力シート!S2</f>
        <v>0</v>
      </c>
      <c r="AB38" s="2021"/>
      <c r="AC38" s="2021"/>
      <c r="AD38" s="2021"/>
      <c r="AE38" s="2022"/>
      <c r="AF38" s="2022"/>
      <c r="AG38" s="2022"/>
      <c r="AH38" s="2011"/>
      <c r="AI38" s="2285">
        <f>入力シート!AD2</f>
        <v>0</v>
      </c>
      <c r="AJ38" s="2285"/>
      <c r="AK38" s="2285"/>
      <c r="AL38" s="2285"/>
      <c r="AM38" s="2285"/>
      <c r="AN38" s="2286">
        <f>入力シート!AS2</f>
        <v>0</v>
      </c>
      <c r="AO38" s="2286"/>
      <c r="AP38" s="2050" t="s">
        <v>292</v>
      </c>
    </row>
    <row r="39" spans="1:42" ht="10.5" customHeight="1" x14ac:dyDescent="0.15">
      <c r="A39" s="2018"/>
      <c r="B39" s="2018"/>
      <c r="C39" s="2018"/>
      <c r="D39" s="2018"/>
      <c r="E39" s="2018"/>
      <c r="F39" s="2018"/>
      <c r="G39" s="2018"/>
      <c r="H39" s="2018"/>
      <c r="I39" s="2018"/>
      <c r="J39" s="2018"/>
      <c r="K39" s="2018"/>
      <c r="L39" s="2018"/>
      <c r="M39" s="2018"/>
      <c r="N39" s="2018"/>
      <c r="O39" s="2019"/>
      <c r="P39" s="2042"/>
      <c r="Q39" s="2042"/>
      <c r="R39" s="2000"/>
      <c r="S39" s="2002"/>
      <c r="T39" s="2004"/>
      <c r="U39" s="2002"/>
      <c r="V39" s="2004"/>
      <c r="W39" s="2006"/>
      <c r="X39" s="2008"/>
      <c r="Y39" s="2287"/>
      <c r="Z39" s="2287"/>
      <c r="AA39" s="2021"/>
      <c r="AB39" s="2021"/>
      <c r="AC39" s="2021"/>
      <c r="AD39" s="2021"/>
      <c r="AE39" s="2022"/>
      <c r="AF39" s="2022"/>
      <c r="AG39" s="2022"/>
      <c r="AH39" s="2011"/>
      <c r="AI39" s="2285"/>
      <c r="AJ39" s="2285"/>
      <c r="AK39" s="2285"/>
      <c r="AL39" s="2285"/>
      <c r="AM39" s="2285"/>
      <c r="AN39" s="2286"/>
      <c r="AO39" s="2286"/>
      <c r="AP39" s="2050"/>
    </row>
    <row r="40" spans="1:42" ht="20.25" customHeight="1" x14ac:dyDescent="0.15">
      <c r="A40" s="2018"/>
      <c r="B40" s="2018"/>
      <c r="C40" s="2018"/>
      <c r="D40" s="2018"/>
      <c r="E40" s="2018"/>
      <c r="F40" s="2018"/>
      <c r="G40" s="2018"/>
      <c r="H40" s="2018"/>
      <c r="I40" s="2018"/>
      <c r="J40" s="2018"/>
      <c r="K40" s="2018"/>
      <c r="L40" s="2018"/>
      <c r="M40" s="2018"/>
      <c r="N40" s="2018"/>
      <c r="O40" s="2019"/>
      <c r="P40" s="2042"/>
      <c r="Q40" s="2042"/>
      <c r="R40" s="2000">
        <f>入力シート!G9</f>
        <v>0</v>
      </c>
      <c r="S40" s="2002">
        <f>入力シート!H9</f>
        <v>0</v>
      </c>
      <c r="T40" s="2004" t="s">
        <v>0</v>
      </c>
      <c r="U40" s="2002">
        <f>入力シート!J9</f>
        <v>0</v>
      </c>
      <c r="V40" s="2004" t="s">
        <v>77</v>
      </c>
      <c r="W40" s="2006">
        <f>入力シート!M9</f>
        <v>0</v>
      </c>
      <c r="X40" s="2008" t="s">
        <v>115</v>
      </c>
      <c r="Y40" s="2012" t="s">
        <v>142</v>
      </c>
      <c r="Z40" s="2012"/>
      <c r="AA40" s="2012"/>
      <c r="AB40" s="2012"/>
      <c r="AC40" s="2013">
        <f>入力シート!$G$4</f>
        <v>0</v>
      </c>
      <c r="AD40" s="2014"/>
      <c r="AE40" s="2014"/>
      <c r="AF40" s="2014"/>
      <c r="AG40" s="2014"/>
      <c r="AH40" s="2014"/>
      <c r="AI40" s="2014"/>
      <c r="AJ40" s="2014"/>
      <c r="AK40" s="2014"/>
      <c r="AL40" s="2014"/>
      <c r="AM40" s="2014"/>
      <c r="AN40" s="2014"/>
      <c r="AO40" s="2015"/>
      <c r="AP40" s="2050"/>
    </row>
    <row r="41" spans="1:42" ht="20.25" customHeight="1" x14ac:dyDescent="0.15">
      <c r="A41" s="2017"/>
      <c r="B41" s="2017"/>
      <c r="C41" s="2017"/>
      <c r="D41" s="2017"/>
      <c r="E41" s="2017"/>
      <c r="F41" s="2017"/>
      <c r="G41" s="2017"/>
      <c r="H41" s="2017"/>
      <c r="I41" s="2017"/>
      <c r="J41" s="173"/>
      <c r="K41" s="173"/>
      <c r="L41" s="173"/>
      <c r="P41" s="2042"/>
      <c r="Q41" s="2042"/>
      <c r="R41" s="2001"/>
      <c r="S41" s="2003"/>
      <c r="T41" s="2005"/>
      <c r="U41" s="2003"/>
      <c r="V41" s="2005"/>
      <c r="W41" s="2007"/>
      <c r="X41" s="2009"/>
      <c r="Y41" s="2012" t="s">
        <v>521</v>
      </c>
      <c r="Z41" s="2012"/>
      <c r="AA41" s="2012"/>
      <c r="AB41" s="2012"/>
      <c r="AC41" s="2016">
        <f>入力シート!$G$2</f>
        <v>0</v>
      </c>
      <c r="AD41" s="2016"/>
      <c r="AE41" s="2016"/>
      <c r="AF41" s="2016"/>
      <c r="AG41" s="2016"/>
      <c r="AH41" s="2016"/>
      <c r="AI41" s="2016"/>
      <c r="AJ41" s="2016"/>
      <c r="AK41" s="2016"/>
      <c r="AL41" s="2016"/>
      <c r="AM41" s="2016"/>
      <c r="AN41" s="2016"/>
      <c r="AO41" s="2016"/>
      <c r="AP41" s="2050"/>
    </row>
    <row r="42" spans="1:42" ht="31.5" customHeight="1" x14ac:dyDescent="0.15">
      <c r="A42" s="1984" t="s">
        <v>116</v>
      </c>
      <c r="B42" s="1984"/>
      <c r="C42" s="1984"/>
      <c r="D42" s="1985" t="s">
        <v>117</v>
      </c>
      <c r="E42" s="1985"/>
      <c r="F42" s="1985"/>
      <c r="G42" s="1985"/>
      <c r="H42" s="1986">
        <f>入力シート!AA57</f>
        <v>0</v>
      </c>
      <c r="I42" s="1987"/>
      <c r="J42" s="1987"/>
      <c r="K42" s="1987"/>
      <c r="L42" s="1987"/>
      <c r="M42" s="1987"/>
      <c r="N42" s="1987"/>
      <c r="O42" s="1987"/>
      <c r="P42" s="1987"/>
      <c r="Q42" s="1988"/>
      <c r="R42" s="1985" t="s">
        <v>118</v>
      </c>
      <c r="S42" s="1985"/>
      <c r="T42" s="1985"/>
      <c r="U42" s="1985"/>
      <c r="V42" s="1986">
        <f>入力シート!AA58</f>
        <v>0</v>
      </c>
      <c r="W42" s="1987"/>
      <c r="X42" s="1987"/>
      <c r="Y42" s="1987"/>
      <c r="Z42" s="1987"/>
      <c r="AA42" s="1987"/>
      <c r="AB42" s="1987"/>
      <c r="AC42" s="1987"/>
      <c r="AD42" s="1987"/>
      <c r="AE42" s="1987"/>
      <c r="AF42" s="1987"/>
      <c r="AG42" s="1987"/>
      <c r="AH42" s="1987"/>
      <c r="AI42" s="1987"/>
      <c r="AJ42" s="1987"/>
      <c r="AK42" s="1987"/>
      <c r="AL42" s="1987"/>
      <c r="AM42" s="1987"/>
      <c r="AN42" s="1987"/>
      <c r="AO42" s="1988"/>
      <c r="AP42" s="2050"/>
    </row>
    <row r="43" spans="1:42" ht="16.350000000000001" customHeight="1" x14ac:dyDescent="0.15">
      <c r="A43" s="1992" t="s">
        <v>143</v>
      </c>
      <c r="B43" s="1992"/>
      <c r="C43" s="1992"/>
      <c r="D43" s="1992"/>
      <c r="E43" s="1992"/>
      <c r="F43" s="1992"/>
      <c r="G43" s="1992"/>
      <c r="H43" s="1992"/>
      <c r="I43" s="1993" t="s">
        <v>144</v>
      </c>
      <c r="J43" s="1993"/>
      <c r="K43" s="1993"/>
      <c r="L43" s="1993"/>
      <c r="M43" s="1993"/>
      <c r="N43" s="1993"/>
      <c r="O43" s="1993"/>
      <c r="P43" s="1993"/>
      <c r="Q43" s="1993"/>
      <c r="R43" s="1993"/>
      <c r="S43" s="1993"/>
      <c r="T43" s="1993"/>
      <c r="U43" s="1993"/>
      <c r="V43" s="1993"/>
      <c r="W43" s="1993"/>
      <c r="X43" s="1994" t="s">
        <v>145</v>
      </c>
      <c r="Y43" s="1994"/>
      <c r="Z43" s="1994"/>
      <c r="AA43" s="1994"/>
      <c r="AB43" s="1994"/>
      <c r="AC43" s="1994"/>
      <c r="AD43" s="1994"/>
      <c r="AE43" s="1994"/>
      <c r="AF43" s="1994"/>
      <c r="AG43" s="1994"/>
      <c r="AH43" s="1994"/>
      <c r="AI43" s="1994"/>
      <c r="AJ43" s="1994"/>
      <c r="AK43" s="1994"/>
      <c r="AL43" s="1994"/>
      <c r="AM43" s="1994"/>
      <c r="AN43" s="1994"/>
      <c r="AO43" s="1994"/>
      <c r="AP43" s="2050"/>
    </row>
    <row r="44" spans="1:42" ht="16.350000000000001" customHeight="1" x14ac:dyDescent="0.15">
      <c r="A44" s="1992"/>
      <c r="B44" s="1992"/>
      <c r="C44" s="1992"/>
      <c r="D44" s="1992"/>
      <c r="E44" s="1992"/>
      <c r="F44" s="1992"/>
      <c r="G44" s="1992"/>
      <c r="H44" s="1992"/>
      <c r="I44" s="1976" t="s">
        <v>146</v>
      </c>
      <c r="J44" s="1976"/>
      <c r="K44" s="1976"/>
      <c r="L44" s="1976"/>
      <c r="M44" s="1976"/>
      <c r="N44" s="1976" t="s">
        <v>147</v>
      </c>
      <c r="O44" s="1993"/>
      <c r="P44" s="1993"/>
      <c r="Q44" s="1993"/>
      <c r="R44" s="1976" t="s">
        <v>148</v>
      </c>
      <c r="S44" s="1976"/>
      <c r="T44" s="1976"/>
      <c r="U44" s="1976"/>
      <c r="V44" s="1976"/>
      <c r="W44" s="1976"/>
      <c r="X44" s="1976" t="s">
        <v>149</v>
      </c>
      <c r="Y44" s="1976"/>
      <c r="Z44" s="1976"/>
      <c r="AA44" s="1976"/>
      <c r="AB44" s="1976"/>
      <c r="AC44" s="1976"/>
      <c r="AD44" s="1976"/>
      <c r="AE44" s="1976" t="s">
        <v>150</v>
      </c>
      <c r="AF44" s="1993"/>
      <c r="AG44" s="1993"/>
      <c r="AH44" s="1976" t="s">
        <v>151</v>
      </c>
      <c r="AI44" s="1976"/>
      <c r="AJ44" s="1976"/>
      <c r="AK44" s="1976"/>
      <c r="AL44" s="1976"/>
      <c r="AM44" s="1976"/>
      <c r="AN44" s="1976"/>
      <c r="AO44" s="1976"/>
      <c r="AP44" s="2050"/>
    </row>
    <row r="45" spans="1:42" ht="16.350000000000001" customHeight="1" x14ac:dyDescent="0.15">
      <c r="A45" s="1992"/>
      <c r="B45" s="1992"/>
      <c r="C45" s="1992"/>
      <c r="D45" s="1992"/>
      <c r="E45" s="1992"/>
      <c r="F45" s="1992"/>
      <c r="G45" s="1992"/>
      <c r="H45" s="1992"/>
      <c r="I45" s="1976"/>
      <c r="J45" s="1976"/>
      <c r="K45" s="1976"/>
      <c r="L45" s="1976"/>
      <c r="M45" s="1976"/>
      <c r="N45" s="1993"/>
      <c r="O45" s="1993"/>
      <c r="P45" s="1993"/>
      <c r="Q45" s="1993"/>
      <c r="R45" s="1976"/>
      <c r="S45" s="1976"/>
      <c r="T45" s="1976"/>
      <c r="U45" s="1976"/>
      <c r="V45" s="1976"/>
      <c r="W45" s="1976"/>
      <c r="X45" s="1976"/>
      <c r="Y45" s="1976"/>
      <c r="Z45" s="1976"/>
      <c r="AA45" s="1976"/>
      <c r="AB45" s="1976"/>
      <c r="AC45" s="1976"/>
      <c r="AD45" s="1976"/>
      <c r="AE45" s="1993"/>
      <c r="AF45" s="1993"/>
      <c r="AG45" s="1993"/>
      <c r="AH45" s="1976"/>
      <c r="AI45" s="1976"/>
      <c r="AJ45" s="1976"/>
      <c r="AK45" s="1976"/>
      <c r="AL45" s="1976"/>
      <c r="AM45" s="1976"/>
      <c r="AN45" s="1976"/>
      <c r="AO45" s="1976"/>
      <c r="AP45" s="2050"/>
    </row>
    <row r="46" spans="1:42" ht="16.350000000000001" customHeight="1" x14ac:dyDescent="0.15">
      <c r="A46" s="1932" t="str">
        <f>IF(COUNTIF(リスト!B80:B100,A47),"法第701条の41",IF(入力シート!K114="","法第701条の41",""))</f>
        <v>法第701条の41</v>
      </c>
      <c r="B46" s="1933"/>
      <c r="C46" s="1933"/>
      <c r="D46" s="1933"/>
      <c r="E46" s="1933"/>
      <c r="F46" s="1933"/>
      <c r="G46" s="1933"/>
      <c r="H46" s="1933"/>
      <c r="I46" s="2264">
        <f>IF(入力シート!AA72+入力シート!AA75+入力シート!AA79+入力シート!AA82&lt;=入力シート!AA62,ROUNDDOWN(入力シート!AA79,2),"入力ｴﾗｰ")</f>
        <v>0</v>
      </c>
      <c r="J46" s="2265"/>
      <c r="K46" s="2265"/>
      <c r="L46" s="2265"/>
      <c r="M46" s="1934" t="s">
        <v>39</v>
      </c>
      <c r="N46" s="1910"/>
      <c r="O46" s="1908" t="str">
        <f>IFERROR(VLOOKUP(A47,リスト!B44:D68,3,0),"/")</f>
        <v>/</v>
      </c>
      <c r="P46" s="1908"/>
      <c r="Q46" s="1910"/>
      <c r="R46" s="2264" t="str">
        <f>IFERROR(ROUNDDOWN(I46*O46,2),"")</f>
        <v/>
      </c>
      <c r="S46" s="2265"/>
      <c r="T46" s="2265"/>
      <c r="U46" s="2265"/>
      <c r="V46" s="2265"/>
      <c r="W46" s="1944" t="s">
        <v>39</v>
      </c>
      <c r="X46" s="2260">
        <f>入力シート!AG79</f>
        <v>0</v>
      </c>
      <c r="Y46" s="2261"/>
      <c r="Z46" s="2261"/>
      <c r="AA46" s="2261"/>
      <c r="AB46" s="2261"/>
      <c r="AC46" s="2261"/>
      <c r="AD46" s="1977" t="s">
        <v>488</v>
      </c>
      <c r="AE46" s="1956"/>
      <c r="AF46" s="1908" t="str">
        <f>IFERROR(VLOOKUP(A47,リスト!B44:E63,4,0),"/")</f>
        <v>/</v>
      </c>
      <c r="AG46" s="1956"/>
      <c r="AH46" s="2260" t="str">
        <f>IFERROR(ROUNDDOWN(X46*AF46,0),"")</f>
        <v/>
      </c>
      <c r="AI46" s="2261"/>
      <c r="AJ46" s="2261"/>
      <c r="AK46" s="2261"/>
      <c r="AL46" s="2261"/>
      <c r="AM46" s="2261"/>
      <c r="AN46" s="2261"/>
      <c r="AO46" s="1977" t="s">
        <v>488</v>
      </c>
      <c r="AP46" s="2051">
        <f>入力シート!$AS$1</f>
        <v>0</v>
      </c>
    </row>
    <row r="47" spans="1:42" ht="16.350000000000001" customHeight="1" x14ac:dyDescent="0.15">
      <c r="A47" s="1912">
        <f>入力シート!AG78</f>
        <v>0</v>
      </c>
      <c r="B47" s="1913"/>
      <c r="C47" s="1913"/>
      <c r="D47" s="1913"/>
      <c r="E47" s="1979" t="s">
        <v>294</v>
      </c>
      <c r="F47" s="1979"/>
      <c r="G47" s="1979"/>
      <c r="H47" s="1980"/>
      <c r="I47" s="2266"/>
      <c r="J47" s="2267"/>
      <c r="K47" s="2267"/>
      <c r="L47" s="2267"/>
      <c r="M47" s="1935"/>
      <c r="N47" s="1911"/>
      <c r="O47" s="1909"/>
      <c r="P47" s="1909"/>
      <c r="Q47" s="1911"/>
      <c r="R47" s="2266"/>
      <c r="S47" s="2267"/>
      <c r="T47" s="2267"/>
      <c r="U47" s="2267"/>
      <c r="V47" s="2267"/>
      <c r="W47" s="1945"/>
      <c r="X47" s="2262"/>
      <c r="Y47" s="2263"/>
      <c r="Z47" s="2263"/>
      <c r="AA47" s="2263"/>
      <c r="AB47" s="2263"/>
      <c r="AC47" s="2263"/>
      <c r="AD47" s="1978"/>
      <c r="AE47" s="1957"/>
      <c r="AF47" s="1909"/>
      <c r="AG47" s="1957"/>
      <c r="AH47" s="2262"/>
      <c r="AI47" s="2263"/>
      <c r="AJ47" s="2263"/>
      <c r="AK47" s="2263"/>
      <c r="AL47" s="2263"/>
      <c r="AM47" s="2263"/>
      <c r="AN47" s="2263"/>
      <c r="AO47" s="1978"/>
      <c r="AP47" s="2051"/>
    </row>
    <row r="48" spans="1:42" ht="16.350000000000001" customHeight="1" x14ac:dyDescent="0.15">
      <c r="A48" s="1932" t="str">
        <f>IF(COUNTIF(リスト!B82:B102,A49),"法第701条の41",IF(入力シート!K117="","法第701条の41",""))</f>
        <v>法第701条の41</v>
      </c>
      <c r="B48" s="1933"/>
      <c r="C48" s="1933"/>
      <c r="D48" s="1933"/>
      <c r="E48" s="1933"/>
      <c r="F48" s="1933"/>
      <c r="G48" s="1933"/>
      <c r="H48" s="1933"/>
      <c r="I48" s="2264">
        <f>ROUNDDOWN(入力シート!AA82,2)</f>
        <v>0</v>
      </c>
      <c r="J48" s="2265"/>
      <c r="K48" s="2265"/>
      <c r="L48" s="2265"/>
      <c r="M48" s="1934"/>
      <c r="N48" s="1910"/>
      <c r="O48" s="1908" t="str">
        <f>IFERROR(VLOOKUP(A49,リスト!B44:D68,3,0),"/")</f>
        <v>/</v>
      </c>
      <c r="P48" s="1908"/>
      <c r="Q48" s="1910"/>
      <c r="R48" s="2264" t="str">
        <f>IFERROR(ROUNDDOWN(I48*O48,2),"")</f>
        <v/>
      </c>
      <c r="S48" s="2265"/>
      <c r="T48" s="2265"/>
      <c r="U48" s="2265"/>
      <c r="V48" s="2265"/>
      <c r="W48" s="1944"/>
      <c r="X48" s="2260">
        <f>入力シート!AG82</f>
        <v>0</v>
      </c>
      <c r="Y48" s="2261"/>
      <c r="Z48" s="2261"/>
      <c r="AA48" s="2261"/>
      <c r="AB48" s="2261"/>
      <c r="AC48" s="2261"/>
      <c r="AD48" s="1944"/>
      <c r="AE48" s="1956"/>
      <c r="AF48" s="1908" t="str">
        <f>IFERROR(VLOOKUP(A49,リスト!B44:E63,4,0),"/")</f>
        <v>/</v>
      </c>
      <c r="AG48" s="1956"/>
      <c r="AH48" s="2260" t="str">
        <f>IFERROR(ROUNDDOWN(X48*AF48,0),"")</f>
        <v/>
      </c>
      <c r="AI48" s="2261"/>
      <c r="AJ48" s="2261"/>
      <c r="AK48" s="2261"/>
      <c r="AL48" s="2261"/>
      <c r="AM48" s="2261"/>
      <c r="AN48" s="2261"/>
      <c r="AO48" s="1934"/>
      <c r="AP48" s="2051"/>
    </row>
    <row r="49" spans="1:42" ht="16.350000000000001" customHeight="1" x14ac:dyDescent="0.15">
      <c r="A49" s="1912">
        <f>入力シート!AG81</f>
        <v>0</v>
      </c>
      <c r="B49" s="1913"/>
      <c r="C49" s="1913"/>
      <c r="D49" s="1913"/>
      <c r="E49" s="1979" t="s">
        <v>294</v>
      </c>
      <c r="F49" s="1979"/>
      <c r="G49" s="1979"/>
      <c r="H49" s="1980"/>
      <c r="I49" s="2266"/>
      <c r="J49" s="2267"/>
      <c r="K49" s="2267"/>
      <c r="L49" s="2267"/>
      <c r="M49" s="1935"/>
      <c r="N49" s="1911"/>
      <c r="O49" s="1909"/>
      <c r="P49" s="1909"/>
      <c r="Q49" s="1911"/>
      <c r="R49" s="2266"/>
      <c r="S49" s="2267"/>
      <c r="T49" s="2267"/>
      <c r="U49" s="2267"/>
      <c r="V49" s="2267"/>
      <c r="W49" s="1945"/>
      <c r="X49" s="2262"/>
      <c r="Y49" s="2263"/>
      <c r="Z49" s="2263"/>
      <c r="AA49" s="2263"/>
      <c r="AB49" s="2263"/>
      <c r="AC49" s="2263"/>
      <c r="AD49" s="1945"/>
      <c r="AE49" s="1957"/>
      <c r="AF49" s="1909"/>
      <c r="AG49" s="1957"/>
      <c r="AH49" s="2262"/>
      <c r="AI49" s="2263"/>
      <c r="AJ49" s="2263"/>
      <c r="AK49" s="2263"/>
      <c r="AL49" s="2263"/>
      <c r="AM49" s="2263"/>
      <c r="AN49" s="2263"/>
      <c r="AO49" s="1935"/>
      <c r="AP49" s="2052" t="s">
        <v>255</v>
      </c>
    </row>
    <row r="50" spans="1:42" ht="16.350000000000001" customHeight="1" x14ac:dyDescent="0.15">
      <c r="A50" s="2268"/>
      <c r="B50" s="2269"/>
      <c r="C50" s="2269"/>
      <c r="D50" s="2269"/>
      <c r="E50" s="2269"/>
      <c r="F50" s="2269"/>
      <c r="G50" s="2269"/>
      <c r="H50" s="2269"/>
      <c r="I50" s="2280"/>
      <c r="J50" s="2281"/>
      <c r="K50" s="2281"/>
      <c r="L50" s="2281"/>
      <c r="M50" s="1934"/>
      <c r="N50" s="1910"/>
      <c r="O50" s="2270" t="s">
        <v>354</v>
      </c>
      <c r="P50" s="2270"/>
      <c r="Q50" s="1910"/>
      <c r="R50" s="2272"/>
      <c r="S50" s="2273"/>
      <c r="T50" s="2273"/>
      <c r="U50" s="2273"/>
      <c r="V50" s="2273"/>
      <c r="W50" s="1944"/>
      <c r="X50" s="2276"/>
      <c r="Y50" s="2277"/>
      <c r="Z50" s="2277"/>
      <c r="AA50" s="2277"/>
      <c r="AB50" s="2277"/>
      <c r="AC50" s="2277"/>
      <c r="AD50" s="1944"/>
      <c r="AE50" s="1956"/>
      <c r="AF50" s="2270" t="s">
        <v>354</v>
      </c>
      <c r="AG50" s="1956"/>
      <c r="AH50" s="2276"/>
      <c r="AI50" s="2277"/>
      <c r="AJ50" s="2277"/>
      <c r="AK50" s="2277"/>
      <c r="AL50" s="2277"/>
      <c r="AM50" s="2277"/>
      <c r="AN50" s="2277"/>
      <c r="AO50" s="1934"/>
      <c r="AP50" s="2052"/>
    </row>
    <row r="51" spans="1:42" ht="16.350000000000001" customHeight="1" x14ac:dyDescent="0.15">
      <c r="A51" s="58"/>
      <c r="B51" s="127"/>
      <c r="C51" s="172"/>
      <c r="D51" s="59"/>
      <c r="E51" s="2271"/>
      <c r="F51" s="2271"/>
      <c r="G51" s="2271"/>
      <c r="H51" s="2271"/>
      <c r="I51" s="2282"/>
      <c r="J51" s="2283"/>
      <c r="K51" s="2283"/>
      <c r="L51" s="2283"/>
      <c r="M51" s="1935"/>
      <c r="N51" s="1911"/>
      <c r="O51" s="2271"/>
      <c r="P51" s="2271"/>
      <c r="Q51" s="1911"/>
      <c r="R51" s="2274"/>
      <c r="S51" s="2275"/>
      <c r="T51" s="2275"/>
      <c r="U51" s="2275"/>
      <c r="V51" s="2275"/>
      <c r="W51" s="1945"/>
      <c r="X51" s="2278"/>
      <c r="Y51" s="2279"/>
      <c r="Z51" s="2279"/>
      <c r="AA51" s="2279"/>
      <c r="AB51" s="2279"/>
      <c r="AC51" s="2279"/>
      <c r="AD51" s="1945"/>
      <c r="AE51" s="1957"/>
      <c r="AF51" s="2271"/>
      <c r="AG51" s="1957"/>
      <c r="AH51" s="2278"/>
      <c r="AI51" s="2279"/>
      <c r="AJ51" s="2279"/>
      <c r="AK51" s="2279"/>
      <c r="AL51" s="2279"/>
      <c r="AM51" s="2279"/>
      <c r="AN51" s="2279"/>
      <c r="AO51" s="1935"/>
      <c r="AP51" s="2052"/>
    </row>
    <row r="52" spans="1:42" ht="16.350000000000001" customHeight="1" x14ac:dyDescent="0.15">
      <c r="A52" s="1948" t="s">
        <v>152</v>
      </c>
      <c r="B52" s="1949"/>
      <c r="C52" s="1949"/>
      <c r="D52" s="1949"/>
      <c r="E52" s="1949"/>
      <c r="F52" s="1949"/>
      <c r="G52" s="1949"/>
      <c r="H52" s="1950"/>
      <c r="I52" s="1954"/>
      <c r="J52" s="1954"/>
      <c r="K52" s="1954"/>
      <c r="L52" s="1954"/>
      <c r="M52" s="1954"/>
      <c r="N52" s="1954"/>
      <c r="O52" s="1954"/>
      <c r="P52" s="1954"/>
      <c r="Q52" s="1954"/>
      <c r="R52" s="1954"/>
      <c r="S52" s="1954"/>
      <c r="T52" s="1954"/>
      <c r="U52" s="1954"/>
      <c r="V52" s="1954"/>
      <c r="W52" s="1954"/>
      <c r="X52" s="2260">
        <f>入力シート!AA84</f>
        <v>0</v>
      </c>
      <c r="Y52" s="2261"/>
      <c r="Z52" s="2261"/>
      <c r="AA52" s="2261"/>
      <c r="AB52" s="2261"/>
      <c r="AC52" s="2261"/>
      <c r="AD52" s="1995"/>
      <c r="AE52" s="2046"/>
      <c r="AF52" s="1958">
        <v>0.5</v>
      </c>
      <c r="AG52" s="2048"/>
      <c r="AH52" s="2260">
        <f>ROUNDDOWN(X52*AF52,0)</f>
        <v>0</v>
      </c>
      <c r="AI52" s="2261"/>
      <c r="AJ52" s="2261"/>
      <c r="AK52" s="2261"/>
      <c r="AL52" s="2261"/>
      <c r="AM52" s="2261"/>
      <c r="AN52" s="2261"/>
      <c r="AO52" s="1934"/>
      <c r="AP52" s="2052"/>
    </row>
    <row r="53" spans="1:42" ht="16.350000000000001" customHeight="1" x14ac:dyDescent="0.15">
      <c r="A53" s="1951"/>
      <c r="B53" s="1952"/>
      <c r="C53" s="1952"/>
      <c r="D53" s="1952"/>
      <c r="E53" s="1952"/>
      <c r="F53" s="1952"/>
      <c r="G53" s="1952"/>
      <c r="H53" s="1953"/>
      <c r="I53" s="1955"/>
      <c r="J53" s="1955"/>
      <c r="K53" s="1955"/>
      <c r="L53" s="1955"/>
      <c r="M53" s="1955"/>
      <c r="N53" s="1955"/>
      <c r="O53" s="1955"/>
      <c r="P53" s="1955"/>
      <c r="Q53" s="1955"/>
      <c r="R53" s="1955"/>
      <c r="S53" s="1955"/>
      <c r="T53" s="1955"/>
      <c r="U53" s="1955"/>
      <c r="V53" s="1955"/>
      <c r="W53" s="1955"/>
      <c r="X53" s="2262"/>
      <c r="Y53" s="2263"/>
      <c r="Z53" s="2263"/>
      <c r="AA53" s="2263"/>
      <c r="AB53" s="2263"/>
      <c r="AC53" s="2263"/>
      <c r="AD53" s="1996"/>
      <c r="AE53" s="2047"/>
      <c r="AF53" s="1959"/>
      <c r="AG53" s="2049"/>
      <c r="AH53" s="2262"/>
      <c r="AI53" s="2263"/>
      <c r="AJ53" s="2263"/>
      <c r="AK53" s="2263"/>
      <c r="AL53" s="2263"/>
      <c r="AM53" s="2263"/>
      <c r="AN53" s="2263"/>
      <c r="AO53" s="1935"/>
      <c r="AP53" s="2052"/>
    </row>
    <row r="54" spans="1:42" ht="16.350000000000001" customHeight="1" x14ac:dyDescent="0.15">
      <c r="A54" s="1914" t="s">
        <v>153</v>
      </c>
      <c r="B54" s="1915"/>
      <c r="C54" s="1915"/>
      <c r="D54" s="1915"/>
      <c r="E54" s="1915"/>
      <c r="F54" s="1915"/>
      <c r="G54" s="1915"/>
      <c r="H54" s="1916"/>
      <c r="I54" s="2264">
        <f>IF(I46="入力ｴﾗｰ","入力ｴﾗｰ",ROUNDDOWN(SUM(I46,I48),2))</f>
        <v>0</v>
      </c>
      <c r="J54" s="2265"/>
      <c r="K54" s="2265"/>
      <c r="L54" s="2265"/>
      <c r="M54" s="1924"/>
      <c r="N54" s="1926"/>
      <c r="O54" s="1927"/>
      <c r="P54" s="1927"/>
      <c r="Q54" s="1928"/>
      <c r="R54" s="2264">
        <f>IF(I46="入力ｴﾗｰ","入力ｴﾗｰ",SUM(R46,R48))</f>
        <v>0</v>
      </c>
      <c r="S54" s="2265"/>
      <c r="T54" s="2265"/>
      <c r="U54" s="2265"/>
      <c r="V54" s="2265"/>
      <c r="W54" s="203"/>
      <c r="X54" s="2260">
        <f>SUM(X46,X48,X52)</f>
        <v>0</v>
      </c>
      <c r="Y54" s="2261"/>
      <c r="Z54" s="2261"/>
      <c r="AA54" s="2261"/>
      <c r="AB54" s="2261"/>
      <c r="AC54" s="2261"/>
      <c r="AD54" s="1995"/>
      <c r="AE54" s="1926"/>
      <c r="AF54" s="1927"/>
      <c r="AG54" s="1928"/>
      <c r="AH54" s="2260">
        <f>SUM(AH46,AH48,AH52)</f>
        <v>0</v>
      </c>
      <c r="AI54" s="2261"/>
      <c r="AJ54" s="2261"/>
      <c r="AK54" s="2261"/>
      <c r="AL54" s="2261"/>
      <c r="AM54" s="2261"/>
      <c r="AN54" s="2261"/>
      <c r="AO54" s="1934"/>
      <c r="AP54" s="2052"/>
    </row>
    <row r="55" spans="1:42" ht="16.350000000000001" customHeight="1" x14ac:dyDescent="0.15">
      <c r="A55" s="1917"/>
      <c r="B55" s="1918"/>
      <c r="C55" s="1918"/>
      <c r="D55" s="1918"/>
      <c r="E55" s="1918"/>
      <c r="F55" s="1918"/>
      <c r="G55" s="1918"/>
      <c r="H55" s="1919"/>
      <c r="I55" s="2266"/>
      <c r="J55" s="2267"/>
      <c r="K55" s="2267"/>
      <c r="L55" s="2267"/>
      <c r="M55" s="1925"/>
      <c r="N55" s="1929"/>
      <c r="O55" s="1930"/>
      <c r="P55" s="1930"/>
      <c r="Q55" s="1931"/>
      <c r="R55" s="2266"/>
      <c r="S55" s="2267"/>
      <c r="T55" s="2267"/>
      <c r="U55" s="2267"/>
      <c r="V55" s="2267"/>
      <c r="W55" s="204"/>
      <c r="X55" s="2262"/>
      <c r="Y55" s="2263"/>
      <c r="Z55" s="2263"/>
      <c r="AA55" s="2263"/>
      <c r="AB55" s="2263"/>
      <c r="AC55" s="2263"/>
      <c r="AD55" s="1996"/>
      <c r="AE55" s="1929"/>
      <c r="AF55" s="1930"/>
      <c r="AG55" s="1931"/>
      <c r="AH55" s="2262"/>
      <c r="AI55" s="2263"/>
      <c r="AJ55" s="2263"/>
      <c r="AK55" s="2263"/>
      <c r="AL55" s="2263"/>
      <c r="AM55" s="2263"/>
      <c r="AN55" s="2263"/>
      <c r="AO55" s="1935"/>
      <c r="AP55" s="2052"/>
    </row>
    <row r="56" spans="1:42" ht="5.25" customHeight="1" x14ac:dyDescent="0.15">
      <c r="A56" s="2284"/>
      <c r="B56" s="2284"/>
      <c r="C56" s="2284"/>
      <c r="D56" s="2284"/>
      <c r="E56" s="2284"/>
      <c r="F56" s="2284"/>
      <c r="G56" s="2284"/>
      <c r="H56" s="2284"/>
      <c r="I56" s="2284"/>
      <c r="J56" s="2284"/>
      <c r="K56" s="2284"/>
      <c r="L56" s="2284"/>
      <c r="M56" s="2284"/>
      <c r="N56" s="2284"/>
      <c r="O56" s="2284"/>
      <c r="P56" s="2284"/>
      <c r="Q56" s="2284"/>
      <c r="R56" s="2284"/>
      <c r="S56" s="2284"/>
      <c r="T56" s="2284"/>
      <c r="U56" s="2284"/>
      <c r="V56" s="2284"/>
      <c r="W56" s="2284"/>
      <c r="X56" s="2284"/>
      <c r="Y56" s="2284"/>
      <c r="Z56" s="2284"/>
      <c r="AA56" s="2284"/>
      <c r="AB56" s="2284"/>
      <c r="AC56" s="2284"/>
      <c r="AD56" s="2284"/>
      <c r="AE56" s="2284"/>
      <c r="AF56" s="2284"/>
      <c r="AG56" s="2284"/>
      <c r="AH56" s="2284"/>
      <c r="AI56" s="2284"/>
      <c r="AJ56" s="2284"/>
      <c r="AK56" s="2284"/>
      <c r="AL56" s="2284"/>
      <c r="AM56" s="2284"/>
      <c r="AN56" s="2284"/>
      <c r="AO56" s="2284"/>
      <c r="AP56" s="2052"/>
    </row>
    <row r="57" spans="1:42" ht="31.5" customHeight="1" x14ac:dyDescent="0.15">
      <c r="A57" s="1984" t="s">
        <v>116</v>
      </c>
      <c r="B57" s="1984"/>
      <c r="C57" s="1984"/>
      <c r="D57" s="1985" t="s">
        <v>117</v>
      </c>
      <c r="E57" s="1985"/>
      <c r="F57" s="1985"/>
      <c r="G57" s="1985"/>
      <c r="H57" s="1986">
        <f>入力シート!AN57</f>
        <v>0</v>
      </c>
      <c r="I57" s="1987"/>
      <c r="J57" s="1987"/>
      <c r="K57" s="1987"/>
      <c r="L57" s="1987"/>
      <c r="M57" s="1987"/>
      <c r="N57" s="1987"/>
      <c r="O57" s="1987"/>
      <c r="P57" s="1987"/>
      <c r="Q57" s="1988"/>
      <c r="R57" s="1989" t="s">
        <v>118</v>
      </c>
      <c r="S57" s="1990"/>
      <c r="T57" s="1990"/>
      <c r="U57" s="1991"/>
      <c r="V57" s="1986">
        <f>入力シート!AN58</f>
        <v>0</v>
      </c>
      <c r="W57" s="1987"/>
      <c r="X57" s="1987"/>
      <c r="Y57" s="1987"/>
      <c r="Z57" s="1987"/>
      <c r="AA57" s="1987"/>
      <c r="AB57" s="1987"/>
      <c r="AC57" s="1987"/>
      <c r="AD57" s="1987"/>
      <c r="AE57" s="1987"/>
      <c r="AF57" s="1987"/>
      <c r="AG57" s="1987"/>
      <c r="AH57" s="1987"/>
      <c r="AI57" s="1987"/>
      <c r="AJ57" s="1987"/>
      <c r="AK57" s="1987"/>
      <c r="AL57" s="1987"/>
      <c r="AM57" s="1987"/>
      <c r="AN57" s="1987"/>
      <c r="AO57" s="1988"/>
      <c r="AP57" s="2052"/>
    </row>
    <row r="58" spans="1:42" ht="15" customHeight="1" x14ac:dyDescent="0.15">
      <c r="A58" s="1992" t="s">
        <v>143</v>
      </c>
      <c r="B58" s="1992"/>
      <c r="C58" s="1992"/>
      <c r="D58" s="1992"/>
      <c r="E58" s="1992"/>
      <c r="F58" s="1992"/>
      <c r="G58" s="1992"/>
      <c r="H58" s="1992"/>
      <c r="I58" s="1993" t="s">
        <v>144</v>
      </c>
      <c r="J58" s="1993"/>
      <c r="K58" s="1993"/>
      <c r="L58" s="1993"/>
      <c r="M58" s="1993"/>
      <c r="N58" s="1993"/>
      <c r="O58" s="1993"/>
      <c r="P58" s="1993"/>
      <c r="Q58" s="1993"/>
      <c r="R58" s="1993"/>
      <c r="S58" s="1993"/>
      <c r="T58" s="1993"/>
      <c r="U58" s="1993"/>
      <c r="V58" s="1993"/>
      <c r="W58" s="1993"/>
      <c r="X58" s="1994" t="s">
        <v>145</v>
      </c>
      <c r="Y58" s="1994"/>
      <c r="Z58" s="1994"/>
      <c r="AA58" s="1994"/>
      <c r="AB58" s="1994"/>
      <c r="AC58" s="1994"/>
      <c r="AD58" s="1994"/>
      <c r="AE58" s="1994"/>
      <c r="AF58" s="1994"/>
      <c r="AG58" s="1994"/>
      <c r="AH58" s="1994"/>
      <c r="AI58" s="1994"/>
      <c r="AJ58" s="1994"/>
      <c r="AK58" s="1994"/>
      <c r="AL58" s="1994"/>
      <c r="AM58" s="1994"/>
      <c r="AN58" s="1994"/>
      <c r="AO58" s="1994"/>
      <c r="AP58" s="2052"/>
    </row>
    <row r="59" spans="1:42" ht="15" customHeight="1" x14ac:dyDescent="0.15">
      <c r="A59" s="1992"/>
      <c r="B59" s="1992"/>
      <c r="C59" s="1992"/>
      <c r="D59" s="1992"/>
      <c r="E59" s="1992"/>
      <c r="F59" s="1992"/>
      <c r="G59" s="1992"/>
      <c r="H59" s="1992"/>
      <c r="I59" s="1976" t="s">
        <v>146</v>
      </c>
      <c r="J59" s="1976"/>
      <c r="K59" s="1976"/>
      <c r="L59" s="1976"/>
      <c r="M59" s="1976"/>
      <c r="N59" s="1976" t="s">
        <v>147</v>
      </c>
      <c r="O59" s="1993"/>
      <c r="P59" s="1993"/>
      <c r="Q59" s="1993"/>
      <c r="R59" s="1976" t="s">
        <v>148</v>
      </c>
      <c r="S59" s="1976"/>
      <c r="T59" s="1976"/>
      <c r="U59" s="1976"/>
      <c r="V59" s="1976"/>
      <c r="W59" s="1976"/>
      <c r="X59" s="1976" t="s">
        <v>149</v>
      </c>
      <c r="Y59" s="1976"/>
      <c r="Z59" s="1976"/>
      <c r="AA59" s="1976"/>
      <c r="AB59" s="1976"/>
      <c r="AC59" s="1976"/>
      <c r="AD59" s="1976"/>
      <c r="AE59" s="1976" t="s">
        <v>150</v>
      </c>
      <c r="AF59" s="1993"/>
      <c r="AG59" s="1993"/>
      <c r="AH59" s="1976" t="s">
        <v>151</v>
      </c>
      <c r="AI59" s="1976"/>
      <c r="AJ59" s="1976"/>
      <c r="AK59" s="1976"/>
      <c r="AL59" s="1976"/>
      <c r="AM59" s="1976"/>
      <c r="AN59" s="1976"/>
      <c r="AO59" s="1976"/>
      <c r="AP59" s="2052"/>
    </row>
    <row r="60" spans="1:42" ht="15" customHeight="1" x14ac:dyDescent="0.15">
      <c r="A60" s="1992"/>
      <c r="B60" s="1992"/>
      <c r="C60" s="1992"/>
      <c r="D60" s="1992"/>
      <c r="E60" s="1992"/>
      <c r="F60" s="1992"/>
      <c r="G60" s="1992"/>
      <c r="H60" s="1992"/>
      <c r="I60" s="1976"/>
      <c r="J60" s="1976"/>
      <c r="K60" s="1976"/>
      <c r="L60" s="1976"/>
      <c r="M60" s="1976"/>
      <c r="N60" s="1993"/>
      <c r="O60" s="1993"/>
      <c r="P60" s="1993"/>
      <c r="Q60" s="1993"/>
      <c r="R60" s="1976"/>
      <c r="S60" s="1976"/>
      <c r="T60" s="1976"/>
      <c r="U60" s="1976"/>
      <c r="V60" s="1976"/>
      <c r="W60" s="1976"/>
      <c r="X60" s="1976"/>
      <c r="Y60" s="1976"/>
      <c r="Z60" s="1976"/>
      <c r="AA60" s="1976"/>
      <c r="AB60" s="1976"/>
      <c r="AC60" s="1976"/>
      <c r="AD60" s="1976"/>
      <c r="AE60" s="1993"/>
      <c r="AF60" s="1993"/>
      <c r="AG60" s="1993"/>
      <c r="AH60" s="1976"/>
      <c r="AI60" s="1976"/>
      <c r="AJ60" s="1976"/>
      <c r="AK60" s="1976"/>
      <c r="AL60" s="1976"/>
      <c r="AM60" s="1976"/>
      <c r="AN60" s="1976"/>
      <c r="AO60" s="1976"/>
      <c r="AP60" s="2052"/>
    </row>
    <row r="61" spans="1:42" ht="16.350000000000001" customHeight="1" x14ac:dyDescent="0.15">
      <c r="A61" s="1932" t="str">
        <f>IF(COUNTIF(リスト!B95:B115,A62),"法第701条の41",IF(入力シート!U114="","法第701条の41",""))</f>
        <v>法第701条の41</v>
      </c>
      <c r="B61" s="1933"/>
      <c r="C61" s="1933"/>
      <c r="D61" s="1933"/>
      <c r="E61" s="1933"/>
      <c r="F61" s="1933"/>
      <c r="G61" s="1933"/>
      <c r="H61" s="1933"/>
      <c r="I61" s="2264">
        <f>IF(入力シート!AN72+入力シート!AN75+入力シート!AN79+入力シート!AN82&lt;=入力シート!AN62,ROUNDDOWN(入力シート!AN79,2),"入力ｴﾗｰ")</f>
        <v>0</v>
      </c>
      <c r="J61" s="2265"/>
      <c r="K61" s="2265"/>
      <c r="L61" s="2265"/>
      <c r="M61" s="1934" t="s">
        <v>39</v>
      </c>
      <c r="N61" s="1910"/>
      <c r="O61" s="1908" t="str">
        <f>IFERROR(VLOOKUP(A62,リスト!B44:D68,3,0),"/")</f>
        <v>/</v>
      </c>
      <c r="P61" s="1908"/>
      <c r="Q61" s="1910"/>
      <c r="R61" s="2264" t="str">
        <f>IFERROR(ROUNDDOWN(I61*O61,2),"")</f>
        <v/>
      </c>
      <c r="S61" s="2265"/>
      <c r="T61" s="2265"/>
      <c r="U61" s="2265"/>
      <c r="V61" s="2265"/>
      <c r="W61" s="1944" t="s">
        <v>39</v>
      </c>
      <c r="X61" s="2260">
        <f>入力シート!AT79</f>
        <v>0</v>
      </c>
      <c r="Y61" s="2261"/>
      <c r="Z61" s="2261"/>
      <c r="AA61" s="2261"/>
      <c r="AB61" s="2261"/>
      <c r="AC61" s="2261"/>
      <c r="AD61" s="1977" t="s">
        <v>488</v>
      </c>
      <c r="AE61" s="1956"/>
      <c r="AF61" s="1908" t="str">
        <f>IFERROR(VLOOKUP(A62,リスト!B44:E63,4,0),"/")</f>
        <v>/</v>
      </c>
      <c r="AG61" s="1956"/>
      <c r="AH61" s="2260" t="str">
        <f>IFERROR(ROUNDDOWN(X61*AF61,0),"")</f>
        <v/>
      </c>
      <c r="AI61" s="2261"/>
      <c r="AJ61" s="2261"/>
      <c r="AK61" s="2261"/>
      <c r="AL61" s="2261"/>
      <c r="AM61" s="2261"/>
      <c r="AN61" s="2261"/>
      <c r="AO61" s="1977" t="s">
        <v>488</v>
      </c>
      <c r="AP61" s="2052"/>
    </row>
    <row r="62" spans="1:42" ht="16.350000000000001" customHeight="1" x14ac:dyDescent="0.15">
      <c r="A62" s="1912">
        <f>入力シート!AT78</f>
        <v>0</v>
      </c>
      <c r="B62" s="1913"/>
      <c r="C62" s="1913"/>
      <c r="D62" s="1913"/>
      <c r="E62" s="1979" t="s">
        <v>294</v>
      </c>
      <c r="F62" s="1979"/>
      <c r="G62" s="1979"/>
      <c r="H62" s="1980"/>
      <c r="I62" s="2266"/>
      <c r="J62" s="2267"/>
      <c r="K62" s="2267"/>
      <c r="L62" s="2267"/>
      <c r="M62" s="1935"/>
      <c r="N62" s="1911"/>
      <c r="O62" s="1909"/>
      <c r="P62" s="1909"/>
      <c r="Q62" s="1911"/>
      <c r="R62" s="2266"/>
      <c r="S62" s="2267"/>
      <c r="T62" s="2267"/>
      <c r="U62" s="2267"/>
      <c r="V62" s="2267"/>
      <c r="W62" s="1945"/>
      <c r="X62" s="2262"/>
      <c r="Y62" s="2263"/>
      <c r="Z62" s="2263"/>
      <c r="AA62" s="2263"/>
      <c r="AB62" s="2263"/>
      <c r="AC62" s="2263"/>
      <c r="AD62" s="1978"/>
      <c r="AE62" s="1957"/>
      <c r="AF62" s="1909"/>
      <c r="AG62" s="1957"/>
      <c r="AH62" s="2262"/>
      <c r="AI62" s="2263"/>
      <c r="AJ62" s="2263"/>
      <c r="AK62" s="2263"/>
      <c r="AL62" s="2263"/>
      <c r="AM62" s="2263"/>
      <c r="AN62" s="2263"/>
      <c r="AO62" s="1978"/>
      <c r="AP62" s="2052"/>
    </row>
    <row r="63" spans="1:42" ht="16.350000000000001" customHeight="1" x14ac:dyDescent="0.15">
      <c r="A63" s="1932" t="str">
        <f>IF(COUNTIF(リスト!B97:B117,A64),"法第701条の41",IF(入力シート!U117="","法第701条の41",""))</f>
        <v>法第701条の41</v>
      </c>
      <c r="B63" s="1933"/>
      <c r="C63" s="1933"/>
      <c r="D63" s="1933"/>
      <c r="E63" s="1933"/>
      <c r="F63" s="1933"/>
      <c r="G63" s="1933"/>
      <c r="H63" s="1933"/>
      <c r="I63" s="2264">
        <f>ROUNDDOWN(入力シート!AN82,2)</f>
        <v>0</v>
      </c>
      <c r="J63" s="2265"/>
      <c r="K63" s="2265"/>
      <c r="L63" s="2265"/>
      <c r="M63" s="1934"/>
      <c r="N63" s="1910"/>
      <c r="O63" s="1908" t="str">
        <f>IFERROR(VLOOKUP(A64,リスト!B44:D68,3,0),"/")</f>
        <v>/</v>
      </c>
      <c r="P63" s="1908"/>
      <c r="Q63" s="1910"/>
      <c r="R63" s="2264" t="str">
        <f>IFERROR(ROUNDDOWN(I63*O63,2),"")</f>
        <v/>
      </c>
      <c r="S63" s="2265"/>
      <c r="T63" s="2265"/>
      <c r="U63" s="2265"/>
      <c r="V63" s="2265"/>
      <c r="W63" s="1944"/>
      <c r="X63" s="2260">
        <f>入力シート!AT82</f>
        <v>0</v>
      </c>
      <c r="Y63" s="2261"/>
      <c r="Z63" s="2261"/>
      <c r="AA63" s="2261"/>
      <c r="AB63" s="2261"/>
      <c r="AC63" s="2261"/>
      <c r="AD63" s="1944"/>
      <c r="AE63" s="1956"/>
      <c r="AF63" s="1908" t="str">
        <f>IFERROR(VLOOKUP(A64,リスト!B44:E63,4,0),"/")</f>
        <v>/</v>
      </c>
      <c r="AG63" s="1956"/>
      <c r="AH63" s="2260" t="str">
        <f>IFERROR(ROUNDDOWN(X63*AF63,0),"")</f>
        <v/>
      </c>
      <c r="AI63" s="2261"/>
      <c r="AJ63" s="2261"/>
      <c r="AK63" s="2261"/>
      <c r="AL63" s="2261"/>
      <c r="AM63" s="2261"/>
      <c r="AN63" s="2261"/>
      <c r="AO63" s="1934"/>
      <c r="AP63" s="2052"/>
    </row>
    <row r="64" spans="1:42" ht="16.350000000000001" customHeight="1" x14ac:dyDescent="0.15">
      <c r="A64" s="1912">
        <f>入力シート!AT81</f>
        <v>0</v>
      </c>
      <c r="B64" s="1913"/>
      <c r="C64" s="1913"/>
      <c r="D64" s="1913"/>
      <c r="E64" s="1979" t="s">
        <v>294</v>
      </c>
      <c r="F64" s="1979"/>
      <c r="G64" s="1979"/>
      <c r="H64" s="1980"/>
      <c r="I64" s="2266"/>
      <c r="J64" s="2267"/>
      <c r="K64" s="2267"/>
      <c r="L64" s="2267"/>
      <c r="M64" s="1935"/>
      <c r="N64" s="1911"/>
      <c r="O64" s="1909"/>
      <c r="P64" s="1909"/>
      <c r="Q64" s="1911"/>
      <c r="R64" s="2266"/>
      <c r="S64" s="2267"/>
      <c r="T64" s="2267"/>
      <c r="U64" s="2267"/>
      <c r="V64" s="2267"/>
      <c r="W64" s="1945"/>
      <c r="X64" s="2262"/>
      <c r="Y64" s="2263"/>
      <c r="Z64" s="2263"/>
      <c r="AA64" s="2263"/>
      <c r="AB64" s="2263"/>
      <c r="AC64" s="2263"/>
      <c r="AD64" s="1945"/>
      <c r="AE64" s="1957"/>
      <c r="AF64" s="1909"/>
      <c r="AG64" s="1957"/>
      <c r="AH64" s="2262"/>
      <c r="AI64" s="2263"/>
      <c r="AJ64" s="2263"/>
      <c r="AK64" s="2263"/>
      <c r="AL64" s="2263"/>
      <c r="AM64" s="2263"/>
      <c r="AN64" s="2263"/>
      <c r="AO64" s="1935"/>
      <c r="AP64" s="2052"/>
    </row>
    <row r="65" spans="1:42" ht="16.350000000000001" customHeight="1" x14ac:dyDescent="0.15">
      <c r="A65" s="2268"/>
      <c r="B65" s="2269"/>
      <c r="C65" s="2269"/>
      <c r="D65" s="2269"/>
      <c r="E65" s="2269"/>
      <c r="F65" s="2269"/>
      <c r="G65" s="2269"/>
      <c r="H65" s="2269"/>
      <c r="I65" s="2280"/>
      <c r="J65" s="2281"/>
      <c r="K65" s="2281"/>
      <c r="L65" s="2281"/>
      <c r="M65" s="1934"/>
      <c r="N65" s="1910"/>
      <c r="O65" s="2270" t="s">
        <v>354</v>
      </c>
      <c r="P65" s="2270"/>
      <c r="Q65" s="1910"/>
      <c r="R65" s="2272"/>
      <c r="S65" s="2273"/>
      <c r="T65" s="2273"/>
      <c r="U65" s="2273"/>
      <c r="V65" s="2273"/>
      <c r="W65" s="1944"/>
      <c r="X65" s="2276"/>
      <c r="Y65" s="2277"/>
      <c r="Z65" s="2277"/>
      <c r="AA65" s="2277"/>
      <c r="AB65" s="2277"/>
      <c r="AC65" s="2277"/>
      <c r="AD65" s="1944"/>
      <c r="AE65" s="1956"/>
      <c r="AF65" s="2270" t="s">
        <v>354</v>
      </c>
      <c r="AG65" s="1956"/>
      <c r="AH65" s="2276"/>
      <c r="AI65" s="2277"/>
      <c r="AJ65" s="2277"/>
      <c r="AK65" s="2277"/>
      <c r="AL65" s="2277"/>
      <c r="AM65" s="2277"/>
      <c r="AN65" s="2277"/>
      <c r="AO65" s="1934"/>
      <c r="AP65" s="2052"/>
    </row>
    <row r="66" spans="1:42" ht="16.350000000000001" customHeight="1" x14ac:dyDescent="0.15">
      <c r="A66" s="58"/>
      <c r="B66" s="127"/>
      <c r="C66" s="172"/>
      <c r="D66" s="59"/>
      <c r="E66" s="2271"/>
      <c r="F66" s="2271"/>
      <c r="G66" s="2271"/>
      <c r="H66" s="2271"/>
      <c r="I66" s="2282"/>
      <c r="J66" s="2283"/>
      <c r="K66" s="2283"/>
      <c r="L66" s="2283"/>
      <c r="M66" s="1935"/>
      <c r="N66" s="1911"/>
      <c r="O66" s="2271"/>
      <c r="P66" s="2271"/>
      <c r="Q66" s="1911"/>
      <c r="R66" s="2274"/>
      <c r="S66" s="2275"/>
      <c r="T66" s="2275"/>
      <c r="U66" s="2275"/>
      <c r="V66" s="2275"/>
      <c r="W66" s="1945"/>
      <c r="X66" s="2278"/>
      <c r="Y66" s="2279"/>
      <c r="Z66" s="2279"/>
      <c r="AA66" s="2279"/>
      <c r="AB66" s="2279"/>
      <c r="AC66" s="2279"/>
      <c r="AD66" s="1945"/>
      <c r="AE66" s="1957"/>
      <c r="AF66" s="2271"/>
      <c r="AG66" s="1957"/>
      <c r="AH66" s="2278"/>
      <c r="AI66" s="2279"/>
      <c r="AJ66" s="2279"/>
      <c r="AK66" s="2279"/>
      <c r="AL66" s="2279"/>
      <c r="AM66" s="2279"/>
      <c r="AN66" s="2279"/>
      <c r="AO66" s="1935"/>
      <c r="AP66" s="2052"/>
    </row>
    <row r="67" spans="1:42" ht="16.350000000000001" customHeight="1" x14ac:dyDescent="0.15">
      <c r="A67" s="1948" t="s">
        <v>152</v>
      </c>
      <c r="B67" s="1949"/>
      <c r="C67" s="1949"/>
      <c r="D67" s="1949"/>
      <c r="E67" s="1949"/>
      <c r="F67" s="1949"/>
      <c r="G67" s="1949"/>
      <c r="H67" s="1950"/>
      <c r="I67" s="1954"/>
      <c r="J67" s="1954"/>
      <c r="K67" s="1954"/>
      <c r="L67" s="1954"/>
      <c r="M67" s="1954"/>
      <c r="N67" s="1954"/>
      <c r="O67" s="1954"/>
      <c r="P67" s="1954"/>
      <c r="Q67" s="1954"/>
      <c r="R67" s="1954"/>
      <c r="S67" s="1954"/>
      <c r="T67" s="1954"/>
      <c r="U67" s="1954"/>
      <c r="V67" s="1954"/>
      <c r="W67" s="1954"/>
      <c r="X67" s="2260">
        <f>入力シート!AN84</f>
        <v>0</v>
      </c>
      <c r="Y67" s="2261"/>
      <c r="Z67" s="2261"/>
      <c r="AA67" s="2261"/>
      <c r="AB67" s="2261"/>
      <c r="AC67" s="2261"/>
      <c r="AD67" s="1944"/>
      <c r="AE67" s="1956"/>
      <c r="AF67" s="1958">
        <v>0.5</v>
      </c>
      <c r="AG67" s="1956"/>
      <c r="AH67" s="2260">
        <f>ROUNDDOWN(X67*AF67,0)</f>
        <v>0</v>
      </c>
      <c r="AI67" s="2261"/>
      <c r="AJ67" s="2261"/>
      <c r="AK67" s="2261"/>
      <c r="AL67" s="2261"/>
      <c r="AM67" s="2261"/>
      <c r="AN67" s="2261"/>
      <c r="AO67" s="1934"/>
      <c r="AP67" s="2052"/>
    </row>
    <row r="68" spans="1:42" ht="16.350000000000001" customHeight="1" x14ac:dyDescent="0.15">
      <c r="A68" s="1951"/>
      <c r="B68" s="1952"/>
      <c r="C68" s="1952"/>
      <c r="D68" s="1952"/>
      <c r="E68" s="1952"/>
      <c r="F68" s="1952"/>
      <c r="G68" s="1952"/>
      <c r="H68" s="1953"/>
      <c r="I68" s="1955"/>
      <c r="J68" s="1955"/>
      <c r="K68" s="1955"/>
      <c r="L68" s="1955"/>
      <c r="M68" s="1955"/>
      <c r="N68" s="1955"/>
      <c r="O68" s="1955"/>
      <c r="P68" s="1955"/>
      <c r="Q68" s="1955"/>
      <c r="R68" s="1955"/>
      <c r="S68" s="1955"/>
      <c r="T68" s="1955"/>
      <c r="U68" s="1955"/>
      <c r="V68" s="1955"/>
      <c r="W68" s="1955"/>
      <c r="X68" s="2262"/>
      <c r="Y68" s="2263"/>
      <c r="Z68" s="2263"/>
      <c r="AA68" s="2263"/>
      <c r="AB68" s="2263"/>
      <c r="AC68" s="2263"/>
      <c r="AD68" s="1945"/>
      <c r="AE68" s="1957"/>
      <c r="AF68" s="1959"/>
      <c r="AG68" s="1957"/>
      <c r="AH68" s="2262"/>
      <c r="AI68" s="2263"/>
      <c r="AJ68" s="2263"/>
      <c r="AK68" s="2263"/>
      <c r="AL68" s="2263"/>
      <c r="AM68" s="2263"/>
      <c r="AN68" s="2263"/>
      <c r="AO68" s="1935"/>
      <c r="AP68" s="2052"/>
    </row>
    <row r="69" spans="1:42" ht="16.350000000000001" customHeight="1" x14ac:dyDescent="0.15">
      <c r="A69" s="1914" t="s">
        <v>153</v>
      </c>
      <c r="B69" s="1915"/>
      <c r="C69" s="1915"/>
      <c r="D69" s="1915"/>
      <c r="E69" s="1915"/>
      <c r="F69" s="1915"/>
      <c r="G69" s="1915"/>
      <c r="H69" s="1916"/>
      <c r="I69" s="2264">
        <f>IF(I61="入力ｴﾗｰ","入力ｴﾗｰ",ROUNDDOWN(SUM(I61,I63),2))</f>
        <v>0</v>
      </c>
      <c r="J69" s="2265"/>
      <c r="K69" s="2265"/>
      <c r="L69" s="2265"/>
      <c r="M69" s="1934"/>
      <c r="N69" s="1927"/>
      <c r="O69" s="1927"/>
      <c r="P69" s="1927"/>
      <c r="Q69" s="1928"/>
      <c r="R69" s="2264">
        <f>IF(I61="入力ｴﾗｰ","入力ｴﾗｰ",SUM(R61,R63))</f>
        <v>0</v>
      </c>
      <c r="S69" s="2265"/>
      <c r="T69" s="2265"/>
      <c r="U69" s="2265"/>
      <c r="V69" s="2265"/>
      <c r="W69" s="186"/>
      <c r="X69" s="2260">
        <f>SUM(X61,X63,X67)</f>
        <v>0</v>
      </c>
      <c r="Y69" s="2261"/>
      <c r="Z69" s="2261"/>
      <c r="AA69" s="2261"/>
      <c r="AB69" s="2261"/>
      <c r="AC69" s="2261"/>
      <c r="AD69" s="1944"/>
      <c r="AE69" s="1927"/>
      <c r="AF69" s="1927"/>
      <c r="AG69" s="1927"/>
      <c r="AH69" s="2260">
        <f>SUM(AH61,AH63,AH67)</f>
        <v>0</v>
      </c>
      <c r="AI69" s="2261"/>
      <c r="AJ69" s="2261"/>
      <c r="AK69" s="2261"/>
      <c r="AL69" s="2261"/>
      <c r="AM69" s="2261"/>
      <c r="AN69" s="2261"/>
      <c r="AO69" s="1934"/>
      <c r="AP69" s="2052"/>
    </row>
    <row r="70" spans="1:42" ht="16.350000000000001" customHeight="1" x14ac:dyDescent="0.15">
      <c r="A70" s="1917"/>
      <c r="B70" s="1918"/>
      <c r="C70" s="1918"/>
      <c r="D70" s="1918"/>
      <c r="E70" s="1918"/>
      <c r="F70" s="1918"/>
      <c r="G70" s="1918"/>
      <c r="H70" s="1919"/>
      <c r="I70" s="2266"/>
      <c r="J70" s="2267"/>
      <c r="K70" s="2267"/>
      <c r="L70" s="2267"/>
      <c r="M70" s="1935"/>
      <c r="N70" s="1930"/>
      <c r="O70" s="1930"/>
      <c r="P70" s="1930"/>
      <c r="Q70" s="1931"/>
      <c r="R70" s="2266"/>
      <c r="S70" s="2267"/>
      <c r="T70" s="2267"/>
      <c r="U70" s="2267"/>
      <c r="V70" s="2267"/>
      <c r="W70" s="185"/>
      <c r="X70" s="2262"/>
      <c r="Y70" s="2263"/>
      <c r="Z70" s="2263"/>
      <c r="AA70" s="2263"/>
      <c r="AB70" s="2263"/>
      <c r="AC70" s="2263"/>
      <c r="AD70" s="1945"/>
      <c r="AE70" s="1930"/>
      <c r="AF70" s="1930"/>
      <c r="AG70" s="1930"/>
      <c r="AH70" s="2262"/>
      <c r="AI70" s="2263"/>
      <c r="AJ70" s="2263"/>
      <c r="AK70" s="2263"/>
      <c r="AL70" s="2263"/>
      <c r="AM70" s="2263"/>
      <c r="AN70" s="2263"/>
      <c r="AO70" s="1935"/>
      <c r="AP70" s="2052"/>
    </row>
    <row r="71" spans="1:42" ht="16.5" customHeight="1" x14ac:dyDescent="0.15">
      <c r="A71" s="1914" t="s">
        <v>154</v>
      </c>
      <c r="B71" s="1915"/>
      <c r="C71" s="1915"/>
      <c r="D71" s="1915"/>
      <c r="E71" s="1915"/>
      <c r="F71" s="1915"/>
      <c r="G71" s="1915"/>
      <c r="H71" s="1915"/>
      <c r="I71" s="1915"/>
      <c r="J71" s="1915"/>
      <c r="K71" s="1915"/>
      <c r="L71" s="1915"/>
      <c r="M71" s="1915"/>
      <c r="N71" s="1915"/>
      <c r="O71" s="1915"/>
      <c r="P71" s="1915"/>
      <c r="Q71" s="1916"/>
      <c r="R71" s="2264">
        <f>IF(OR(R35="入力ｴﾗｰ",R54="入力ｴﾗｰ",R69="入力ｴﾗｰ"),"入力ｴﾗｰ",SUM(R35,R54,R69))</f>
        <v>0</v>
      </c>
      <c r="S71" s="2265"/>
      <c r="T71" s="2265"/>
      <c r="U71" s="2265"/>
      <c r="V71" s="2265"/>
      <c r="W71" s="203"/>
      <c r="X71" s="2256" t="s">
        <v>155</v>
      </c>
      <c r="Y71" s="1946"/>
      <c r="Z71" s="1946"/>
      <c r="AA71" s="1946"/>
      <c r="AB71" s="1946"/>
      <c r="AC71" s="1946"/>
      <c r="AD71" s="1946"/>
      <c r="AE71" s="1946"/>
      <c r="AF71" s="1946"/>
      <c r="AG71" s="2257"/>
      <c r="AH71" s="2260">
        <f>SUM(AH35,AH54,AH69)</f>
        <v>0</v>
      </c>
      <c r="AI71" s="2261"/>
      <c r="AJ71" s="2261"/>
      <c r="AK71" s="2261"/>
      <c r="AL71" s="2261"/>
      <c r="AM71" s="2261"/>
      <c r="AN71" s="2261"/>
      <c r="AO71" s="1934"/>
      <c r="AP71" s="2052"/>
    </row>
    <row r="72" spans="1:42" ht="16.350000000000001" customHeight="1" x14ac:dyDescent="0.15">
      <c r="A72" s="1917"/>
      <c r="B72" s="1918"/>
      <c r="C72" s="1918"/>
      <c r="D72" s="1918"/>
      <c r="E72" s="1918"/>
      <c r="F72" s="1918"/>
      <c r="G72" s="1918"/>
      <c r="H72" s="1918"/>
      <c r="I72" s="1918"/>
      <c r="J72" s="1918"/>
      <c r="K72" s="1918"/>
      <c r="L72" s="1918"/>
      <c r="M72" s="1918"/>
      <c r="N72" s="1918"/>
      <c r="O72" s="1918"/>
      <c r="P72" s="1918"/>
      <c r="Q72" s="1919"/>
      <c r="R72" s="2266"/>
      <c r="S72" s="2267"/>
      <c r="T72" s="2267"/>
      <c r="U72" s="2267"/>
      <c r="V72" s="2267"/>
      <c r="W72" s="204"/>
      <c r="X72" s="2258"/>
      <c r="Y72" s="1947"/>
      <c r="Z72" s="1947"/>
      <c r="AA72" s="1947"/>
      <c r="AB72" s="1947"/>
      <c r="AC72" s="1947"/>
      <c r="AD72" s="1947"/>
      <c r="AE72" s="1947"/>
      <c r="AF72" s="1947"/>
      <c r="AG72" s="2259"/>
      <c r="AH72" s="2262"/>
      <c r="AI72" s="2263"/>
      <c r="AJ72" s="2263"/>
      <c r="AK72" s="2263"/>
      <c r="AL72" s="2263"/>
      <c r="AM72" s="2263"/>
      <c r="AN72" s="2263"/>
      <c r="AO72" s="1935"/>
      <c r="AP72" s="2052"/>
    </row>
  </sheetData>
  <sheetProtection algorithmName="SHA-512" hashValue="Ho8E11uV7+WWqPvYvF24gpsyXeDQGAZDVj7vDPXjBMA+gvkIvZauCc7pGl0ciaNLXxpBtAvAYFLouhBdP/MjWQ==" saltValue="ogM9kTEhOgRg9AAbo4XIpA==" spinCount="100000" sheet="1" objects="1" scenarios="1"/>
  <mergeCells count="416">
    <mergeCell ref="Y41:AB41"/>
    <mergeCell ref="AC41:AO41"/>
    <mergeCell ref="AP2:AP9"/>
    <mergeCell ref="AP10:AP12"/>
    <mergeCell ref="AP13:AP36"/>
    <mergeCell ref="AP38:AP45"/>
    <mergeCell ref="AP46:AP48"/>
    <mergeCell ref="AP49:AP72"/>
    <mergeCell ref="AH69:AN70"/>
    <mergeCell ref="AO69:AO70"/>
    <mergeCell ref="AD65:AD66"/>
    <mergeCell ref="AE65:AE66"/>
    <mergeCell ref="AF65:AF66"/>
    <mergeCell ref="AG65:AG66"/>
    <mergeCell ref="AH65:AN66"/>
    <mergeCell ref="AO65:AO66"/>
    <mergeCell ref="AH67:AN68"/>
    <mergeCell ref="AO67:AO68"/>
    <mergeCell ref="AD61:AD62"/>
    <mergeCell ref="AE61:AE62"/>
    <mergeCell ref="AF61:AF62"/>
    <mergeCell ref="AG61:AG62"/>
    <mergeCell ref="AH61:AN62"/>
    <mergeCell ref="AH71:AN72"/>
    <mergeCell ref="AO71:AO72"/>
    <mergeCell ref="A69:H70"/>
    <mergeCell ref="I69:L70"/>
    <mergeCell ref="M69:M70"/>
    <mergeCell ref="N69:Q70"/>
    <mergeCell ref="X69:AC70"/>
    <mergeCell ref="AD69:AD70"/>
    <mergeCell ref="AE69:AG70"/>
    <mergeCell ref="R69:V70"/>
    <mergeCell ref="R71:V72"/>
    <mergeCell ref="A67:H68"/>
    <mergeCell ref="I67:W68"/>
    <mergeCell ref="X67:AC68"/>
    <mergeCell ref="AD67:AD68"/>
    <mergeCell ref="AE67:AE68"/>
    <mergeCell ref="AF67:AF68"/>
    <mergeCell ref="AG67:AG68"/>
    <mergeCell ref="A71:Q72"/>
    <mergeCell ref="X71:AG72"/>
    <mergeCell ref="A65:H65"/>
    <mergeCell ref="I65:L66"/>
    <mergeCell ref="M65:M66"/>
    <mergeCell ref="N65:N66"/>
    <mergeCell ref="O65:P66"/>
    <mergeCell ref="Q65:Q66"/>
    <mergeCell ref="R65:V66"/>
    <mergeCell ref="W65:W66"/>
    <mergeCell ref="X65:AC66"/>
    <mergeCell ref="E66:F66"/>
    <mergeCell ref="G66:H66"/>
    <mergeCell ref="AD63:AD64"/>
    <mergeCell ref="AE63:AE64"/>
    <mergeCell ref="AF63:AF64"/>
    <mergeCell ref="AG63:AG64"/>
    <mergeCell ref="AH63:AN64"/>
    <mergeCell ref="AO63:AO64"/>
    <mergeCell ref="E64:H64"/>
    <mergeCell ref="A61:H61"/>
    <mergeCell ref="I61:L62"/>
    <mergeCell ref="M61:M62"/>
    <mergeCell ref="N61:N62"/>
    <mergeCell ref="O61:P62"/>
    <mergeCell ref="Q61:Q62"/>
    <mergeCell ref="A63:H63"/>
    <mergeCell ref="I63:L64"/>
    <mergeCell ref="M63:M64"/>
    <mergeCell ref="N63:N64"/>
    <mergeCell ref="O63:P64"/>
    <mergeCell ref="Q63:Q64"/>
    <mergeCell ref="R63:V64"/>
    <mergeCell ref="W63:W64"/>
    <mergeCell ref="X63:AC64"/>
    <mergeCell ref="R61:V62"/>
    <mergeCell ref="W61:W62"/>
    <mergeCell ref="X61:AC62"/>
    <mergeCell ref="A58:H60"/>
    <mergeCell ref="I58:W58"/>
    <mergeCell ref="X58:AO58"/>
    <mergeCell ref="I59:M60"/>
    <mergeCell ref="N59:Q60"/>
    <mergeCell ref="R59:W60"/>
    <mergeCell ref="X59:AD60"/>
    <mergeCell ref="AE59:AG60"/>
    <mergeCell ref="AH59:AO60"/>
    <mergeCell ref="AO61:AO62"/>
    <mergeCell ref="E62:H62"/>
    <mergeCell ref="AE54:AG55"/>
    <mergeCell ref="AH54:AN55"/>
    <mergeCell ref="AO54:AO55"/>
    <mergeCell ref="A56:AO56"/>
    <mergeCell ref="A57:C57"/>
    <mergeCell ref="D57:G57"/>
    <mergeCell ref="H57:Q57"/>
    <mergeCell ref="R57:U57"/>
    <mergeCell ref="V57:AO57"/>
    <mergeCell ref="R54:V55"/>
    <mergeCell ref="A54:H55"/>
    <mergeCell ref="I54:L55"/>
    <mergeCell ref="M54:M55"/>
    <mergeCell ref="N54:Q55"/>
    <mergeCell ref="X54:AC55"/>
    <mergeCell ref="AD54:AD55"/>
    <mergeCell ref="AD50:AD51"/>
    <mergeCell ref="AE50:AE51"/>
    <mergeCell ref="AF50:AF51"/>
    <mergeCell ref="AG50:AG51"/>
    <mergeCell ref="AH50:AN51"/>
    <mergeCell ref="AO50:AO51"/>
    <mergeCell ref="E51:F51"/>
    <mergeCell ref="G51:H51"/>
    <mergeCell ref="A52:H53"/>
    <mergeCell ref="I52:W53"/>
    <mergeCell ref="X52:AC53"/>
    <mergeCell ref="AD52:AD53"/>
    <mergeCell ref="AE52:AE53"/>
    <mergeCell ref="AF52:AF53"/>
    <mergeCell ref="AG52:AG53"/>
    <mergeCell ref="AH52:AN53"/>
    <mergeCell ref="AO52:AO53"/>
    <mergeCell ref="A50:H50"/>
    <mergeCell ref="I50:L51"/>
    <mergeCell ref="M50:M51"/>
    <mergeCell ref="N50:N51"/>
    <mergeCell ref="O50:P51"/>
    <mergeCell ref="Q50:Q51"/>
    <mergeCell ref="R50:V51"/>
    <mergeCell ref="W50:W51"/>
    <mergeCell ref="X50:AC51"/>
    <mergeCell ref="A48:H48"/>
    <mergeCell ref="I48:L49"/>
    <mergeCell ref="M48:M49"/>
    <mergeCell ref="N48:N49"/>
    <mergeCell ref="O48:P49"/>
    <mergeCell ref="Q48:Q49"/>
    <mergeCell ref="R48:V49"/>
    <mergeCell ref="W48:W49"/>
    <mergeCell ref="X48:AC49"/>
    <mergeCell ref="E49:H49"/>
    <mergeCell ref="A46:H46"/>
    <mergeCell ref="I46:L47"/>
    <mergeCell ref="M46:M47"/>
    <mergeCell ref="N46:N47"/>
    <mergeCell ref="O46:P47"/>
    <mergeCell ref="Q46:Q47"/>
    <mergeCell ref="R46:V47"/>
    <mergeCell ref="W46:W47"/>
    <mergeCell ref="X46:AC47"/>
    <mergeCell ref="E47:H47"/>
    <mergeCell ref="A42:C42"/>
    <mergeCell ref="D42:G42"/>
    <mergeCell ref="H42:Q42"/>
    <mergeCell ref="R42:U42"/>
    <mergeCell ref="V42:AO42"/>
    <mergeCell ref="A43:H45"/>
    <mergeCell ref="I43:W43"/>
    <mergeCell ref="X43:AO43"/>
    <mergeCell ref="I44:M45"/>
    <mergeCell ref="N44:Q45"/>
    <mergeCell ref="R44:W45"/>
    <mergeCell ref="X44:AD45"/>
    <mergeCell ref="AE44:AG45"/>
    <mergeCell ref="AH44:AO45"/>
    <mergeCell ref="A41:I41"/>
    <mergeCell ref="A38:O40"/>
    <mergeCell ref="R40:R41"/>
    <mergeCell ref="S40:S41"/>
    <mergeCell ref="T40:T41"/>
    <mergeCell ref="U40:U41"/>
    <mergeCell ref="V40:V41"/>
    <mergeCell ref="W40:W41"/>
    <mergeCell ref="X40:X41"/>
    <mergeCell ref="P37:Q41"/>
    <mergeCell ref="R37:R39"/>
    <mergeCell ref="S37:S39"/>
    <mergeCell ref="T37:T39"/>
    <mergeCell ref="U37:U39"/>
    <mergeCell ref="V37:V39"/>
    <mergeCell ref="W37:W39"/>
    <mergeCell ref="X37:X39"/>
    <mergeCell ref="AD46:AD47"/>
    <mergeCell ref="AE46:AE47"/>
    <mergeCell ref="AF46:AF47"/>
    <mergeCell ref="AG46:AG47"/>
    <mergeCell ref="AH46:AN47"/>
    <mergeCell ref="AO46:AO47"/>
    <mergeCell ref="AD48:AD49"/>
    <mergeCell ref="AE48:AE49"/>
    <mergeCell ref="AF48:AF49"/>
    <mergeCell ref="AG48:AG49"/>
    <mergeCell ref="AH48:AN49"/>
    <mergeCell ref="AO48:AO49"/>
    <mergeCell ref="Y37:Z39"/>
    <mergeCell ref="Y40:AB40"/>
    <mergeCell ref="AA37:AD37"/>
    <mergeCell ref="AE37:AG37"/>
    <mergeCell ref="AI37:AM37"/>
    <mergeCell ref="AN37:AO37"/>
    <mergeCell ref="AA38:AD39"/>
    <mergeCell ref="AE38:AG39"/>
    <mergeCell ref="AH38:AH39"/>
    <mergeCell ref="AI38:AM39"/>
    <mergeCell ref="AN38:AO39"/>
    <mergeCell ref="AC40:AO40"/>
    <mergeCell ref="E28:H28"/>
    <mergeCell ref="E26:H26"/>
    <mergeCell ref="A5:I5"/>
    <mergeCell ref="O10:P11"/>
    <mergeCell ref="AF10:AF11"/>
    <mergeCell ref="O12:P13"/>
    <mergeCell ref="AF12:AF13"/>
    <mergeCell ref="O25:P26"/>
    <mergeCell ref="O27:P28"/>
    <mergeCell ref="AF25:AF26"/>
    <mergeCell ref="AF27:AF28"/>
    <mergeCell ref="P1:Q5"/>
    <mergeCell ref="R1:R3"/>
    <mergeCell ref="S1:S3"/>
    <mergeCell ref="T1:T3"/>
    <mergeCell ref="U1:U3"/>
    <mergeCell ref="V1:V3"/>
    <mergeCell ref="A12:H12"/>
    <mergeCell ref="I12:L13"/>
    <mergeCell ref="M12:M13"/>
    <mergeCell ref="R10:V11"/>
    <mergeCell ref="W10:W11"/>
    <mergeCell ref="X10:AC11"/>
    <mergeCell ref="AD10:AD11"/>
    <mergeCell ref="AG12:AG13"/>
    <mergeCell ref="AH12:AN13"/>
    <mergeCell ref="AO12:AO13"/>
    <mergeCell ref="N18:Q19"/>
    <mergeCell ref="X18:AC19"/>
    <mergeCell ref="AD18:AD19"/>
    <mergeCell ref="AE18:AG19"/>
    <mergeCell ref="W14:W15"/>
    <mergeCell ref="X14:AC15"/>
    <mergeCell ref="AD14:AD15"/>
    <mergeCell ref="AH16:AN17"/>
    <mergeCell ref="AO16:AO17"/>
    <mergeCell ref="AE12:AE13"/>
    <mergeCell ref="AH14:AN15"/>
    <mergeCell ref="AO14:AO15"/>
    <mergeCell ref="R14:V15"/>
    <mergeCell ref="O14:P15"/>
    <mergeCell ref="AF14:AF15"/>
    <mergeCell ref="AE14:AE15"/>
    <mergeCell ref="AG14:AG15"/>
    <mergeCell ref="AO18:AO19"/>
    <mergeCell ref="R18:V19"/>
    <mergeCell ref="AH18:AN19"/>
    <mergeCell ref="N12:N13"/>
    <mergeCell ref="AO10:AO11"/>
    <mergeCell ref="AG10:AG11"/>
    <mergeCell ref="R6:U6"/>
    <mergeCell ref="AE10:AE11"/>
    <mergeCell ref="AN1:AO1"/>
    <mergeCell ref="AH10:AN11"/>
    <mergeCell ref="R4:R5"/>
    <mergeCell ref="S4:S5"/>
    <mergeCell ref="W1:W3"/>
    <mergeCell ref="X1:X3"/>
    <mergeCell ref="Y1:Z3"/>
    <mergeCell ref="AA1:AD1"/>
    <mergeCell ref="AE1:AG1"/>
    <mergeCell ref="AI1:AM1"/>
    <mergeCell ref="I7:W7"/>
    <mergeCell ref="X7:AO7"/>
    <mergeCell ref="I8:M9"/>
    <mergeCell ref="N8:Q9"/>
    <mergeCell ref="R8:W9"/>
    <mergeCell ref="X8:AD9"/>
    <mergeCell ref="AE8:AG9"/>
    <mergeCell ref="AH8:AO9"/>
    <mergeCell ref="AA2:AD3"/>
    <mergeCell ref="AE2:AG3"/>
    <mergeCell ref="AH2:AH3"/>
    <mergeCell ref="AI2:AM3"/>
    <mergeCell ref="AN2:AO3"/>
    <mergeCell ref="V6:AO6"/>
    <mergeCell ref="A7:H9"/>
    <mergeCell ref="T4:T5"/>
    <mergeCell ref="U4:U5"/>
    <mergeCell ref="V4:V5"/>
    <mergeCell ref="W4:W5"/>
    <mergeCell ref="X4:X5"/>
    <mergeCell ref="H6:Q6"/>
    <mergeCell ref="A6:C6"/>
    <mergeCell ref="D6:G6"/>
    <mergeCell ref="A2:O4"/>
    <mergeCell ref="Y4:AB4"/>
    <mergeCell ref="AC4:AO4"/>
    <mergeCell ref="Y5:AB5"/>
    <mergeCell ref="AC5:AO5"/>
    <mergeCell ref="Q12:Q13"/>
    <mergeCell ref="R12:V13"/>
    <mergeCell ref="W12:W13"/>
    <mergeCell ref="X12:AC13"/>
    <mergeCell ref="AD12:AD13"/>
    <mergeCell ref="A10:H10"/>
    <mergeCell ref="I10:L11"/>
    <mergeCell ref="M10:M11"/>
    <mergeCell ref="N10:N11"/>
    <mergeCell ref="Q10:Q11"/>
    <mergeCell ref="A11:D11"/>
    <mergeCell ref="A13:D13"/>
    <mergeCell ref="E11:H11"/>
    <mergeCell ref="E13:H13"/>
    <mergeCell ref="A14:H14"/>
    <mergeCell ref="I14:L15"/>
    <mergeCell ref="M14:M15"/>
    <mergeCell ref="AE23:AG24"/>
    <mergeCell ref="N14:N15"/>
    <mergeCell ref="Q14:Q15"/>
    <mergeCell ref="AG16:AG17"/>
    <mergeCell ref="E15:F15"/>
    <mergeCell ref="G15:H15"/>
    <mergeCell ref="X22:AO22"/>
    <mergeCell ref="I23:M24"/>
    <mergeCell ref="N23:Q24"/>
    <mergeCell ref="R23:W24"/>
    <mergeCell ref="X23:AD24"/>
    <mergeCell ref="AH23:AO24"/>
    <mergeCell ref="A18:H19"/>
    <mergeCell ref="I18:L19"/>
    <mergeCell ref="M18:M19"/>
    <mergeCell ref="A16:H17"/>
    <mergeCell ref="I16:W17"/>
    <mergeCell ref="X16:AC17"/>
    <mergeCell ref="AD16:AD17"/>
    <mergeCell ref="AE16:AE17"/>
    <mergeCell ref="AF16:AF17"/>
    <mergeCell ref="A20:AO20"/>
    <mergeCell ref="A21:C21"/>
    <mergeCell ref="D21:G21"/>
    <mergeCell ref="H21:Q21"/>
    <mergeCell ref="R21:U21"/>
    <mergeCell ref="V21:AO21"/>
    <mergeCell ref="A22:H24"/>
    <mergeCell ref="I22:W22"/>
    <mergeCell ref="AO25:AO26"/>
    <mergeCell ref="AG27:AG28"/>
    <mergeCell ref="AH25:AN26"/>
    <mergeCell ref="A27:H27"/>
    <mergeCell ref="I27:L28"/>
    <mergeCell ref="M27:M28"/>
    <mergeCell ref="N27:N28"/>
    <mergeCell ref="R25:V26"/>
    <mergeCell ref="W25:W26"/>
    <mergeCell ref="X25:AC26"/>
    <mergeCell ref="N25:N26"/>
    <mergeCell ref="AD25:AD26"/>
    <mergeCell ref="AE25:AE26"/>
    <mergeCell ref="AG25:AG26"/>
    <mergeCell ref="A25:H25"/>
    <mergeCell ref="I25:L26"/>
    <mergeCell ref="M25:M26"/>
    <mergeCell ref="A26:D26"/>
    <mergeCell ref="Q25:Q26"/>
    <mergeCell ref="AH27:AN28"/>
    <mergeCell ref="Q27:Q28"/>
    <mergeCell ref="R27:V28"/>
    <mergeCell ref="W27:W28"/>
    <mergeCell ref="X27:AC28"/>
    <mergeCell ref="AD27:AD28"/>
    <mergeCell ref="O29:P30"/>
    <mergeCell ref="AF29:AF30"/>
    <mergeCell ref="AF31:AF32"/>
    <mergeCell ref="AD33:AD34"/>
    <mergeCell ref="AE33:AG34"/>
    <mergeCell ref="AH33:AN34"/>
    <mergeCell ref="AO33:AO34"/>
    <mergeCell ref="E30:F30"/>
    <mergeCell ref="G30:H30"/>
    <mergeCell ref="A31:H32"/>
    <mergeCell ref="I31:W32"/>
    <mergeCell ref="X31:AC32"/>
    <mergeCell ref="AD31:AD32"/>
    <mergeCell ref="AE31:AE32"/>
    <mergeCell ref="R29:V30"/>
    <mergeCell ref="W29:W30"/>
    <mergeCell ref="X29:AC30"/>
    <mergeCell ref="AD29:AD30"/>
    <mergeCell ref="AE29:AE30"/>
    <mergeCell ref="I29:L30"/>
    <mergeCell ref="N29:N30"/>
    <mergeCell ref="Q29:Q30"/>
    <mergeCell ref="AH29:AN30"/>
    <mergeCell ref="AO29:AO30"/>
    <mergeCell ref="A28:D28"/>
    <mergeCell ref="A47:D47"/>
    <mergeCell ref="A49:D49"/>
    <mergeCell ref="A62:D62"/>
    <mergeCell ref="A64:D64"/>
    <mergeCell ref="A35:Q36"/>
    <mergeCell ref="X35:AG36"/>
    <mergeCell ref="AH35:AN36"/>
    <mergeCell ref="AO35:AO36"/>
    <mergeCell ref="AG31:AG32"/>
    <mergeCell ref="AH31:AN32"/>
    <mergeCell ref="AO31:AO32"/>
    <mergeCell ref="A33:H34"/>
    <mergeCell ref="I33:L34"/>
    <mergeCell ref="M33:M34"/>
    <mergeCell ref="N33:Q34"/>
    <mergeCell ref="X33:AC34"/>
    <mergeCell ref="R33:V34"/>
    <mergeCell ref="R35:V36"/>
    <mergeCell ref="M29:M30"/>
    <mergeCell ref="AO27:AO28"/>
    <mergeCell ref="AE27:AE28"/>
    <mergeCell ref="AG29:AG30"/>
    <mergeCell ref="A29:H29"/>
  </mergeCells>
  <phoneticPr fontId="1"/>
  <dataValidations count="2">
    <dataValidation type="list" allowBlank="1" showInputMessage="1" showErrorMessage="1" sqref="WWV983042:WWW983043 KJ2:KK3 UF2:UG3 AEB2:AEC3 ANX2:ANY3 AXT2:AXU3 BHP2:BHQ3 BRL2:BRM3 CBH2:CBI3 CLD2:CLE3 CUZ2:CVA3 DEV2:DEW3 DOR2:DOS3 DYN2:DYO3 EIJ2:EIK3 ESF2:ESG3 FCB2:FCC3 FLX2:FLY3 FVT2:FVU3 GFP2:GFQ3 GPL2:GPM3 GZH2:GZI3 HJD2:HJE3 HSZ2:HTA3 ICV2:ICW3 IMR2:IMS3 IWN2:IWO3 JGJ2:JGK3 JQF2:JQG3 KAB2:KAC3 KJX2:KJY3 KTT2:KTU3 LDP2:LDQ3 LNL2:LNM3 LXH2:LXI3 MHD2:MHE3 MQZ2:MRA3 NAV2:NAW3 NKR2:NKS3 NUN2:NUO3 OEJ2:OEK3 OOF2:OOG3 OYB2:OYC3 PHX2:PHY3 PRT2:PRU3 QBP2:QBQ3 QLL2:QLM3 QVH2:QVI3 RFD2:RFE3 ROZ2:RPA3 RYV2:RYW3 SIR2:SIS3 SSN2:SSO3 TCJ2:TCK3 TMF2:TMG3 TWB2:TWC3 UFX2:UFY3 UPT2:UPU3 UZP2:UZQ3 VJL2:VJM3 VTH2:VTI3 WDD2:WDE3 WMZ2:WNA3 WWV2:WWW3 AN65538:AO65539 KJ65538:KK65539 UF65538:UG65539 AEB65538:AEC65539 ANX65538:ANY65539 AXT65538:AXU65539 BHP65538:BHQ65539 BRL65538:BRM65539 CBH65538:CBI65539 CLD65538:CLE65539 CUZ65538:CVA65539 DEV65538:DEW65539 DOR65538:DOS65539 DYN65538:DYO65539 EIJ65538:EIK65539 ESF65538:ESG65539 FCB65538:FCC65539 FLX65538:FLY65539 FVT65538:FVU65539 GFP65538:GFQ65539 GPL65538:GPM65539 GZH65538:GZI65539 HJD65538:HJE65539 HSZ65538:HTA65539 ICV65538:ICW65539 IMR65538:IMS65539 IWN65538:IWO65539 JGJ65538:JGK65539 JQF65538:JQG65539 KAB65538:KAC65539 KJX65538:KJY65539 KTT65538:KTU65539 LDP65538:LDQ65539 LNL65538:LNM65539 LXH65538:LXI65539 MHD65538:MHE65539 MQZ65538:MRA65539 NAV65538:NAW65539 NKR65538:NKS65539 NUN65538:NUO65539 OEJ65538:OEK65539 OOF65538:OOG65539 OYB65538:OYC65539 PHX65538:PHY65539 PRT65538:PRU65539 QBP65538:QBQ65539 QLL65538:QLM65539 QVH65538:QVI65539 RFD65538:RFE65539 ROZ65538:RPA65539 RYV65538:RYW65539 SIR65538:SIS65539 SSN65538:SSO65539 TCJ65538:TCK65539 TMF65538:TMG65539 TWB65538:TWC65539 UFX65538:UFY65539 UPT65538:UPU65539 UZP65538:UZQ65539 VJL65538:VJM65539 VTH65538:VTI65539 WDD65538:WDE65539 WMZ65538:WNA65539 WWV65538:WWW65539 AN131074:AO131075 KJ131074:KK131075 UF131074:UG131075 AEB131074:AEC131075 ANX131074:ANY131075 AXT131074:AXU131075 BHP131074:BHQ131075 BRL131074:BRM131075 CBH131074:CBI131075 CLD131074:CLE131075 CUZ131074:CVA131075 DEV131074:DEW131075 DOR131074:DOS131075 DYN131074:DYO131075 EIJ131074:EIK131075 ESF131074:ESG131075 FCB131074:FCC131075 FLX131074:FLY131075 FVT131074:FVU131075 GFP131074:GFQ131075 GPL131074:GPM131075 GZH131074:GZI131075 HJD131074:HJE131075 HSZ131074:HTA131075 ICV131074:ICW131075 IMR131074:IMS131075 IWN131074:IWO131075 JGJ131074:JGK131075 JQF131074:JQG131075 KAB131074:KAC131075 KJX131074:KJY131075 KTT131074:KTU131075 LDP131074:LDQ131075 LNL131074:LNM131075 LXH131074:LXI131075 MHD131074:MHE131075 MQZ131074:MRA131075 NAV131074:NAW131075 NKR131074:NKS131075 NUN131074:NUO131075 OEJ131074:OEK131075 OOF131074:OOG131075 OYB131074:OYC131075 PHX131074:PHY131075 PRT131074:PRU131075 QBP131074:QBQ131075 QLL131074:QLM131075 QVH131074:QVI131075 RFD131074:RFE131075 ROZ131074:RPA131075 RYV131074:RYW131075 SIR131074:SIS131075 SSN131074:SSO131075 TCJ131074:TCK131075 TMF131074:TMG131075 TWB131074:TWC131075 UFX131074:UFY131075 UPT131074:UPU131075 UZP131074:UZQ131075 VJL131074:VJM131075 VTH131074:VTI131075 WDD131074:WDE131075 WMZ131074:WNA131075 WWV131074:WWW131075 AN196610:AO196611 KJ196610:KK196611 UF196610:UG196611 AEB196610:AEC196611 ANX196610:ANY196611 AXT196610:AXU196611 BHP196610:BHQ196611 BRL196610:BRM196611 CBH196610:CBI196611 CLD196610:CLE196611 CUZ196610:CVA196611 DEV196610:DEW196611 DOR196610:DOS196611 DYN196610:DYO196611 EIJ196610:EIK196611 ESF196610:ESG196611 FCB196610:FCC196611 FLX196610:FLY196611 FVT196610:FVU196611 GFP196610:GFQ196611 GPL196610:GPM196611 GZH196610:GZI196611 HJD196610:HJE196611 HSZ196610:HTA196611 ICV196610:ICW196611 IMR196610:IMS196611 IWN196610:IWO196611 JGJ196610:JGK196611 JQF196610:JQG196611 KAB196610:KAC196611 KJX196610:KJY196611 KTT196610:KTU196611 LDP196610:LDQ196611 LNL196610:LNM196611 LXH196610:LXI196611 MHD196610:MHE196611 MQZ196610:MRA196611 NAV196610:NAW196611 NKR196610:NKS196611 NUN196610:NUO196611 OEJ196610:OEK196611 OOF196610:OOG196611 OYB196610:OYC196611 PHX196610:PHY196611 PRT196610:PRU196611 QBP196610:QBQ196611 QLL196610:QLM196611 QVH196610:QVI196611 RFD196610:RFE196611 ROZ196610:RPA196611 RYV196610:RYW196611 SIR196610:SIS196611 SSN196610:SSO196611 TCJ196610:TCK196611 TMF196610:TMG196611 TWB196610:TWC196611 UFX196610:UFY196611 UPT196610:UPU196611 UZP196610:UZQ196611 VJL196610:VJM196611 VTH196610:VTI196611 WDD196610:WDE196611 WMZ196610:WNA196611 WWV196610:WWW196611 AN262146:AO262147 KJ262146:KK262147 UF262146:UG262147 AEB262146:AEC262147 ANX262146:ANY262147 AXT262146:AXU262147 BHP262146:BHQ262147 BRL262146:BRM262147 CBH262146:CBI262147 CLD262146:CLE262147 CUZ262146:CVA262147 DEV262146:DEW262147 DOR262146:DOS262147 DYN262146:DYO262147 EIJ262146:EIK262147 ESF262146:ESG262147 FCB262146:FCC262147 FLX262146:FLY262147 FVT262146:FVU262147 GFP262146:GFQ262147 GPL262146:GPM262147 GZH262146:GZI262147 HJD262146:HJE262147 HSZ262146:HTA262147 ICV262146:ICW262147 IMR262146:IMS262147 IWN262146:IWO262147 JGJ262146:JGK262147 JQF262146:JQG262147 KAB262146:KAC262147 KJX262146:KJY262147 KTT262146:KTU262147 LDP262146:LDQ262147 LNL262146:LNM262147 LXH262146:LXI262147 MHD262146:MHE262147 MQZ262146:MRA262147 NAV262146:NAW262147 NKR262146:NKS262147 NUN262146:NUO262147 OEJ262146:OEK262147 OOF262146:OOG262147 OYB262146:OYC262147 PHX262146:PHY262147 PRT262146:PRU262147 QBP262146:QBQ262147 QLL262146:QLM262147 QVH262146:QVI262147 RFD262146:RFE262147 ROZ262146:RPA262147 RYV262146:RYW262147 SIR262146:SIS262147 SSN262146:SSO262147 TCJ262146:TCK262147 TMF262146:TMG262147 TWB262146:TWC262147 UFX262146:UFY262147 UPT262146:UPU262147 UZP262146:UZQ262147 VJL262146:VJM262147 VTH262146:VTI262147 WDD262146:WDE262147 WMZ262146:WNA262147 WWV262146:WWW262147 AN327682:AO327683 KJ327682:KK327683 UF327682:UG327683 AEB327682:AEC327683 ANX327682:ANY327683 AXT327682:AXU327683 BHP327682:BHQ327683 BRL327682:BRM327683 CBH327682:CBI327683 CLD327682:CLE327683 CUZ327682:CVA327683 DEV327682:DEW327683 DOR327682:DOS327683 DYN327682:DYO327683 EIJ327682:EIK327683 ESF327682:ESG327683 FCB327682:FCC327683 FLX327682:FLY327683 FVT327682:FVU327683 GFP327682:GFQ327683 GPL327682:GPM327683 GZH327682:GZI327683 HJD327682:HJE327683 HSZ327682:HTA327683 ICV327682:ICW327683 IMR327682:IMS327683 IWN327682:IWO327683 JGJ327682:JGK327683 JQF327682:JQG327683 KAB327682:KAC327683 KJX327682:KJY327683 KTT327682:KTU327683 LDP327682:LDQ327683 LNL327682:LNM327683 LXH327682:LXI327683 MHD327682:MHE327683 MQZ327682:MRA327683 NAV327682:NAW327683 NKR327682:NKS327683 NUN327682:NUO327683 OEJ327682:OEK327683 OOF327682:OOG327683 OYB327682:OYC327683 PHX327682:PHY327683 PRT327682:PRU327683 QBP327682:QBQ327683 QLL327682:QLM327683 QVH327682:QVI327683 RFD327682:RFE327683 ROZ327682:RPA327683 RYV327682:RYW327683 SIR327682:SIS327683 SSN327682:SSO327683 TCJ327682:TCK327683 TMF327682:TMG327683 TWB327682:TWC327683 UFX327682:UFY327683 UPT327682:UPU327683 UZP327682:UZQ327683 VJL327682:VJM327683 VTH327682:VTI327683 WDD327682:WDE327683 WMZ327682:WNA327683 WWV327682:WWW327683 AN393218:AO393219 KJ393218:KK393219 UF393218:UG393219 AEB393218:AEC393219 ANX393218:ANY393219 AXT393218:AXU393219 BHP393218:BHQ393219 BRL393218:BRM393219 CBH393218:CBI393219 CLD393218:CLE393219 CUZ393218:CVA393219 DEV393218:DEW393219 DOR393218:DOS393219 DYN393218:DYO393219 EIJ393218:EIK393219 ESF393218:ESG393219 FCB393218:FCC393219 FLX393218:FLY393219 FVT393218:FVU393219 GFP393218:GFQ393219 GPL393218:GPM393219 GZH393218:GZI393219 HJD393218:HJE393219 HSZ393218:HTA393219 ICV393218:ICW393219 IMR393218:IMS393219 IWN393218:IWO393219 JGJ393218:JGK393219 JQF393218:JQG393219 KAB393218:KAC393219 KJX393218:KJY393219 KTT393218:KTU393219 LDP393218:LDQ393219 LNL393218:LNM393219 LXH393218:LXI393219 MHD393218:MHE393219 MQZ393218:MRA393219 NAV393218:NAW393219 NKR393218:NKS393219 NUN393218:NUO393219 OEJ393218:OEK393219 OOF393218:OOG393219 OYB393218:OYC393219 PHX393218:PHY393219 PRT393218:PRU393219 QBP393218:QBQ393219 QLL393218:QLM393219 QVH393218:QVI393219 RFD393218:RFE393219 ROZ393218:RPA393219 RYV393218:RYW393219 SIR393218:SIS393219 SSN393218:SSO393219 TCJ393218:TCK393219 TMF393218:TMG393219 TWB393218:TWC393219 UFX393218:UFY393219 UPT393218:UPU393219 UZP393218:UZQ393219 VJL393218:VJM393219 VTH393218:VTI393219 WDD393218:WDE393219 WMZ393218:WNA393219 WWV393218:WWW393219 AN458754:AO458755 KJ458754:KK458755 UF458754:UG458755 AEB458754:AEC458755 ANX458754:ANY458755 AXT458754:AXU458755 BHP458754:BHQ458755 BRL458754:BRM458755 CBH458754:CBI458755 CLD458754:CLE458755 CUZ458754:CVA458755 DEV458754:DEW458755 DOR458754:DOS458755 DYN458754:DYO458755 EIJ458754:EIK458755 ESF458754:ESG458755 FCB458754:FCC458755 FLX458754:FLY458755 FVT458754:FVU458755 GFP458754:GFQ458755 GPL458754:GPM458755 GZH458754:GZI458755 HJD458754:HJE458755 HSZ458754:HTA458755 ICV458754:ICW458755 IMR458754:IMS458755 IWN458754:IWO458755 JGJ458754:JGK458755 JQF458754:JQG458755 KAB458754:KAC458755 KJX458754:KJY458755 KTT458754:KTU458755 LDP458754:LDQ458755 LNL458754:LNM458755 LXH458754:LXI458755 MHD458754:MHE458755 MQZ458754:MRA458755 NAV458754:NAW458755 NKR458754:NKS458755 NUN458754:NUO458755 OEJ458754:OEK458755 OOF458754:OOG458755 OYB458754:OYC458755 PHX458754:PHY458755 PRT458754:PRU458755 QBP458754:QBQ458755 QLL458754:QLM458755 QVH458754:QVI458755 RFD458754:RFE458755 ROZ458754:RPA458755 RYV458754:RYW458755 SIR458754:SIS458755 SSN458754:SSO458755 TCJ458754:TCK458755 TMF458754:TMG458755 TWB458754:TWC458755 UFX458754:UFY458755 UPT458754:UPU458755 UZP458754:UZQ458755 VJL458754:VJM458755 VTH458754:VTI458755 WDD458754:WDE458755 WMZ458754:WNA458755 WWV458754:WWW458755 AN524290:AO524291 KJ524290:KK524291 UF524290:UG524291 AEB524290:AEC524291 ANX524290:ANY524291 AXT524290:AXU524291 BHP524290:BHQ524291 BRL524290:BRM524291 CBH524290:CBI524291 CLD524290:CLE524291 CUZ524290:CVA524291 DEV524290:DEW524291 DOR524290:DOS524291 DYN524290:DYO524291 EIJ524290:EIK524291 ESF524290:ESG524291 FCB524290:FCC524291 FLX524290:FLY524291 FVT524290:FVU524291 GFP524290:GFQ524291 GPL524290:GPM524291 GZH524290:GZI524291 HJD524290:HJE524291 HSZ524290:HTA524291 ICV524290:ICW524291 IMR524290:IMS524291 IWN524290:IWO524291 JGJ524290:JGK524291 JQF524290:JQG524291 KAB524290:KAC524291 KJX524290:KJY524291 KTT524290:KTU524291 LDP524290:LDQ524291 LNL524290:LNM524291 LXH524290:LXI524291 MHD524290:MHE524291 MQZ524290:MRA524291 NAV524290:NAW524291 NKR524290:NKS524291 NUN524290:NUO524291 OEJ524290:OEK524291 OOF524290:OOG524291 OYB524290:OYC524291 PHX524290:PHY524291 PRT524290:PRU524291 QBP524290:QBQ524291 QLL524290:QLM524291 QVH524290:QVI524291 RFD524290:RFE524291 ROZ524290:RPA524291 RYV524290:RYW524291 SIR524290:SIS524291 SSN524290:SSO524291 TCJ524290:TCK524291 TMF524290:TMG524291 TWB524290:TWC524291 UFX524290:UFY524291 UPT524290:UPU524291 UZP524290:UZQ524291 VJL524290:VJM524291 VTH524290:VTI524291 WDD524290:WDE524291 WMZ524290:WNA524291 WWV524290:WWW524291 AN589826:AO589827 KJ589826:KK589827 UF589826:UG589827 AEB589826:AEC589827 ANX589826:ANY589827 AXT589826:AXU589827 BHP589826:BHQ589827 BRL589826:BRM589827 CBH589826:CBI589827 CLD589826:CLE589827 CUZ589826:CVA589827 DEV589826:DEW589827 DOR589826:DOS589827 DYN589826:DYO589827 EIJ589826:EIK589827 ESF589826:ESG589827 FCB589826:FCC589827 FLX589826:FLY589827 FVT589826:FVU589827 GFP589826:GFQ589827 GPL589826:GPM589827 GZH589826:GZI589827 HJD589826:HJE589827 HSZ589826:HTA589827 ICV589826:ICW589827 IMR589826:IMS589827 IWN589826:IWO589827 JGJ589826:JGK589827 JQF589826:JQG589827 KAB589826:KAC589827 KJX589826:KJY589827 KTT589826:KTU589827 LDP589826:LDQ589827 LNL589826:LNM589827 LXH589826:LXI589827 MHD589826:MHE589827 MQZ589826:MRA589827 NAV589826:NAW589827 NKR589826:NKS589827 NUN589826:NUO589827 OEJ589826:OEK589827 OOF589826:OOG589827 OYB589826:OYC589827 PHX589826:PHY589827 PRT589826:PRU589827 QBP589826:QBQ589827 QLL589826:QLM589827 QVH589826:QVI589827 RFD589826:RFE589827 ROZ589826:RPA589827 RYV589826:RYW589827 SIR589826:SIS589827 SSN589826:SSO589827 TCJ589826:TCK589827 TMF589826:TMG589827 TWB589826:TWC589827 UFX589826:UFY589827 UPT589826:UPU589827 UZP589826:UZQ589827 VJL589826:VJM589827 VTH589826:VTI589827 WDD589826:WDE589827 WMZ589826:WNA589827 WWV589826:WWW589827 AN655362:AO655363 KJ655362:KK655363 UF655362:UG655363 AEB655362:AEC655363 ANX655362:ANY655363 AXT655362:AXU655363 BHP655362:BHQ655363 BRL655362:BRM655363 CBH655362:CBI655363 CLD655362:CLE655363 CUZ655362:CVA655363 DEV655362:DEW655363 DOR655362:DOS655363 DYN655362:DYO655363 EIJ655362:EIK655363 ESF655362:ESG655363 FCB655362:FCC655363 FLX655362:FLY655363 FVT655362:FVU655363 GFP655362:GFQ655363 GPL655362:GPM655363 GZH655362:GZI655363 HJD655362:HJE655363 HSZ655362:HTA655363 ICV655362:ICW655363 IMR655362:IMS655363 IWN655362:IWO655363 JGJ655362:JGK655363 JQF655362:JQG655363 KAB655362:KAC655363 KJX655362:KJY655363 KTT655362:KTU655363 LDP655362:LDQ655363 LNL655362:LNM655363 LXH655362:LXI655363 MHD655362:MHE655363 MQZ655362:MRA655363 NAV655362:NAW655363 NKR655362:NKS655363 NUN655362:NUO655363 OEJ655362:OEK655363 OOF655362:OOG655363 OYB655362:OYC655363 PHX655362:PHY655363 PRT655362:PRU655363 QBP655362:QBQ655363 QLL655362:QLM655363 QVH655362:QVI655363 RFD655362:RFE655363 ROZ655362:RPA655363 RYV655362:RYW655363 SIR655362:SIS655363 SSN655362:SSO655363 TCJ655362:TCK655363 TMF655362:TMG655363 TWB655362:TWC655363 UFX655362:UFY655363 UPT655362:UPU655363 UZP655362:UZQ655363 VJL655362:VJM655363 VTH655362:VTI655363 WDD655362:WDE655363 WMZ655362:WNA655363 WWV655362:WWW655363 AN720898:AO720899 KJ720898:KK720899 UF720898:UG720899 AEB720898:AEC720899 ANX720898:ANY720899 AXT720898:AXU720899 BHP720898:BHQ720899 BRL720898:BRM720899 CBH720898:CBI720899 CLD720898:CLE720899 CUZ720898:CVA720899 DEV720898:DEW720899 DOR720898:DOS720899 DYN720898:DYO720899 EIJ720898:EIK720899 ESF720898:ESG720899 FCB720898:FCC720899 FLX720898:FLY720899 FVT720898:FVU720899 GFP720898:GFQ720899 GPL720898:GPM720899 GZH720898:GZI720899 HJD720898:HJE720899 HSZ720898:HTA720899 ICV720898:ICW720899 IMR720898:IMS720899 IWN720898:IWO720899 JGJ720898:JGK720899 JQF720898:JQG720899 KAB720898:KAC720899 KJX720898:KJY720899 KTT720898:KTU720899 LDP720898:LDQ720899 LNL720898:LNM720899 LXH720898:LXI720899 MHD720898:MHE720899 MQZ720898:MRA720899 NAV720898:NAW720899 NKR720898:NKS720899 NUN720898:NUO720899 OEJ720898:OEK720899 OOF720898:OOG720899 OYB720898:OYC720899 PHX720898:PHY720899 PRT720898:PRU720899 QBP720898:QBQ720899 QLL720898:QLM720899 QVH720898:QVI720899 RFD720898:RFE720899 ROZ720898:RPA720899 RYV720898:RYW720899 SIR720898:SIS720899 SSN720898:SSO720899 TCJ720898:TCK720899 TMF720898:TMG720899 TWB720898:TWC720899 UFX720898:UFY720899 UPT720898:UPU720899 UZP720898:UZQ720899 VJL720898:VJM720899 VTH720898:VTI720899 WDD720898:WDE720899 WMZ720898:WNA720899 WWV720898:WWW720899 AN786434:AO786435 KJ786434:KK786435 UF786434:UG786435 AEB786434:AEC786435 ANX786434:ANY786435 AXT786434:AXU786435 BHP786434:BHQ786435 BRL786434:BRM786435 CBH786434:CBI786435 CLD786434:CLE786435 CUZ786434:CVA786435 DEV786434:DEW786435 DOR786434:DOS786435 DYN786434:DYO786435 EIJ786434:EIK786435 ESF786434:ESG786435 FCB786434:FCC786435 FLX786434:FLY786435 FVT786434:FVU786435 GFP786434:GFQ786435 GPL786434:GPM786435 GZH786434:GZI786435 HJD786434:HJE786435 HSZ786434:HTA786435 ICV786434:ICW786435 IMR786434:IMS786435 IWN786434:IWO786435 JGJ786434:JGK786435 JQF786434:JQG786435 KAB786434:KAC786435 KJX786434:KJY786435 KTT786434:KTU786435 LDP786434:LDQ786435 LNL786434:LNM786435 LXH786434:LXI786435 MHD786434:MHE786435 MQZ786434:MRA786435 NAV786434:NAW786435 NKR786434:NKS786435 NUN786434:NUO786435 OEJ786434:OEK786435 OOF786434:OOG786435 OYB786434:OYC786435 PHX786434:PHY786435 PRT786434:PRU786435 QBP786434:QBQ786435 QLL786434:QLM786435 QVH786434:QVI786435 RFD786434:RFE786435 ROZ786434:RPA786435 RYV786434:RYW786435 SIR786434:SIS786435 SSN786434:SSO786435 TCJ786434:TCK786435 TMF786434:TMG786435 TWB786434:TWC786435 UFX786434:UFY786435 UPT786434:UPU786435 UZP786434:UZQ786435 VJL786434:VJM786435 VTH786434:VTI786435 WDD786434:WDE786435 WMZ786434:WNA786435 WWV786434:WWW786435 AN851970:AO851971 KJ851970:KK851971 UF851970:UG851971 AEB851970:AEC851971 ANX851970:ANY851971 AXT851970:AXU851971 BHP851970:BHQ851971 BRL851970:BRM851971 CBH851970:CBI851971 CLD851970:CLE851971 CUZ851970:CVA851971 DEV851970:DEW851971 DOR851970:DOS851971 DYN851970:DYO851971 EIJ851970:EIK851971 ESF851970:ESG851971 FCB851970:FCC851971 FLX851970:FLY851971 FVT851970:FVU851971 GFP851970:GFQ851971 GPL851970:GPM851971 GZH851970:GZI851971 HJD851970:HJE851971 HSZ851970:HTA851971 ICV851970:ICW851971 IMR851970:IMS851971 IWN851970:IWO851971 JGJ851970:JGK851971 JQF851970:JQG851971 KAB851970:KAC851971 KJX851970:KJY851971 KTT851970:KTU851971 LDP851970:LDQ851971 LNL851970:LNM851971 LXH851970:LXI851971 MHD851970:MHE851971 MQZ851970:MRA851971 NAV851970:NAW851971 NKR851970:NKS851971 NUN851970:NUO851971 OEJ851970:OEK851971 OOF851970:OOG851971 OYB851970:OYC851971 PHX851970:PHY851971 PRT851970:PRU851971 QBP851970:QBQ851971 QLL851970:QLM851971 QVH851970:QVI851971 RFD851970:RFE851971 ROZ851970:RPA851971 RYV851970:RYW851971 SIR851970:SIS851971 SSN851970:SSO851971 TCJ851970:TCK851971 TMF851970:TMG851971 TWB851970:TWC851971 UFX851970:UFY851971 UPT851970:UPU851971 UZP851970:UZQ851971 VJL851970:VJM851971 VTH851970:VTI851971 WDD851970:WDE851971 WMZ851970:WNA851971 WWV851970:WWW851971 AN917506:AO917507 KJ917506:KK917507 UF917506:UG917507 AEB917506:AEC917507 ANX917506:ANY917507 AXT917506:AXU917507 BHP917506:BHQ917507 BRL917506:BRM917507 CBH917506:CBI917507 CLD917506:CLE917507 CUZ917506:CVA917507 DEV917506:DEW917507 DOR917506:DOS917507 DYN917506:DYO917507 EIJ917506:EIK917507 ESF917506:ESG917507 FCB917506:FCC917507 FLX917506:FLY917507 FVT917506:FVU917507 GFP917506:GFQ917507 GPL917506:GPM917507 GZH917506:GZI917507 HJD917506:HJE917507 HSZ917506:HTA917507 ICV917506:ICW917507 IMR917506:IMS917507 IWN917506:IWO917507 JGJ917506:JGK917507 JQF917506:JQG917507 KAB917506:KAC917507 KJX917506:KJY917507 KTT917506:KTU917507 LDP917506:LDQ917507 LNL917506:LNM917507 LXH917506:LXI917507 MHD917506:MHE917507 MQZ917506:MRA917507 NAV917506:NAW917507 NKR917506:NKS917507 NUN917506:NUO917507 OEJ917506:OEK917507 OOF917506:OOG917507 OYB917506:OYC917507 PHX917506:PHY917507 PRT917506:PRU917507 QBP917506:QBQ917507 QLL917506:QLM917507 QVH917506:QVI917507 RFD917506:RFE917507 ROZ917506:RPA917507 RYV917506:RYW917507 SIR917506:SIS917507 SSN917506:SSO917507 TCJ917506:TCK917507 TMF917506:TMG917507 TWB917506:TWC917507 UFX917506:UFY917507 UPT917506:UPU917507 UZP917506:UZQ917507 VJL917506:VJM917507 VTH917506:VTI917507 WDD917506:WDE917507 WMZ917506:WNA917507 WWV917506:WWW917507 AN983042:AO983043 KJ983042:KK983043 UF983042:UG983043 AEB983042:AEC983043 ANX983042:ANY983043 AXT983042:AXU983043 BHP983042:BHQ983043 BRL983042:BRM983043 CBH983042:CBI983043 CLD983042:CLE983043 CUZ983042:CVA983043 DEV983042:DEW983043 DOR983042:DOS983043 DYN983042:DYO983043 EIJ983042:EIK983043 ESF983042:ESG983043 FCB983042:FCC983043 FLX983042:FLY983043 FVT983042:FVU983043 GFP983042:GFQ983043 GPL983042:GPM983043 GZH983042:GZI983043 HJD983042:HJE983043 HSZ983042:HTA983043 ICV983042:ICW983043 IMR983042:IMS983043 IWN983042:IWO983043 JGJ983042:JGK983043 JQF983042:JQG983043 KAB983042:KAC983043 KJX983042:KJY983043 KTT983042:KTU983043 LDP983042:LDQ983043 LNL983042:LNM983043 LXH983042:LXI983043 MHD983042:MHE983043 MQZ983042:MRA983043 NAV983042:NAW983043 NKR983042:NKS983043 NUN983042:NUO983043 OEJ983042:OEK983043 OOF983042:OOG983043 OYB983042:OYC983043 PHX983042:PHY983043 PRT983042:PRU983043 QBP983042:QBQ983043 QLL983042:QLM983043 QVH983042:QVI983043 RFD983042:RFE983043 ROZ983042:RPA983043 RYV983042:RYW983043 SIR983042:SIS983043 SSN983042:SSO983043 TCJ983042:TCK983043 TMF983042:TMG983043 TWB983042:TWC983043 UFX983042:UFY983043 UPT983042:UPU983043 UZP983042:UZQ983043 VJL983042:VJM983043 VTH983042:VTI983043 WDD983042:WDE983043 WMZ983042:WNA983043" xr:uid="{00000000-0002-0000-0A00-000000000000}">
      <formula1>"確定,免税点以下,修正"</formula1>
    </dataValidation>
    <dataValidation imeMode="halfAlpha" allowBlank="1" showInputMessage="1" showErrorMessage="1" sqref="AI2:AM3 AI38:AM39" xr:uid="{00000000-0002-0000-0A00-000001000000}"/>
  </dataValidations>
  <printOptions horizontalCentered="1" verticalCentered="1"/>
  <pageMargins left="0.39370078740157483" right="0.19685039370078741" top="0.39370078740157483" bottom="0.39370078740157483" header="0.51181102362204722" footer="0.51181102362204722"/>
  <pageSetup paperSize="9" scale="98" orientation="landscape" blackAndWhite="1" verticalDpi="300" r:id="rId1"/>
  <headerFooter alignWithMargins="0"/>
  <drawing r:id="rId2"/>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9" tint="0.59999389629810485"/>
  </sheetPr>
  <dimension ref="A1:AA71"/>
  <sheetViews>
    <sheetView showGridLines="0" showZeros="0" view="pageBreakPreview" zoomScale="85" zoomScaleNormal="100" zoomScaleSheetLayoutView="85" workbookViewId="0">
      <selection activeCell="F13" sqref="F13:I15"/>
    </sheetView>
  </sheetViews>
  <sheetFormatPr defaultRowHeight="13.5" x14ac:dyDescent="0.15"/>
  <cols>
    <col min="1" max="1" width="11.5" style="60" customWidth="1"/>
    <col min="2" max="2" width="13.5" style="60" customWidth="1"/>
    <col min="3" max="3" width="9" style="60"/>
    <col min="4" max="4" width="9.25" style="60" customWidth="1"/>
    <col min="5" max="5" width="2.625" style="60" customWidth="1"/>
    <col min="6" max="6" width="3.125" style="60" customWidth="1"/>
    <col min="7" max="9" width="4.875" style="60" customWidth="1"/>
    <col min="10" max="10" width="3.25" style="60" customWidth="1"/>
    <col min="11" max="11" width="4" style="60" customWidth="1"/>
    <col min="12" max="12" width="3.5" style="60" customWidth="1"/>
    <col min="13" max="13" width="2.875" style="60" customWidth="1"/>
    <col min="14" max="14" width="3.5" style="60" customWidth="1"/>
    <col min="15" max="15" width="2.875" style="60" customWidth="1"/>
    <col min="16" max="16" width="3.5" style="60" customWidth="1"/>
    <col min="17" max="17" width="6.625" style="60" customWidth="1"/>
    <col min="18" max="18" width="3.625" style="60" customWidth="1"/>
    <col min="19" max="19" width="5.5" style="60" customWidth="1"/>
    <col min="20" max="20" width="9.25" style="60" customWidth="1"/>
    <col min="21" max="21" width="5.75" style="60" customWidth="1"/>
    <col min="22" max="22" width="3.625" style="60" customWidth="1"/>
    <col min="23" max="23" width="3.125" style="60" customWidth="1"/>
    <col min="24" max="26" width="4.875" style="60" customWidth="1"/>
    <col min="27" max="27" width="3.5" style="60" customWidth="1"/>
    <col min="28" max="256" width="9" style="60"/>
    <col min="257" max="257" width="11.5" style="60" customWidth="1"/>
    <col min="258" max="258" width="13.5" style="60" customWidth="1"/>
    <col min="259" max="259" width="9" style="60"/>
    <col min="260" max="260" width="9.25" style="60" customWidth="1"/>
    <col min="261" max="261" width="2.625" style="60" customWidth="1"/>
    <col min="262" max="262" width="3.125" style="60" customWidth="1"/>
    <col min="263" max="265" width="4.875" style="60" customWidth="1"/>
    <col min="266" max="266" width="3.25" style="60" customWidth="1"/>
    <col min="267" max="267" width="4" style="60" customWidth="1"/>
    <col min="268" max="268" width="3.5" style="60" customWidth="1"/>
    <col min="269" max="269" width="2.875" style="60" customWidth="1"/>
    <col min="270" max="270" width="3.5" style="60" customWidth="1"/>
    <col min="271" max="271" width="2.875" style="60" customWidth="1"/>
    <col min="272" max="272" width="3.5" style="60" customWidth="1"/>
    <col min="273" max="273" width="6.625" style="60" customWidth="1"/>
    <col min="274" max="274" width="3.625" style="60" customWidth="1"/>
    <col min="275" max="275" width="5.5" style="60" customWidth="1"/>
    <col min="276" max="276" width="9.25" style="60" customWidth="1"/>
    <col min="277" max="277" width="5.75" style="60" customWidth="1"/>
    <col min="278" max="278" width="3.625" style="60" customWidth="1"/>
    <col min="279" max="279" width="3.125" style="60" customWidth="1"/>
    <col min="280" max="282" width="4.875" style="60" customWidth="1"/>
    <col min="283" max="283" width="3.5" style="60" customWidth="1"/>
    <col min="284" max="512" width="9" style="60"/>
    <col min="513" max="513" width="11.5" style="60" customWidth="1"/>
    <col min="514" max="514" width="13.5" style="60" customWidth="1"/>
    <col min="515" max="515" width="9" style="60"/>
    <col min="516" max="516" width="9.25" style="60" customWidth="1"/>
    <col min="517" max="517" width="2.625" style="60" customWidth="1"/>
    <col min="518" max="518" width="3.125" style="60" customWidth="1"/>
    <col min="519" max="521" width="4.875" style="60" customWidth="1"/>
    <col min="522" max="522" width="3.25" style="60" customWidth="1"/>
    <col min="523" max="523" width="4" style="60" customWidth="1"/>
    <col min="524" max="524" width="3.5" style="60" customWidth="1"/>
    <col min="525" max="525" width="2.875" style="60" customWidth="1"/>
    <col min="526" max="526" width="3.5" style="60" customWidth="1"/>
    <col min="527" max="527" width="2.875" style="60" customWidth="1"/>
    <col min="528" max="528" width="3.5" style="60" customWidth="1"/>
    <col min="529" max="529" width="6.625" style="60" customWidth="1"/>
    <col min="530" max="530" width="3.625" style="60" customWidth="1"/>
    <col min="531" max="531" width="5.5" style="60" customWidth="1"/>
    <col min="532" max="532" width="9.25" style="60" customWidth="1"/>
    <col min="533" max="533" width="5.75" style="60" customWidth="1"/>
    <col min="534" max="534" width="3.625" style="60" customWidth="1"/>
    <col min="535" max="535" width="3.125" style="60" customWidth="1"/>
    <col min="536" max="538" width="4.875" style="60" customWidth="1"/>
    <col min="539" max="539" width="3.5" style="60" customWidth="1"/>
    <col min="540" max="768" width="9" style="60"/>
    <col min="769" max="769" width="11.5" style="60" customWidth="1"/>
    <col min="770" max="770" width="13.5" style="60" customWidth="1"/>
    <col min="771" max="771" width="9" style="60"/>
    <col min="772" max="772" width="9.25" style="60" customWidth="1"/>
    <col min="773" max="773" width="2.625" style="60" customWidth="1"/>
    <col min="774" max="774" width="3.125" style="60" customWidth="1"/>
    <col min="775" max="777" width="4.875" style="60" customWidth="1"/>
    <col min="778" max="778" width="3.25" style="60" customWidth="1"/>
    <col min="779" max="779" width="4" style="60" customWidth="1"/>
    <col min="780" max="780" width="3.5" style="60" customWidth="1"/>
    <col min="781" max="781" width="2.875" style="60" customWidth="1"/>
    <col min="782" max="782" width="3.5" style="60" customWidth="1"/>
    <col min="783" max="783" width="2.875" style="60" customWidth="1"/>
    <col min="784" max="784" width="3.5" style="60" customWidth="1"/>
    <col min="785" max="785" width="6.625" style="60" customWidth="1"/>
    <col min="786" max="786" width="3.625" style="60" customWidth="1"/>
    <col min="787" max="787" width="5.5" style="60" customWidth="1"/>
    <col min="788" max="788" width="9.25" style="60" customWidth="1"/>
    <col min="789" max="789" width="5.75" style="60" customWidth="1"/>
    <col min="790" max="790" width="3.625" style="60" customWidth="1"/>
    <col min="791" max="791" width="3.125" style="60" customWidth="1"/>
    <col min="792" max="794" width="4.875" style="60" customWidth="1"/>
    <col min="795" max="795" width="3.5" style="60" customWidth="1"/>
    <col min="796" max="1024" width="9" style="60"/>
    <col min="1025" max="1025" width="11.5" style="60" customWidth="1"/>
    <col min="1026" max="1026" width="13.5" style="60" customWidth="1"/>
    <col min="1027" max="1027" width="9" style="60"/>
    <col min="1028" max="1028" width="9.25" style="60" customWidth="1"/>
    <col min="1029" max="1029" width="2.625" style="60" customWidth="1"/>
    <col min="1030" max="1030" width="3.125" style="60" customWidth="1"/>
    <col min="1031" max="1033" width="4.875" style="60" customWidth="1"/>
    <col min="1034" max="1034" width="3.25" style="60" customWidth="1"/>
    <col min="1035" max="1035" width="4" style="60" customWidth="1"/>
    <col min="1036" max="1036" width="3.5" style="60" customWidth="1"/>
    <col min="1037" max="1037" width="2.875" style="60" customWidth="1"/>
    <col min="1038" max="1038" width="3.5" style="60" customWidth="1"/>
    <col min="1039" max="1039" width="2.875" style="60" customWidth="1"/>
    <col min="1040" max="1040" width="3.5" style="60" customWidth="1"/>
    <col min="1041" max="1041" width="6.625" style="60" customWidth="1"/>
    <col min="1042" max="1042" width="3.625" style="60" customWidth="1"/>
    <col min="1043" max="1043" width="5.5" style="60" customWidth="1"/>
    <col min="1044" max="1044" width="9.25" style="60" customWidth="1"/>
    <col min="1045" max="1045" width="5.75" style="60" customWidth="1"/>
    <col min="1046" max="1046" width="3.625" style="60" customWidth="1"/>
    <col min="1047" max="1047" width="3.125" style="60" customWidth="1"/>
    <col min="1048" max="1050" width="4.875" style="60" customWidth="1"/>
    <col min="1051" max="1051" width="3.5" style="60" customWidth="1"/>
    <col min="1052" max="1280" width="9" style="60"/>
    <col min="1281" max="1281" width="11.5" style="60" customWidth="1"/>
    <col min="1282" max="1282" width="13.5" style="60" customWidth="1"/>
    <col min="1283" max="1283" width="9" style="60"/>
    <col min="1284" max="1284" width="9.25" style="60" customWidth="1"/>
    <col min="1285" max="1285" width="2.625" style="60" customWidth="1"/>
    <col min="1286" max="1286" width="3.125" style="60" customWidth="1"/>
    <col min="1287" max="1289" width="4.875" style="60" customWidth="1"/>
    <col min="1290" max="1290" width="3.25" style="60" customWidth="1"/>
    <col min="1291" max="1291" width="4" style="60" customWidth="1"/>
    <col min="1292" max="1292" width="3.5" style="60" customWidth="1"/>
    <col min="1293" max="1293" width="2.875" style="60" customWidth="1"/>
    <col min="1294" max="1294" width="3.5" style="60" customWidth="1"/>
    <col min="1295" max="1295" width="2.875" style="60" customWidth="1"/>
    <col min="1296" max="1296" width="3.5" style="60" customWidth="1"/>
    <col min="1297" max="1297" width="6.625" style="60" customWidth="1"/>
    <col min="1298" max="1298" width="3.625" style="60" customWidth="1"/>
    <col min="1299" max="1299" width="5.5" style="60" customWidth="1"/>
    <col min="1300" max="1300" width="9.25" style="60" customWidth="1"/>
    <col min="1301" max="1301" width="5.75" style="60" customWidth="1"/>
    <col min="1302" max="1302" width="3.625" style="60" customWidth="1"/>
    <col min="1303" max="1303" width="3.125" style="60" customWidth="1"/>
    <col min="1304" max="1306" width="4.875" style="60" customWidth="1"/>
    <col min="1307" max="1307" width="3.5" style="60" customWidth="1"/>
    <col min="1308" max="1536" width="9" style="60"/>
    <col min="1537" max="1537" width="11.5" style="60" customWidth="1"/>
    <col min="1538" max="1538" width="13.5" style="60" customWidth="1"/>
    <col min="1539" max="1539" width="9" style="60"/>
    <col min="1540" max="1540" width="9.25" style="60" customWidth="1"/>
    <col min="1541" max="1541" width="2.625" style="60" customWidth="1"/>
    <col min="1542" max="1542" width="3.125" style="60" customWidth="1"/>
    <col min="1543" max="1545" width="4.875" style="60" customWidth="1"/>
    <col min="1546" max="1546" width="3.25" style="60" customWidth="1"/>
    <col min="1547" max="1547" width="4" style="60" customWidth="1"/>
    <col min="1548" max="1548" width="3.5" style="60" customWidth="1"/>
    <col min="1549" max="1549" width="2.875" style="60" customWidth="1"/>
    <col min="1550" max="1550" width="3.5" style="60" customWidth="1"/>
    <col min="1551" max="1551" width="2.875" style="60" customWidth="1"/>
    <col min="1552" max="1552" width="3.5" style="60" customWidth="1"/>
    <col min="1553" max="1553" width="6.625" style="60" customWidth="1"/>
    <col min="1554" max="1554" width="3.625" style="60" customWidth="1"/>
    <col min="1555" max="1555" width="5.5" style="60" customWidth="1"/>
    <col min="1556" max="1556" width="9.25" style="60" customWidth="1"/>
    <col min="1557" max="1557" width="5.75" style="60" customWidth="1"/>
    <col min="1558" max="1558" width="3.625" style="60" customWidth="1"/>
    <col min="1559" max="1559" width="3.125" style="60" customWidth="1"/>
    <col min="1560" max="1562" width="4.875" style="60" customWidth="1"/>
    <col min="1563" max="1563" width="3.5" style="60" customWidth="1"/>
    <col min="1564" max="1792" width="9" style="60"/>
    <col min="1793" max="1793" width="11.5" style="60" customWidth="1"/>
    <col min="1794" max="1794" width="13.5" style="60" customWidth="1"/>
    <col min="1795" max="1795" width="9" style="60"/>
    <col min="1796" max="1796" width="9.25" style="60" customWidth="1"/>
    <col min="1797" max="1797" width="2.625" style="60" customWidth="1"/>
    <col min="1798" max="1798" width="3.125" style="60" customWidth="1"/>
    <col min="1799" max="1801" width="4.875" style="60" customWidth="1"/>
    <col min="1802" max="1802" width="3.25" style="60" customWidth="1"/>
    <col min="1803" max="1803" width="4" style="60" customWidth="1"/>
    <col min="1804" max="1804" width="3.5" style="60" customWidth="1"/>
    <col min="1805" max="1805" width="2.875" style="60" customWidth="1"/>
    <col min="1806" max="1806" width="3.5" style="60" customWidth="1"/>
    <col min="1807" max="1807" width="2.875" style="60" customWidth="1"/>
    <col min="1808" max="1808" width="3.5" style="60" customWidth="1"/>
    <col min="1809" max="1809" width="6.625" style="60" customWidth="1"/>
    <col min="1810" max="1810" width="3.625" style="60" customWidth="1"/>
    <col min="1811" max="1811" width="5.5" style="60" customWidth="1"/>
    <col min="1812" max="1812" width="9.25" style="60" customWidth="1"/>
    <col min="1813" max="1813" width="5.75" style="60" customWidth="1"/>
    <col min="1814" max="1814" width="3.625" style="60" customWidth="1"/>
    <col min="1815" max="1815" width="3.125" style="60" customWidth="1"/>
    <col min="1816" max="1818" width="4.875" style="60" customWidth="1"/>
    <col min="1819" max="1819" width="3.5" style="60" customWidth="1"/>
    <col min="1820" max="2048" width="9" style="60"/>
    <col min="2049" max="2049" width="11.5" style="60" customWidth="1"/>
    <col min="2050" max="2050" width="13.5" style="60" customWidth="1"/>
    <col min="2051" max="2051" width="9" style="60"/>
    <col min="2052" max="2052" width="9.25" style="60" customWidth="1"/>
    <col min="2053" max="2053" width="2.625" style="60" customWidth="1"/>
    <col min="2054" max="2054" width="3.125" style="60" customWidth="1"/>
    <col min="2055" max="2057" width="4.875" style="60" customWidth="1"/>
    <col min="2058" max="2058" width="3.25" style="60" customWidth="1"/>
    <col min="2059" max="2059" width="4" style="60" customWidth="1"/>
    <col min="2060" max="2060" width="3.5" style="60" customWidth="1"/>
    <col min="2061" max="2061" width="2.875" style="60" customWidth="1"/>
    <col min="2062" max="2062" width="3.5" style="60" customWidth="1"/>
    <col min="2063" max="2063" width="2.875" style="60" customWidth="1"/>
    <col min="2064" max="2064" width="3.5" style="60" customWidth="1"/>
    <col min="2065" max="2065" width="6.625" style="60" customWidth="1"/>
    <col min="2066" max="2066" width="3.625" style="60" customWidth="1"/>
    <col min="2067" max="2067" width="5.5" style="60" customWidth="1"/>
    <col min="2068" max="2068" width="9.25" style="60" customWidth="1"/>
    <col min="2069" max="2069" width="5.75" style="60" customWidth="1"/>
    <col min="2070" max="2070" width="3.625" style="60" customWidth="1"/>
    <col min="2071" max="2071" width="3.125" style="60" customWidth="1"/>
    <col min="2072" max="2074" width="4.875" style="60" customWidth="1"/>
    <col min="2075" max="2075" width="3.5" style="60" customWidth="1"/>
    <col min="2076" max="2304" width="9" style="60"/>
    <col min="2305" max="2305" width="11.5" style="60" customWidth="1"/>
    <col min="2306" max="2306" width="13.5" style="60" customWidth="1"/>
    <col min="2307" max="2307" width="9" style="60"/>
    <col min="2308" max="2308" width="9.25" style="60" customWidth="1"/>
    <col min="2309" max="2309" width="2.625" style="60" customWidth="1"/>
    <col min="2310" max="2310" width="3.125" style="60" customWidth="1"/>
    <col min="2311" max="2313" width="4.875" style="60" customWidth="1"/>
    <col min="2314" max="2314" width="3.25" style="60" customWidth="1"/>
    <col min="2315" max="2315" width="4" style="60" customWidth="1"/>
    <col min="2316" max="2316" width="3.5" style="60" customWidth="1"/>
    <col min="2317" max="2317" width="2.875" style="60" customWidth="1"/>
    <col min="2318" max="2318" width="3.5" style="60" customWidth="1"/>
    <col min="2319" max="2319" width="2.875" style="60" customWidth="1"/>
    <col min="2320" max="2320" width="3.5" style="60" customWidth="1"/>
    <col min="2321" max="2321" width="6.625" style="60" customWidth="1"/>
    <col min="2322" max="2322" width="3.625" style="60" customWidth="1"/>
    <col min="2323" max="2323" width="5.5" style="60" customWidth="1"/>
    <col min="2324" max="2324" width="9.25" style="60" customWidth="1"/>
    <col min="2325" max="2325" width="5.75" style="60" customWidth="1"/>
    <col min="2326" max="2326" width="3.625" style="60" customWidth="1"/>
    <col min="2327" max="2327" width="3.125" style="60" customWidth="1"/>
    <col min="2328" max="2330" width="4.875" style="60" customWidth="1"/>
    <col min="2331" max="2331" width="3.5" style="60" customWidth="1"/>
    <col min="2332" max="2560" width="9" style="60"/>
    <col min="2561" max="2561" width="11.5" style="60" customWidth="1"/>
    <col min="2562" max="2562" width="13.5" style="60" customWidth="1"/>
    <col min="2563" max="2563" width="9" style="60"/>
    <col min="2564" max="2564" width="9.25" style="60" customWidth="1"/>
    <col min="2565" max="2565" width="2.625" style="60" customWidth="1"/>
    <col min="2566" max="2566" width="3.125" style="60" customWidth="1"/>
    <col min="2567" max="2569" width="4.875" style="60" customWidth="1"/>
    <col min="2570" max="2570" width="3.25" style="60" customWidth="1"/>
    <col min="2571" max="2571" width="4" style="60" customWidth="1"/>
    <col min="2572" max="2572" width="3.5" style="60" customWidth="1"/>
    <col min="2573" max="2573" width="2.875" style="60" customWidth="1"/>
    <col min="2574" max="2574" width="3.5" style="60" customWidth="1"/>
    <col min="2575" max="2575" width="2.875" style="60" customWidth="1"/>
    <col min="2576" max="2576" width="3.5" style="60" customWidth="1"/>
    <col min="2577" max="2577" width="6.625" style="60" customWidth="1"/>
    <col min="2578" max="2578" width="3.625" style="60" customWidth="1"/>
    <col min="2579" max="2579" width="5.5" style="60" customWidth="1"/>
    <col min="2580" max="2580" width="9.25" style="60" customWidth="1"/>
    <col min="2581" max="2581" width="5.75" style="60" customWidth="1"/>
    <col min="2582" max="2582" width="3.625" style="60" customWidth="1"/>
    <col min="2583" max="2583" width="3.125" style="60" customWidth="1"/>
    <col min="2584" max="2586" width="4.875" style="60" customWidth="1"/>
    <col min="2587" max="2587" width="3.5" style="60" customWidth="1"/>
    <col min="2588" max="2816" width="9" style="60"/>
    <col min="2817" max="2817" width="11.5" style="60" customWidth="1"/>
    <col min="2818" max="2818" width="13.5" style="60" customWidth="1"/>
    <col min="2819" max="2819" width="9" style="60"/>
    <col min="2820" max="2820" width="9.25" style="60" customWidth="1"/>
    <col min="2821" max="2821" width="2.625" style="60" customWidth="1"/>
    <col min="2822" max="2822" width="3.125" style="60" customWidth="1"/>
    <col min="2823" max="2825" width="4.875" style="60" customWidth="1"/>
    <col min="2826" max="2826" width="3.25" style="60" customWidth="1"/>
    <col min="2827" max="2827" width="4" style="60" customWidth="1"/>
    <col min="2828" max="2828" width="3.5" style="60" customWidth="1"/>
    <col min="2829" max="2829" width="2.875" style="60" customWidth="1"/>
    <col min="2830" max="2830" width="3.5" style="60" customWidth="1"/>
    <col min="2831" max="2831" width="2.875" style="60" customWidth="1"/>
    <col min="2832" max="2832" width="3.5" style="60" customWidth="1"/>
    <col min="2833" max="2833" width="6.625" style="60" customWidth="1"/>
    <col min="2834" max="2834" width="3.625" style="60" customWidth="1"/>
    <col min="2835" max="2835" width="5.5" style="60" customWidth="1"/>
    <col min="2836" max="2836" width="9.25" style="60" customWidth="1"/>
    <col min="2837" max="2837" width="5.75" style="60" customWidth="1"/>
    <col min="2838" max="2838" width="3.625" style="60" customWidth="1"/>
    <col min="2839" max="2839" width="3.125" style="60" customWidth="1"/>
    <col min="2840" max="2842" width="4.875" style="60" customWidth="1"/>
    <col min="2843" max="2843" width="3.5" style="60" customWidth="1"/>
    <col min="2844" max="3072" width="9" style="60"/>
    <col min="3073" max="3073" width="11.5" style="60" customWidth="1"/>
    <col min="3074" max="3074" width="13.5" style="60" customWidth="1"/>
    <col min="3075" max="3075" width="9" style="60"/>
    <col min="3076" max="3076" width="9.25" style="60" customWidth="1"/>
    <col min="3077" max="3077" width="2.625" style="60" customWidth="1"/>
    <col min="3078" max="3078" width="3.125" style="60" customWidth="1"/>
    <col min="3079" max="3081" width="4.875" style="60" customWidth="1"/>
    <col min="3082" max="3082" width="3.25" style="60" customWidth="1"/>
    <col min="3083" max="3083" width="4" style="60" customWidth="1"/>
    <col min="3084" max="3084" width="3.5" style="60" customWidth="1"/>
    <col min="3085" max="3085" width="2.875" style="60" customWidth="1"/>
    <col min="3086" max="3086" width="3.5" style="60" customWidth="1"/>
    <col min="3087" max="3087" width="2.875" style="60" customWidth="1"/>
    <col min="3088" max="3088" width="3.5" style="60" customWidth="1"/>
    <col min="3089" max="3089" width="6.625" style="60" customWidth="1"/>
    <col min="3090" max="3090" width="3.625" style="60" customWidth="1"/>
    <col min="3091" max="3091" width="5.5" style="60" customWidth="1"/>
    <col min="3092" max="3092" width="9.25" style="60" customWidth="1"/>
    <col min="3093" max="3093" width="5.75" style="60" customWidth="1"/>
    <col min="3094" max="3094" width="3.625" style="60" customWidth="1"/>
    <col min="3095" max="3095" width="3.125" style="60" customWidth="1"/>
    <col min="3096" max="3098" width="4.875" style="60" customWidth="1"/>
    <col min="3099" max="3099" width="3.5" style="60" customWidth="1"/>
    <col min="3100" max="3328" width="9" style="60"/>
    <col min="3329" max="3329" width="11.5" style="60" customWidth="1"/>
    <col min="3330" max="3330" width="13.5" style="60" customWidth="1"/>
    <col min="3331" max="3331" width="9" style="60"/>
    <col min="3332" max="3332" width="9.25" style="60" customWidth="1"/>
    <col min="3333" max="3333" width="2.625" style="60" customWidth="1"/>
    <col min="3334" max="3334" width="3.125" style="60" customWidth="1"/>
    <col min="3335" max="3337" width="4.875" style="60" customWidth="1"/>
    <col min="3338" max="3338" width="3.25" style="60" customWidth="1"/>
    <col min="3339" max="3339" width="4" style="60" customWidth="1"/>
    <col min="3340" max="3340" width="3.5" style="60" customWidth="1"/>
    <col min="3341" max="3341" width="2.875" style="60" customWidth="1"/>
    <col min="3342" max="3342" width="3.5" style="60" customWidth="1"/>
    <col min="3343" max="3343" width="2.875" style="60" customWidth="1"/>
    <col min="3344" max="3344" width="3.5" style="60" customWidth="1"/>
    <col min="3345" max="3345" width="6.625" style="60" customWidth="1"/>
    <col min="3346" max="3346" width="3.625" style="60" customWidth="1"/>
    <col min="3347" max="3347" width="5.5" style="60" customWidth="1"/>
    <col min="3348" max="3348" width="9.25" style="60" customWidth="1"/>
    <col min="3349" max="3349" width="5.75" style="60" customWidth="1"/>
    <col min="3350" max="3350" width="3.625" style="60" customWidth="1"/>
    <col min="3351" max="3351" width="3.125" style="60" customWidth="1"/>
    <col min="3352" max="3354" width="4.875" style="60" customWidth="1"/>
    <col min="3355" max="3355" width="3.5" style="60" customWidth="1"/>
    <col min="3356" max="3584" width="9" style="60"/>
    <col min="3585" max="3585" width="11.5" style="60" customWidth="1"/>
    <col min="3586" max="3586" width="13.5" style="60" customWidth="1"/>
    <col min="3587" max="3587" width="9" style="60"/>
    <col min="3588" max="3588" width="9.25" style="60" customWidth="1"/>
    <col min="3589" max="3589" width="2.625" style="60" customWidth="1"/>
    <col min="3590" max="3590" width="3.125" style="60" customWidth="1"/>
    <col min="3591" max="3593" width="4.875" style="60" customWidth="1"/>
    <col min="3594" max="3594" width="3.25" style="60" customWidth="1"/>
    <col min="3595" max="3595" width="4" style="60" customWidth="1"/>
    <col min="3596" max="3596" width="3.5" style="60" customWidth="1"/>
    <col min="3597" max="3597" width="2.875" style="60" customWidth="1"/>
    <col min="3598" max="3598" width="3.5" style="60" customWidth="1"/>
    <col min="3599" max="3599" width="2.875" style="60" customWidth="1"/>
    <col min="3600" max="3600" width="3.5" style="60" customWidth="1"/>
    <col min="3601" max="3601" width="6.625" style="60" customWidth="1"/>
    <col min="3602" max="3602" width="3.625" style="60" customWidth="1"/>
    <col min="3603" max="3603" width="5.5" style="60" customWidth="1"/>
    <col min="3604" max="3604" width="9.25" style="60" customWidth="1"/>
    <col min="3605" max="3605" width="5.75" style="60" customWidth="1"/>
    <col min="3606" max="3606" width="3.625" style="60" customWidth="1"/>
    <col min="3607" max="3607" width="3.125" style="60" customWidth="1"/>
    <col min="3608" max="3610" width="4.875" style="60" customWidth="1"/>
    <col min="3611" max="3611" width="3.5" style="60" customWidth="1"/>
    <col min="3612" max="3840" width="9" style="60"/>
    <col min="3841" max="3841" width="11.5" style="60" customWidth="1"/>
    <col min="3842" max="3842" width="13.5" style="60" customWidth="1"/>
    <col min="3843" max="3843" width="9" style="60"/>
    <col min="3844" max="3844" width="9.25" style="60" customWidth="1"/>
    <col min="3845" max="3845" width="2.625" style="60" customWidth="1"/>
    <col min="3846" max="3846" width="3.125" style="60" customWidth="1"/>
    <col min="3847" max="3849" width="4.875" style="60" customWidth="1"/>
    <col min="3850" max="3850" width="3.25" style="60" customWidth="1"/>
    <col min="3851" max="3851" width="4" style="60" customWidth="1"/>
    <col min="3852" max="3852" width="3.5" style="60" customWidth="1"/>
    <col min="3853" max="3853" width="2.875" style="60" customWidth="1"/>
    <col min="3854" max="3854" width="3.5" style="60" customWidth="1"/>
    <col min="3855" max="3855" width="2.875" style="60" customWidth="1"/>
    <col min="3856" max="3856" width="3.5" style="60" customWidth="1"/>
    <col min="3857" max="3857" width="6.625" style="60" customWidth="1"/>
    <col min="3858" max="3858" width="3.625" style="60" customWidth="1"/>
    <col min="3859" max="3859" width="5.5" style="60" customWidth="1"/>
    <col min="3860" max="3860" width="9.25" style="60" customWidth="1"/>
    <col min="3861" max="3861" width="5.75" style="60" customWidth="1"/>
    <col min="3862" max="3862" width="3.625" style="60" customWidth="1"/>
    <col min="3863" max="3863" width="3.125" style="60" customWidth="1"/>
    <col min="3864" max="3866" width="4.875" style="60" customWidth="1"/>
    <col min="3867" max="3867" width="3.5" style="60" customWidth="1"/>
    <col min="3868" max="4096" width="9" style="60"/>
    <col min="4097" max="4097" width="11.5" style="60" customWidth="1"/>
    <col min="4098" max="4098" width="13.5" style="60" customWidth="1"/>
    <col min="4099" max="4099" width="9" style="60"/>
    <col min="4100" max="4100" width="9.25" style="60" customWidth="1"/>
    <col min="4101" max="4101" width="2.625" style="60" customWidth="1"/>
    <col min="4102" max="4102" width="3.125" style="60" customWidth="1"/>
    <col min="4103" max="4105" width="4.875" style="60" customWidth="1"/>
    <col min="4106" max="4106" width="3.25" style="60" customWidth="1"/>
    <col min="4107" max="4107" width="4" style="60" customWidth="1"/>
    <col min="4108" max="4108" width="3.5" style="60" customWidth="1"/>
    <col min="4109" max="4109" width="2.875" style="60" customWidth="1"/>
    <col min="4110" max="4110" width="3.5" style="60" customWidth="1"/>
    <col min="4111" max="4111" width="2.875" style="60" customWidth="1"/>
    <col min="4112" max="4112" width="3.5" style="60" customWidth="1"/>
    <col min="4113" max="4113" width="6.625" style="60" customWidth="1"/>
    <col min="4114" max="4114" width="3.625" style="60" customWidth="1"/>
    <col min="4115" max="4115" width="5.5" style="60" customWidth="1"/>
    <col min="4116" max="4116" width="9.25" style="60" customWidth="1"/>
    <col min="4117" max="4117" width="5.75" style="60" customWidth="1"/>
    <col min="4118" max="4118" width="3.625" style="60" customWidth="1"/>
    <col min="4119" max="4119" width="3.125" style="60" customWidth="1"/>
    <col min="4120" max="4122" width="4.875" style="60" customWidth="1"/>
    <col min="4123" max="4123" width="3.5" style="60" customWidth="1"/>
    <col min="4124" max="4352" width="9" style="60"/>
    <col min="4353" max="4353" width="11.5" style="60" customWidth="1"/>
    <col min="4354" max="4354" width="13.5" style="60" customWidth="1"/>
    <col min="4355" max="4355" width="9" style="60"/>
    <col min="4356" max="4356" width="9.25" style="60" customWidth="1"/>
    <col min="4357" max="4357" width="2.625" style="60" customWidth="1"/>
    <col min="4358" max="4358" width="3.125" style="60" customWidth="1"/>
    <col min="4359" max="4361" width="4.875" style="60" customWidth="1"/>
    <col min="4362" max="4362" width="3.25" style="60" customWidth="1"/>
    <col min="4363" max="4363" width="4" style="60" customWidth="1"/>
    <col min="4364" max="4364" width="3.5" style="60" customWidth="1"/>
    <col min="4365" max="4365" width="2.875" style="60" customWidth="1"/>
    <col min="4366" max="4366" width="3.5" style="60" customWidth="1"/>
    <col min="4367" max="4367" width="2.875" style="60" customWidth="1"/>
    <col min="4368" max="4368" width="3.5" style="60" customWidth="1"/>
    <col min="4369" max="4369" width="6.625" style="60" customWidth="1"/>
    <col min="4370" max="4370" width="3.625" style="60" customWidth="1"/>
    <col min="4371" max="4371" width="5.5" style="60" customWidth="1"/>
    <col min="4372" max="4372" width="9.25" style="60" customWidth="1"/>
    <col min="4373" max="4373" width="5.75" style="60" customWidth="1"/>
    <col min="4374" max="4374" width="3.625" style="60" customWidth="1"/>
    <col min="4375" max="4375" width="3.125" style="60" customWidth="1"/>
    <col min="4376" max="4378" width="4.875" style="60" customWidth="1"/>
    <col min="4379" max="4379" width="3.5" style="60" customWidth="1"/>
    <col min="4380" max="4608" width="9" style="60"/>
    <col min="4609" max="4609" width="11.5" style="60" customWidth="1"/>
    <col min="4610" max="4610" width="13.5" style="60" customWidth="1"/>
    <col min="4611" max="4611" width="9" style="60"/>
    <col min="4612" max="4612" width="9.25" style="60" customWidth="1"/>
    <col min="4613" max="4613" width="2.625" style="60" customWidth="1"/>
    <col min="4614" max="4614" width="3.125" style="60" customWidth="1"/>
    <col min="4615" max="4617" width="4.875" style="60" customWidth="1"/>
    <col min="4618" max="4618" width="3.25" style="60" customWidth="1"/>
    <col min="4619" max="4619" width="4" style="60" customWidth="1"/>
    <col min="4620" max="4620" width="3.5" style="60" customWidth="1"/>
    <col min="4621" max="4621" width="2.875" style="60" customWidth="1"/>
    <col min="4622" max="4622" width="3.5" style="60" customWidth="1"/>
    <col min="4623" max="4623" width="2.875" style="60" customWidth="1"/>
    <col min="4624" max="4624" width="3.5" style="60" customWidth="1"/>
    <col min="4625" max="4625" width="6.625" style="60" customWidth="1"/>
    <col min="4626" max="4626" width="3.625" style="60" customWidth="1"/>
    <col min="4627" max="4627" width="5.5" style="60" customWidth="1"/>
    <col min="4628" max="4628" width="9.25" style="60" customWidth="1"/>
    <col min="4629" max="4629" width="5.75" style="60" customWidth="1"/>
    <col min="4630" max="4630" width="3.625" style="60" customWidth="1"/>
    <col min="4631" max="4631" width="3.125" style="60" customWidth="1"/>
    <col min="4632" max="4634" width="4.875" style="60" customWidth="1"/>
    <col min="4635" max="4635" width="3.5" style="60" customWidth="1"/>
    <col min="4636" max="4864" width="9" style="60"/>
    <col min="4865" max="4865" width="11.5" style="60" customWidth="1"/>
    <col min="4866" max="4866" width="13.5" style="60" customWidth="1"/>
    <col min="4867" max="4867" width="9" style="60"/>
    <col min="4868" max="4868" width="9.25" style="60" customWidth="1"/>
    <col min="4869" max="4869" width="2.625" style="60" customWidth="1"/>
    <col min="4870" max="4870" width="3.125" style="60" customWidth="1"/>
    <col min="4871" max="4873" width="4.875" style="60" customWidth="1"/>
    <col min="4874" max="4874" width="3.25" style="60" customWidth="1"/>
    <col min="4875" max="4875" width="4" style="60" customWidth="1"/>
    <col min="4876" max="4876" width="3.5" style="60" customWidth="1"/>
    <col min="4877" max="4877" width="2.875" style="60" customWidth="1"/>
    <col min="4878" max="4878" width="3.5" style="60" customWidth="1"/>
    <col min="4879" max="4879" width="2.875" style="60" customWidth="1"/>
    <col min="4880" max="4880" width="3.5" style="60" customWidth="1"/>
    <col min="4881" max="4881" width="6.625" style="60" customWidth="1"/>
    <col min="4882" max="4882" width="3.625" style="60" customWidth="1"/>
    <col min="4883" max="4883" width="5.5" style="60" customWidth="1"/>
    <col min="4884" max="4884" width="9.25" style="60" customWidth="1"/>
    <col min="4885" max="4885" width="5.75" style="60" customWidth="1"/>
    <col min="4886" max="4886" width="3.625" style="60" customWidth="1"/>
    <col min="4887" max="4887" width="3.125" style="60" customWidth="1"/>
    <col min="4888" max="4890" width="4.875" style="60" customWidth="1"/>
    <col min="4891" max="4891" width="3.5" style="60" customWidth="1"/>
    <col min="4892" max="5120" width="9" style="60"/>
    <col min="5121" max="5121" width="11.5" style="60" customWidth="1"/>
    <col min="5122" max="5122" width="13.5" style="60" customWidth="1"/>
    <col min="5123" max="5123" width="9" style="60"/>
    <col min="5124" max="5124" width="9.25" style="60" customWidth="1"/>
    <col min="5125" max="5125" width="2.625" style="60" customWidth="1"/>
    <col min="5126" max="5126" width="3.125" style="60" customWidth="1"/>
    <col min="5127" max="5129" width="4.875" style="60" customWidth="1"/>
    <col min="5130" max="5130" width="3.25" style="60" customWidth="1"/>
    <col min="5131" max="5131" width="4" style="60" customWidth="1"/>
    <col min="5132" max="5132" width="3.5" style="60" customWidth="1"/>
    <col min="5133" max="5133" width="2.875" style="60" customWidth="1"/>
    <col min="5134" max="5134" width="3.5" style="60" customWidth="1"/>
    <col min="5135" max="5135" width="2.875" style="60" customWidth="1"/>
    <col min="5136" max="5136" width="3.5" style="60" customWidth="1"/>
    <col min="5137" max="5137" width="6.625" style="60" customWidth="1"/>
    <col min="5138" max="5138" width="3.625" style="60" customWidth="1"/>
    <col min="5139" max="5139" width="5.5" style="60" customWidth="1"/>
    <col min="5140" max="5140" width="9.25" style="60" customWidth="1"/>
    <col min="5141" max="5141" width="5.75" style="60" customWidth="1"/>
    <col min="5142" max="5142" width="3.625" style="60" customWidth="1"/>
    <col min="5143" max="5143" width="3.125" style="60" customWidth="1"/>
    <col min="5144" max="5146" width="4.875" style="60" customWidth="1"/>
    <col min="5147" max="5147" width="3.5" style="60" customWidth="1"/>
    <col min="5148" max="5376" width="9" style="60"/>
    <col min="5377" max="5377" width="11.5" style="60" customWidth="1"/>
    <col min="5378" max="5378" width="13.5" style="60" customWidth="1"/>
    <col min="5379" max="5379" width="9" style="60"/>
    <col min="5380" max="5380" width="9.25" style="60" customWidth="1"/>
    <col min="5381" max="5381" width="2.625" style="60" customWidth="1"/>
    <col min="5382" max="5382" width="3.125" style="60" customWidth="1"/>
    <col min="5383" max="5385" width="4.875" style="60" customWidth="1"/>
    <col min="5386" max="5386" width="3.25" style="60" customWidth="1"/>
    <col min="5387" max="5387" width="4" style="60" customWidth="1"/>
    <col min="5388" max="5388" width="3.5" style="60" customWidth="1"/>
    <col min="5389" max="5389" width="2.875" style="60" customWidth="1"/>
    <col min="5390" max="5390" width="3.5" style="60" customWidth="1"/>
    <col min="5391" max="5391" width="2.875" style="60" customWidth="1"/>
    <col min="5392" max="5392" width="3.5" style="60" customWidth="1"/>
    <col min="5393" max="5393" width="6.625" style="60" customWidth="1"/>
    <col min="5394" max="5394" width="3.625" style="60" customWidth="1"/>
    <col min="5395" max="5395" width="5.5" style="60" customWidth="1"/>
    <col min="5396" max="5396" width="9.25" style="60" customWidth="1"/>
    <col min="5397" max="5397" width="5.75" style="60" customWidth="1"/>
    <col min="5398" max="5398" width="3.625" style="60" customWidth="1"/>
    <col min="5399" max="5399" width="3.125" style="60" customWidth="1"/>
    <col min="5400" max="5402" width="4.875" style="60" customWidth="1"/>
    <col min="5403" max="5403" width="3.5" style="60" customWidth="1"/>
    <col min="5404" max="5632" width="9" style="60"/>
    <col min="5633" max="5633" width="11.5" style="60" customWidth="1"/>
    <col min="5634" max="5634" width="13.5" style="60" customWidth="1"/>
    <col min="5635" max="5635" width="9" style="60"/>
    <col min="5636" max="5636" width="9.25" style="60" customWidth="1"/>
    <col min="5637" max="5637" width="2.625" style="60" customWidth="1"/>
    <col min="5638" max="5638" width="3.125" style="60" customWidth="1"/>
    <col min="5639" max="5641" width="4.875" style="60" customWidth="1"/>
    <col min="5642" max="5642" width="3.25" style="60" customWidth="1"/>
    <col min="5643" max="5643" width="4" style="60" customWidth="1"/>
    <col min="5644" max="5644" width="3.5" style="60" customWidth="1"/>
    <col min="5645" max="5645" width="2.875" style="60" customWidth="1"/>
    <col min="5646" max="5646" width="3.5" style="60" customWidth="1"/>
    <col min="5647" max="5647" width="2.875" style="60" customWidth="1"/>
    <col min="5648" max="5648" width="3.5" style="60" customWidth="1"/>
    <col min="5649" max="5649" width="6.625" style="60" customWidth="1"/>
    <col min="5650" max="5650" width="3.625" style="60" customWidth="1"/>
    <col min="5651" max="5651" width="5.5" style="60" customWidth="1"/>
    <col min="5652" max="5652" width="9.25" style="60" customWidth="1"/>
    <col min="5653" max="5653" width="5.75" style="60" customWidth="1"/>
    <col min="5654" max="5654" width="3.625" style="60" customWidth="1"/>
    <col min="5655" max="5655" width="3.125" style="60" customWidth="1"/>
    <col min="5656" max="5658" width="4.875" style="60" customWidth="1"/>
    <col min="5659" max="5659" width="3.5" style="60" customWidth="1"/>
    <col min="5660" max="5888" width="9" style="60"/>
    <col min="5889" max="5889" width="11.5" style="60" customWidth="1"/>
    <col min="5890" max="5890" width="13.5" style="60" customWidth="1"/>
    <col min="5891" max="5891" width="9" style="60"/>
    <col min="5892" max="5892" width="9.25" style="60" customWidth="1"/>
    <col min="5893" max="5893" width="2.625" style="60" customWidth="1"/>
    <col min="5894" max="5894" width="3.125" style="60" customWidth="1"/>
    <col min="5895" max="5897" width="4.875" style="60" customWidth="1"/>
    <col min="5898" max="5898" width="3.25" style="60" customWidth="1"/>
    <col min="5899" max="5899" width="4" style="60" customWidth="1"/>
    <col min="5900" max="5900" width="3.5" style="60" customWidth="1"/>
    <col min="5901" max="5901" width="2.875" style="60" customWidth="1"/>
    <col min="5902" max="5902" width="3.5" style="60" customWidth="1"/>
    <col min="5903" max="5903" width="2.875" style="60" customWidth="1"/>
    <col min="5904" max="5904" width="3.5" style="60" customWidth="1"/>
    <col min="5905" max="5905" width="6.625" style="60" customWidth="1"/>
    <col min="5906" max="5906" width="3.625" style="60" customWidth="1"/>
    <col min="5907" max="5907" width="5.5" style="60" customWidth="1"/>
    <col min="5908" max="5908" width="9.25" style="60" customWidth="1"/>
    <col min="5909" max="5909" width="5.75" style="60" customWidth="1"/>
    <col min="5910" max="5910" width="3.625" style="60" customWidth="1"/>
    <col min="5911" max="5911" width="3.125" style="60" customWidth="1"/>
    <col min="5912" max="5914" width="4.875" style="60" customWidth="1"/>
    <col min="5915" max="5915" width="3.5" style="60" customWidth="1"/>
    <col min="5916" max="6144" width="9" style="60"/>
    <col min="6145" max="6145" width="11.5" style="60" customWidth="1"/>
    <col min="6146" max="6146" width="13.5" style="60" customWidth="1"/>
    <col min="6147" max="6147" width="9" style="60"/>
    <col min="6148" max="6148" width="9.25" style="60" customWidth="1"/>
    <col min="6149" max="6149" width="2.625" style="60" customWidth="1"/>
    <col min="6150" max="6150" width="3.125" style="60" customWidth="1"/>
    <col min="6151" max="6153" width="4.875" style="60" customWidth="1"/>
    <col min="6154" max="6154" width="3.25" style="60" customWidth="1"/>
    <col min="6155" max="6155" width="4" style="60" customWidth="1"/>
    <col min="6156" max="6156" width="3.5" style="60" customWidth="1"/>
    <col min="6157" max="6157" width="2.875" style="60" customWidth="1"/>
    <col min="6158" max="6158" width="3.5" style="60" customWidth="1"/>
    <col min="6159" max="6159" width="2.875" style="60" customWidth="1"/>
    <col min="6160" max="6160" width="3.5" style="60" customWidth="1"/>
    <col min="6161" max="6161" width="6.625" style="60" customWidth="1"/>
    <col min="6162" max="6162" width="3.625" style="60" customWidth="1"/>
    <col min="6163" max="6163" width="5.5" style="60" customWidth="1"/>
    <col min="6164" max="6164" width="9.25" style="60" customWidth="1"/>
    <col min="6165" max="6165" width="5.75" style="60" customWidth="1"/>
    <col min="6166" max="6166" width="3.625" style="60" customWidth="1"/>
    <col min="6167" max="6167" width="3.125" style="60" customWidth="1"/>
    <col min="6168" max="6170" width="4.875" style="60" customWidth="1"/>
    <col min="6171" max="6171" width="3.5" style="60" customWidth="1"/>
    <col min="6172" max="6400" width="9" style="60"/>
    <col min="6401" max="6401" width="11.5" style="60" customWidth="1"/>
    <col min="6402" max="6402" width="13.5" style="60" customWidth="1"/>
    <col min="6403" max="6403" width="9" style="60"/>
    <col min="6404" max="6404" width="9.25" style="60" customWidth="1"/>
    <col min="6405" max="6405" width="2.625" style="60" customWidth="1"/>
    <col min="6406" max="6406" width="3.125" style="60" customWidth="1"/>
    <col min="6407" max="6409" width="4.875" style="60" customWidth="1"/>
    <col min="6410" max="6410" width="3.25" style="60" customWidth="1"/>
    <col min="6411" max="6411" width="4" style="60" customWidth="1"/>
    <col min="6412" max="6412" width="3.5" style="60" customWidth="1"/>
    <col min="6413" max="6413" width="2.875" style="60" customWidth="1"/>
    <col min="6414" max="6414" width="3.5" style="60" customWidth="1"/>
    <col min="6415" max="6415" width="2.875" style="60" customWidth="1"/>
    <col min="6416" max="6416" width="3.5" style="60" customWidth="1"/>
    <col min="6417" max="6417" width="6.625" style="60" customWidth="1"/>
    <col min="6418" max="6418" width="3.625" style="60" customWidth="1"/>
    <col min="6419" max="6419" width="5.5" style="60" customWidth="1"/>
    <col min="6420" max="6420" width="9.25" style="60" customWidth="1"/>
    <col min="6421" max="6421" width="5.75" style="60" customWidth="1"/>
    <col min="6422" max="6422" width="3.625" style="60" customWidth="1"/>
    <col min="6423" max="6423" width="3.125" style="60" customWidth="1"/>
    <col min="6424" max="6426" width="4.875" style="60" customWidth="1"/>
    <col min="6427" max="6427" width="3.5" style="60" customWidth="1"/>
    <col min="6428" max="6656" width="9" style="60"/>
    <col min="6657" max="6657" width="11.5" style="60" customWidth="1"/>
    <col min="6658" max="6658" width="13.5" style="60" customWidth="1"/>
    <col min="6659" max="6659" width="9" style="60"/>
    <col min="6660" max="6660" width="9.25" style="60" customWidth="1"/>
    <col min="6661" max="6661" width="2.625" style="60" customWidth="1"/>
    <col min="6662" max="6662" width="3.125" style="60" customWidth="1"/>
    <col min="6663" max="6665" width="4.875" style="60" customWidth="1"/>
    <col min="6666" max="6666" width="3.25" style="60" customWidth="1"/>
    <col min="6667" max="6667" width="4" style="60" customWidth="1"/>
    <col min="6668" max="6668" width="3.5" style="60" customWidth="1"/>
    <col min="6669" max="6669" width="2.875" style="60" customWidth="1"/>
    <col min="6670" max="6670" width="3.5" style="60" customWidth="1"/>
    <col min="6671" max="6671" width="2.875" style="60" customWidth="1"/>
    <col min="6672" max="6672" width="3.5" style="60" customWidth="1"/>
    <col min="6673" max="6673" width="6.625" style="60" customWidth="1"/>
    <col min="6674" max="6674" width="3.625" style="60" customWidth="1"/>
    <col min="6675" max="6675" width="5.5" style="60" customWidth="1"/>
    <col min="6676" max="6676" width="9.25" style="60" customWidth="1"/>
    <col min="6677" max="6677" width="5.75" style="60" customWidth="1"/>
    <col min="6678" max="6678" width="3.625" style="60" customWidth="1"/>
    <col min="6679" max="6679" width="3.125" style="60" customWidth="1"/>
    <col min="6680" max="6682" width="4.875" style="60" customWidth="1"/>
    <col min="6683" max="6683" width="3.5" style="60" customWidth="1"/>
    <col min="6684" max="6912" width="9" style="60"/>
    <col min="6913" max="6913" width="11.5" style="60" customWidth="1"/>
    <col min="6914" max="6914" width="13.5" style="60" customWidth="1"/>
    <col min="6915" max="6915" width="9" style="60"/>
    <col min="6916" max="6916" width="9.25" style="60" customWidth="1"/>
    <col min="6917" max="6917" width="2.625" style="60" customWidth="1"/>
    <col min="6918" max="6918" width="3.125" style="60" customWidth="1"/>
    <col min="6919" max="6921" width="4.875" style="60" customWidth="1"/>
    <col min="6922" max="6922" width="3.25" style="60" customWidth="1"/>
    <col min="6923" max="6923" width="4" style="60" customWidth="1"/>
    <col min="6924" max="6924" width="3.5" style="60" customWidth="1"/>
    <col min="6925" max="6925" width="2.875" style="60" customWidth="1"/>
    <col min="6926" max="6926" width="3.5" style="60" customWidth="1"/>
    <col min="6927" max="6927" width="2.875" style="60" customWidth="1"/>
    <col min="6928" max="6928" width="3.5" style="60" customWidth="1"/>
    <col min="6929" max="6929" width="6.625" style="60" customWidth="1"/>
    <col min="6930" max="6930" width="3.625" style="60" customWidth="1"/>
    <col min="6931" max="6931" width="5.5" style="60" customWidth="1"/>
    <col min="6932" max="6932" width="9.25" style="60" customWidth="1"/>
    <col min="6933" max="6933" width="5.75" style="60" customWidth="1"/>
    <col min="6934" max="6934" width="3.625" style="60" customWidth="1"/>
    <col min="6935" max="6935" width="3.125" style="60" customWidth="1"/>
    <col min="6936" max="6938" width="4.875" style="60" customWidth="1"/>
    <col min="6939" max="6939" width="3.5" style="60" customWidth="1"/>
    <col min="6940" max="7168" width="9" style="60"/>
    <col min="7169" max="7169" width="11.5" style="60" customWidth="1"/>
    <col min="7170" max="7170" width="13.5" style="60" customWidth="1"/>
    <col min="7171" max="7171" width="9" style="60"/>
    <col min="7172" max="7172" width="9.25" style="60" customWidth="1"/>
    <col min="7173" max="7173" width="2.625" style="60" customWidth="1"/>
    <col min="7174" max="7174" width="3.125" style="60" customWidth="1"/>
    <col min="7175" max="7177" width="4.875" style="60" customWidth="1"/>
    <col min="7178" max="7178" width="3.25" style="60" customWidth="1"/>
    <col min="7179" max="7179" width="4" style="60" customWidth="1"/>
    <col min="7180" max="7180" width="3.5" style="60" customWidth="1"/>
    <col min="7181" max="7181" width="2.875" style="60" customWidth="1"/>
    <col min="7182" max="7182" width="3.5" style="60" customWidth="1"/>
    <col min="7183" max="7183" width="2.875" style="60" customWidth="1"/>
    <col min="7184" max="7184" width="3.5" style="60" customWidth="1"/>
    <col min="7185" max="7185" width="6.625" style="60" customWidth="1"/>
    <col min="7186" max="7186" width="3.625" style="60" customWidth="1"/>
    <col min="7187" max="7187" width="5.5" style="60" customWidth="1"/>
    <col min="7188" max="7188" width="9.25" style="60" customWidth="1"/>
    <col min="7189" max="7189" width="5.75" style="60" customWidth="1"/>
    <col min="7190" max="7190" width="3.625" style="60" customWidth="1"/>
    <col min="7191" max="7191" width="3.125" style="60" customWidth="1"/>
    <col min="7192" max="7194" width="4.875" style="60" customWidth="1"/>
    <col min="7195" max="7195" width="3.5" style="60" customWidth="1"/>
    <col min="7196" max="7424" width="9" style="60"/>
    <col min="7425" max="7425" width="11.5" style="60" customWidth="1"/>
    <col min="7426" max="7426" width="13.5" style="60" customWidth="1"/>
    <col min="7427" max="7427" width="9" style="60"/>
    <col min="7428" max="7428" width="9.25" style="60" customWidth="1"/>
    <col min="7429" max="7429" width="2.625" style="60" customWidth="1"/>
    <col min="7430" max="7430" width="3.125" style="60" customWidth="1"/>
    <col min="7431" max="7433" width="4.875" style="60" customWidth="1"/>
    <col min="7434" max="7434" width="3.25" style="60" customWidth="1"/>
    <col min="7435" max="7435" width="4" style="60" customWidth="1"/>
    <col min="7436" max="7436" width="3.5" style="60" customWidth="1"/>
    <col min="7437" max="7437" width="2.875" style="60" customWidth="1"/>
    <col min="7438" max="7438" width="3.5" style="60" customWidth="1"/>
    <col min="7439" max="7439" width="2.875" style="60" customWidth="1"/>
    <col min="7440" max="7440" width="3.5" style="60" customWidth="1"/>
    <col min="7441" max="7441" width="6.625" style="60" customWidth="1"/>
    <col min="7442" max="7442" width="3.625" style="60" customWidth="1"/>
    <col min="7443" max="7443" width="5.5" style="60" customWidth="1"/>
    <col min="7444" max="7444" width="9.25" style="60" customWidth="1"/>
    <col min="7445" max="7445" width="5.75" style="60" customWidth="1"/>
    <col min="7446" max="7446" width="3.625" style="60" customWidth="1"/>
    <col min="7447" max="7447" width="3.125" style="60" customWidth="1"/>
    <col min="7448" max="7450" width="4.875" style="60" customWidth="1"/>
    <col min="7451" max="7451" width="3.5" style="60" customWidth="1"/>
    <col min="7452" max="7680" width="9" style="60"/>
    <col min="7681" max="7681" width="11.5" style="60" customWidth="1"/>
    <col min="7682" max="7682" width="13.5" style="60" customWidth="1"/>
    <col min="7683" max="7683" width="9" style="60"/>
    <col min="7684" max="7684" width="9.25" style="60" customWidth="1"/>
    <col min="7685" max="7685" width="2.625" style="60" customWidth="1"/>
    <col min="7686" max="7686" width="3.125" style="60" customWidth="1"/>
    <col min="7687" max="7689" width="4.875" style="60" customWidth="1"/>
    <col min="7690" max="7690" width="3.25" style="60" customWidth="1"/>
    <col min="7691" max="7691" width="4" style="60" customWidth="1"/>
    <col min="7692" max="7692" width="3.5" style="60" customWidth="1"/>
    <col min="7693" max="7693" width="2.875" style="60" customWidth="1"/>
    <col min="7694" max="7694" width="3.5" style="60" customWidth="1"/>
    <col min="7695" max="7695" width="2.875" style="60" customWidth="1"/>
    <col min="7696" max="7696" width="3.5" style="60" customWidth="1"/>
    <col min="7697" max="7697" width="6.625" style="60" customWidth="1"/>
    <col min="7698" max="7698" width="3.625" style="60" customWidth="1"/>
    <col min="7699" max="7699" width="5.5" style="60" customWidth="1"/>
    <col min="7700" max="7700" width="9.25" style="60" customWidth="1"/>
    <col min="7701" max="7701" width="5.75" style="60" customWidth="1"/>
    <col min="7702" max="7702" width="3.625" style="60" customWidth="1"/>
    <col min="7703" max="7703" width="3.125" style="60" customWidth="1"/>
    <col min="7704" max="7706" width="4.875" style="60" customWidth="1"/>
    <col min="7707" max="7707" width="3.5" style="60" customWidth="1"/>
    <col min="7708" max="7936" width="9" style="60"/>
    <col min="7937" max="7937" width="11.5" style="60" customWidth="1"/>
    <col min="7938" max="7938" width="13.5" style="60" customWidth="1"/>
    <col min="7939" max="7939" width="9" style="60"/>
    <col min="7940" max="7940" width="9.25" style="60" customWidth="1"/>
    <col min="7941" max="7941" width="2.625" style="60" customWidth="1"/>
    <col min="7942" max="7942" width="3.125" style="60" customWidth="1"/>
    <col min="7943" max="7945" width="4.875" style="60" customWidth="1"/>
    <col min="7946" max="7946" width="3.25" style="60" customWidth="1"/>
    <col min="7947" max="7947" width="4" style="60" customWidth="1"/>
    <col min="7948" max="7948" width="3.5" style="60" customWidth="1"/>
    <col min="7949" max="7949" width="2.875" style="60" customWidth="1"/>
    <col min="7950" max="7950" width="3.5" style="60" customWidth="1"/>
    <col min="7951" max="7951" width="2.875" style="60" customWidth="1"/>
    <col min="7952" max="7952" width="3.5" style="60" customWidth="1"/>
    <col min="7953" max="7953" width="6.625" style="60" customWidth="1"/>
    <col min="7954" max="7954" width="3.625" style="60" customWidth="1"/>
    <col min="7955" max="7955" width="5.5" style="60" customWidth="1"/>
    <col min="7956" max="7956" width="9.25" style="60" customWidth="1"/>
    <col min="7957" max="7957" width="5.75" style="60" customWidth="1"/>
    <col min="7958" max="7958" width="3.625" style="60" customWidth="1"/>
    <col min="7959" max="7959" width="3.125" style="60" customWidth="1"/>
    <col min="7960" max="7962" width="4.875" style="60" customWidth="1"/>
    <col min="7963" max="7963" width="3.5" style="60" customWidth="1"/>
    <col min="7964" max="8192" width="9" style="60"/>
    <col min="8193" max="8193" width="11.5" style="60" customWidth="1"/>
    <col min="8194" max="8194" width="13.5" style="60" customWidth="1"/>
    <col min="8195" max="8195" width="9" style="60"/>
    <col min="8196" max="8196" width="9.25" style="60" customWidth="1"/>
    <col min="8197" max="8197" width="2.625" style="60" customWidth="1"/>
    <col min="8198" max="8198" width="3.125" style="60" customWidth="1"/>
    <col min="8199" max="8201" width="4.875" style="60" customWidth="1"/>
    <col min="8202" max="8202" width="3.25" style="60" customWidth="1"/>
    <col min="8203" max="8203" width="4" style="60" customWidth="1"/>
    <col min="8204" max="8204" width="3.5" style="60" customWidth="1"/>
    <col min="8205" max="8205" width="2.875" style="60" customWidth="1"/>
    <col min="8206" max="8206" width="3.5" style="60" customWidth="1"/>
    <col min="8207" max="8207" width="2.875" style="60" customWidth="1"/>
    <col min="8208" max="8208" width="3.5" style="60" customWidth="1"/>
    <col min="8209" max="8209" width="6.625" style="60" customWidth="1"/>
    <col min="8210" max="8210" width="3.625" style="60" customWidth="1"/>
    <col min="8211" max="8211" width="5.5" style="60" customWidth="1"/>
    <col min="8212" max="8212" width="9.25" style="60" customWidth="1"/>
    <col min="8213" max="8213" width="5.75" style="60" customWidth="1"/>
    <col min="8214" max="8214" width="3.625" style="60" customWidth="1"/>
    <col min="8215" max="8215" width="3.125" style="60" customWidth="1"/>
    <col min="8216" max="8218" width="4.875" style="60" customWidth="1"/>
    <col min="8219" max="8219" width="3.5" style="60" customWidth="1"/>
    <col min="8220" max="8448" width="9" style="60"/>
    <col min="8449" max="8449" width="11.5" style="60" customWidth="1"/>
    <col min="8450" max="8450" width="13.5" style="60" customWidth="1"/>
    <col min="8451" max="8451" width="9" style="60"/>
    <col min="8452" max="8452" width="9.25" style="60" customWidth="1"/>
    <col min="8453" max="8453" width="2.625" style="60" customWidth="1"/>
    <col min="8454" max="8454" width="3.125" style="60" customWidth="1"/>
    <col min="8455" max="8457" width="4.875" style="60" customWidth="1"/>
    <col min="8458" max="8458" width="3.25" style="60" customWidth="1"/>
    <col min="8459" max="8459" width="4" style="60" customWidth="1"/>
    <col min="8460" max="8460" width="3.5" style="60" customWidth="1"/>
    <col min="8461" max="8461" width="2.875" style="60" customWidth="1"/>
    <col min="8462" max="8462" width="3.5" style="60" customWidth="1"/>
    <col min="8463" max="8463" width="2.875" style="60" customWidth="1"/>
    <col min="8464" max="8464" width="3.5" style="60" customWidth="1"/>
    <col min="8465" max="8465" width="6.625" style="60" customWidth="1"/>
    <col min="8466" max="8466" width="3.625" style="60" customWidth="1"/>
    <col min="8467" max="8467" width="5.5" style="60" customWidth="1"/>
    <col min="8468" max="8468" width="9.25" style="60" customWidth="1"/>
    <col min="8469" max="8469" width="5.75" style="60" customWidth="1"/>
    <col min="8470" max="8470" width="3.625" style="60" customWidth="1"/>
    <col min="8471" max="8471" width="3.125" style="60" customWidth="1"/>
    <col min="8472" max="8474" width="4.875" style="60" customWidth="1"/>
    <col min="8475" max="8475" width="3.5" style="60" customWidth="1"/>
    <col min="8476" max="8704" width="9" style="60"/>
    <col min="8705" max="8705" width="11.5" style="60" customWidth="1"/>
    <col min="8706" max="8706" width="13.5" style="60" customWidth="1"/>
    <col min="8707" max="8707" width="9" style="60"/>
    <col min="8708" max="8708" width="9.25" style="60" customWidth="1"/>
    <col min="8709" max="8709" width="2.625" style="60" customWidth="1"/>
    <col min="8710" max="8710" width="3.125" style="60" customWidth="1"/>
    <col min="8711" max="8713" width="4.875" style="60" customWidth="1"/>
    <col min="8714" max="8714" width="3.25" style="60" customWidth="1"/>
    <col min="8715" max="8715" width="4" style="60" customWidth="1"/>
    <col min="8716" max="8716" width="3.5" style="60" customWidth="1"/>
    <col min="8717" max="8717" width="2.875" style="60" customWidth="1"/>
    <col min="8718" max="8718" width="3.5" style="60" customWidth="1"/>
    <col min="8719" max="8719" width="2.875" style="60" customWidth="1"/>
    <col min="8720" max="8720" width="3.5" style="60" customWidth="1"/>
    <col min="8721" max="8721" width="6.625" style="60" customWidth="1"/>
    <col min="8722" max="8722" width="3.625" style="60" customWidth="1"/>
    <col min="8723" max="8723" width="5.5" style="60" customWidth="1"/>
    <col min="8724" max="8724" width="9.25" style="60" customWidth="1"/>
    <col min="8725" max="8725" width="5.75" style="60" customWidth="1"/>
    <col min="8726" max="8726" width="3.625" style="60" customWidth="1"/>
    <col min="8727" max="8727" width="3.125" style="60" customWidth="1"/>
    <col min="8728" max="8730" width="4.875" style="60" customWidth="1"/>
    <col min="8731" max="8731" width="3.5" style="60" customWidth="1"/>
    <col min="8732" max="8960" width="9" style="60"/>
    <col min="8961" max="8961" width="11.5" style="60" customWidth="1"/>
    <col min="8962" max="8962" width="13.5" style="60" customWidth="1"/>
    <col min="8963" max="8963" width="9" style="60"/>
    <col min="8964" max="8964" width="9.25" style="60" customWidth="1"/>
    <col min="8965" max="8965" width="2.625" style="60" customWidth="1"/>
    <col min="8966" max="8966" width="3.125" style="60" customWidth="1"/>
    <col min="8967" max="8969" width="4.875" style="60" customWidth="1"/>
    <col min="8970" max="8970" width="3.25" style="60" customWidth="1"/>
    <col min="8971" max="8971" width="4" style="60" customWidth="1"/>
    <col min="8972" max="8972" width="3.5" style="60" customWidth="1"/>
    <col min="8973" max="8973" width="2.875" style="60" customWidth="1"/>
    <col min="8974" max="8974" width="3.5" style="60" customWidth="1"/>
    <col min="8975" max="8975" width="2.875" style="60" customWidth="1"/>
    <col min="8976" max="8976" width="3.5" style="60" customWidth="1"/>
    <col min="8977" max="8977" width="6.625" style="60" customWidth="1"/>
    <col min="8978" max="8978" width="3.625" style="60" customWidth="1"/>
    <col min="8979" max="8979" width="5.5" style="60" customWidth="1"/>
    <col min="8980" max="8980" width="9.25" style="60" customWidth="1"/>
    <col min="8981" max="8981" width="5.75" style="60" customWidth="1"/>
    <col min="8982" max="8982" width="3.625" style="60" customWidth="1"/>
    <col min="8983" max="8983" width="3.125" style="60" customWidth="1"/>
    <col min="8984" max="8986" width="4.875" style="60" customWidth="1"/>
    <col min="8987" max="8987" width="3.5" style="60" customWidth="1"/>
    <col min="8988" max="9216" width="9" style="60"/>
    <col min="9217" max="9217" width="11.5" style="60" customWidth="1"/>
    <col min="9218" max="9218" width="13.5" style="60" customWidth="1"/>
    <col min="9219" max="9219" width="9" style="60"/>
    <col min="9220" max="9220" width="9.25" style="60" customWidth="1"/>
    <col min="9221" max="9221" width="2.625" style="60" customWidth="1"/>
    <col min="9222" max="9222" width="3.125" style="60" customWidth="1"/>
    <col min="9223" max="9225" width="4.875" style="60" customWidth="1"/>
    <col min="9226" max="9226" width="3.25" style="60" customWidth="1"/>
    <col min="9227" max="9227" width="4" style="60" customWidth="1"/>
    <col min="9228" max="9228" width="3.5" style="60" customWidth="1"/>
    <col min="9229" max="9229" width="2.875" style="60" customWidth="1"/>
    <col min="9230" max="9230" width="3.5" style="60" customWidth="1"/>
    <col min="9231" max="9231" width="2.875" style="60" customWidth="1"/>
    <col min="9232" max="9232" width="3.5" style="60" customWidth="1"/>
    <col min="9233" max="9233" width="6.625" style="60" customWidth="1"/>
    <col min="9234" max="9234" width="3.625" style="60" customWidth="1"/>
    <col min="9235" max="9235" width="5.5" style="60" customWidth="1"/>
    <col min="9236" max="9236" width="9.25" style="60" customWidth="1"/>
    <col min="9237" max="9237" width="5.75" style="60" customWidth="1"/>
    <col min="9238" max="9238" width="3.625" style="60" customWidth="1"/>
    <col min="9239" max="9239" width="3.125" style="60" customWidth="1"/>
    <col min="9240" max="9242" width="4.875" style="60" customWidth="1"/>
    <col min="9243" max="9243" width="3.5" style="60" customWidth="1"/>
    <col min="9244" max="9472" width="9" style="60"/>
    <col min="9473" max="9473" width="11.5" style="60" customWidth="1"/>
    <col min="9474" max="9474" width="13.5" style="60" customWidth="1"/>
    <col min="9475" max="9475" width="9" style="60"/>
    <col min="9476" max="9476" width="9.25" style="60" customWidth="1"/>
    <col min="9477" max="9477" width="2.625" style="60" customWidth="1"/>
    <col min="9478" max="9478" width="3.125" style="60" customWidth="1"/>
    <col min="9479" max="9481" width="4.875" style="60" customWidth="1"/>
    <col min="9482" max="9482" width="3.25" style="60" customWidth="1"/>
    <col min="9483" max="9483" width="4" style="60" customWidth="1"/>
    <col min="9484" max="9484" width="3.5" style="60" customWidth="1"/>
    <col min="9485" max="9485" width="2.875" style="60" customWidth="1"/>
    <col min="9486" max="9486" width="3.5" style="60" customWidth="1"/>
    <col min="9487" max="9487" width="2.875" style="60" customWidth="1"/>
    <col min="9488" max="9488" width="3.5" style="60" customWidth="1"/>
    <col min="9489" max="9489" width="6.625" style="60" customWidth="1"/>
    <col min="9490" max="9490" width="3.625" style="60" customWidth="1"/>
    <col min="9491" max="9491" width="5.5" style="60" customWidth="1"/>
    <col min="9492" max="9492" width="9.25" style="60" customWidth="1"/>
    <col min="9493" max="9493" width="5.75" style="60" customWidth="1"/>
    <col min="9494" max="9494" width="3.625" style="60" customWidth="1"/>
    <col min="9495" max="9495" width="3.125" style="60" customWidth="1"/>
    <col min="9496" max="9498" width="4.875" style="60" customWidth="1"/>
    <col min="9499" max="9499" width="3.5" style="60" customWidth="1"/>
    <col min="9500" max="9728" width="9" style="60"/>
    <col min="9729" max="9729" width="11.5" style="60" customWidth="1"/>
    <col min="9730" max="9730" width="13.5" style="60" customWidth="1"/>
    <col min="9731" max="9731" width="9" style="60"/>
    <col min="9732" max="9732" width="9.25" style="60" customWidth="1"/>
    <col min="9733" max="9733" width="2.625" style="60" customWidth="1"/>
    <col min="9734" max="9734" width="3.125" style="60" customWidth="1"/>
    <col min="9735" max="9737" width="4.875" style="60" customWidth="1"/>
    <col min="9738" max="9738" width="3.25" style="60" customWidth="1"/>
    <col min="9739" max="9739" width="4" style="60" customWidth="1"/>
    <col min="9740" max="9740" width="3.5" style="60" customWidth="1"/>
    <col min="9741" max="9741" width="2.875" style="60" customWidth="1"/>
    <col min="9742" max="9742" width="3.5" style="60" customWidth="1"/>
    <col min="9743" max="9743" width="2.875" style="60" customWidth="1"/>
    <col min="9744" max="9744" width="3.5" style="60" customWidth="1"/>
    <col min="9745" max="9745" width="6.625" style="60" customWidth="1"/>
    <col min="9746" max="9746" width="3.625" style="60" customWidth="1"/>
    <col min="9747" max="9747" width="5.5" style="60" customWidth="1"/>
    <col min="9748" max="9748" width="9.25" style="60" customWidth="1"/>
    <col min="9749" max="9749" width="5.75" style="60" customWidth="1"/>
    <col min="9750" max="9750" width="3.625" style="60" customWidth="1"/>
    <col min="9751" max="9751" width="3.125" style="60" customWidth="1"/>
    <col min="9752" max="9754" width="4.875" style="60" customWidth="1"/>
    <col min="9755" max="9755" width="3.5" style="60" customWidth="1"/>
    <col min="9756" max="9984" width="9" style="60"/>
    <col min="9985" max="9985" width="11.5" style="60" customWidth="1"/>
    <col min="9986" max="9986" width="13.5" style="60" customWidth="1"/>
    <col min="9987" max="9987" width="9" style="60"/>
    <col min="9988" max="9988" width="9.25" style="60" customWidth="1"/>
    <col min="9989" max="9989" width="2.625" style="60" customWidth="1"/>
    <col min="9990" max="9990" width="3.125" style="60" customWidth="1"/>
    <col min="9991" max="9993" width="4.875" style="60" customWidth="1"/>
    <col min="9994" max="9994" width="3.25" style="60" customWidth="1"/>
    <col min="9995" max="9995" width="4" style="60" customWidth="1"/>
    <col min="9996" max="9996" width="3.5" style="60" customWidth="1"/>
    <col min="9997" max="9997" width="2.875" style="60" customWidth="1"/>
    <col min="9998" max="9998" width="3.5" style="60" customWidth="1"/>
    <col min="9999" max="9999" width="2.875" style="60" customWidth="1"/>
    <col min="10000" max="10000" width="3.5" style="60" customWidth="1"/>
    <col min="10001" max="10001" width="6.625" style="60" customWidth="1"/>
    <col min="10002" max="10002" width="3.625" style="60" customWidth="1"/>
    <col min="10003" max="10003" width="5.5" style="60" customWidth="1"/>
    <col min="10004" max="10004" width="9.25" style="60" customWidth="1"/>
    <col min="10005" max="10005" width="5.75" style="60" customWidth="1"/>
    <col min="10006" max="10006" width="3.625" style="60" customWidth="1"/>
    <col min="10007" max="10007" width="3.125" style="60" customWidth="1"/>
    <col min="10008" max="10010" width="4.875" style="60" customWidth="1"/>
    <col min="10011" max="10011" width="3.5" style="60" customWidth="1"/>
    <col min="10012" max="10240" width="9" style="60"/>
    <col min="10241" max="10241" width="11.5" style="60" customWidth="1"/>
    <col min="10242" max="10242" width="13.5" style="60" customWidth="1"/>
    <col min="10243" max="10243" width="9" style="60"/>
    <col min="10244" max="10244" width="9.25" style="60" customWidth="1"/>
    <col min="10245" max="10245" width="2.625" style="60" customWidth="1"/>
    <col min="10246" max="10246" width="3.125" style="60" customWidth="1"/>
    <col min="10247" max="10249" width="4.875" style="60" customWidth="1"/>
    <col min="10250" max="10250" width="3.25" style="60" customWidth="1"/>
    <col min="10251" max="10251" width="4" style="60" customWidth="1"/>
    <col min="10252" max="10252" width="3.5" style="60" customWidth="1"/>
    <col min="10253" max="10253" width="2.875" style="60" customWidth="1"/>
    <col min="10254" max="10254" width="3.5" style="60" customWidth="1"/>
    <col min="10255" max="10255" width="2.875" style="60" customWidth="1"/>
    <col min="10256" max="10256" width="3.5" style="60" customWidth="1"/>
    <col min="10257" max="10257" width="6.625" style="60" customWidth="1"/>
    <col min="10258" max="10258" width="3.625" style="60" customWidth="1"/>
    <col min="10259" max="10259" width="5.5" style="60" customWidth="1"/>
    <col min="10260" max="10260" width="9.25" style="60" customWidth="1"/>
    <col min="10261" max="10261" width="5.75" style="60" customWidth="1"/>
    <col min="10262" max="10262" width="3.625" style="60" customWidth="1"/>
    <col min="10263" max="10263" width="3.125" style="60" customWidth="1"/>
    <col min="10264" max="10266" width="4.875" style="60" customWidth="1"/>
    <col min="10267" max="10267" width="3.5" style="60" customWidth="1"/>
    <col min="10268" max="10496" width="9" style="60"/>
    <col min="10497" max="10497" width="11.5" style="60" customWidth="1"/>
    <col min="10498" max="10498" width="13.5" style="60" customWidth="1"/>
    <col min="10499" max="10499" width="9" style="60"/>
    <col min="10500" max="10500" width="9.25" style="60" customWidth="1"/>
    <col min="10501" max="10501" width="2.625" style="60" customWidth="1"/>
    <col min="10502" max="10502" width="3.125" style="60" customWidth="1"/>
    <col min="10503" max="10505" width="4.875" style="60" customWidth="1"/>
    <col min="10506" max="10506" width="3.25" style="60" customWidth="1"/>
    <col min="10507" max="10507" width="4" style="60" customWidth="1"/>
    <col min="10508" max="10508" width="3.5" style="60" customWidth="1"/>
    <col min="10509" max="10509" width="2.875" style="60" customWidth="1"/>
    <col min="10510" max="10510" width="3.5" style="60" customWidth="1"/>
    <col min="10511" max="10511" width="2.875" style="60" customWidth="1"/>
    <col min="10512" max="10512" width="3.5" style="60" customWidth="1"/>
    <col min="10513" max="10513" width="6.625" style="60" customWidth="1"/>
    <col min="10514" max="10514" width="3.625" style="60" customWidth="1"/>
    <col min="10515" max="10515" width="5.5" style="60" customWidth="1"/>
    <col min="10516" max="10516" width="9.25" style="60" customWidth="1"/>
    <col min="10517" max="10517" width="5.75" style="60" customWidth="1"/>
    <col min="10518" max="10518" width="3.625" style="60" customWidth="1"/>
    <col min="10519" max="10519" width="3.125" style="60" customWidth="1"/>
    <col min="10520" max="10522" width="4.875" style="60" customWidth="1"/>
    <col min="10523" max="10523" width="3.5" style="60" customWidth="1"/>
    <col min="10524" max="10752" width="9" style="60"/>
    <col min="10753" max="10753" width="11.5" style="60" customWidth="1"/>
    <col min="10754" max="10754" width="13.5" style="60" customWidth="1"/>
    <col min="10755" max="10755" width="9" style="60"/>
    <col min="10756" max="10756" width="9.25" style="60" customWidth="1"/>
    <col min="10757" max="10757" width="2.625" style="60" customWidth="1"/>
    <col min="10758" max="10758" width="3.125" style="60" customWidth="1"/>
    <col min="10759" max="10761" width="4.875" style="60" customWidth="1"/>
    <col min="10762" max="10762" width="3.25" style="60" customWidth="1"/>
    <col min="10763" max="10763" width="4" style="60" customWidth="1"/>
    <col min="10764" max="10764" width="3.5" style="60" customWidth="1"/>
    <col min="10765" max="10765" width="2.875" style="60" customWidth="1"/>
    <col min="10766" max="10766" width="3.5" style="60" customWidth="1"/>
    <col min="10767" max="10767" width="2.875" style="60" customWidth="1"/>
    <col min="10768" max="10768" width="3.5" style="60" customWidth="1"/>
    <col min="10769" max="10769" width="6.625" style="60" customWidth="1"/>
    <col min="10770" max="10770" width="3.625" style="60" customWidth="1"/>
    <col min="10771" max="10771" width="5.5" style="60" customWidth="1"/>
    <col min="10772" max="10772" width="9.25" style="60" customWidth="1"/>
    <col min="10773" max="10773" width="5.75" style="60" customWidth="1"/>
    <col min="10774" max="10774" width="3.625" style="60" customWidth="1"/>
    <col min="10775" max="10775" width="3.125" style="60" customWidth="1"/>
    <col min="10776" max="10778" width="4.875" style="60" customWidth="1"/>
    <col min="10779" max="10779" width="3.5" style="60" customWidth="1"/>
    <col min="10780" max="11008" width="9" style="60"/>
    <col min="11009" max="11009" width="11.5" style="60" customWidth="1"/>
    <col min="11010" max="11010" width="13.5" style="60" customWidth="1"/>
    <col min="11011" max="11011" width="9" style="60"/>
    <col min="11012" max="11012" width="9.25" style="60" customWidth="1"/>
    <col min="11013" max="11013" width="2.625" style="60" customWidth="1"/>
    <col min="11014" max="11014" width="3.125" style="60" customWidth="1"/>
    <col min="11015" max="11017" width="4.875" style="60" customWidth="1"/>
    <col min="11018" max="11018" width="3.25" style="60" customWidth="1"/>
    <col min="11019" max="11019" width="4" style="60" customWidth="1"/>
    <col min="11020" max="11020" width="3.5" style="60" customWidth="1"/>
    <col min="11021" max="11021" width="2.875" style="60" customWidth="1"/>
    <col min="11022" max="11022" width="3.5" style="60" customWidth="1"/>
    <col min="11023" max="11023" width="2.875" style="60" customWidth="1"/>
    <col min="11024" max="11024" width="3.5" style="60" customWidth="1"/>
    <col min="11025" max="11025" width="6.625" style="60" customWidth="1"/>
    <col min="11026" max="11026" width="3.625" style="60" customWidth="1"/>
    <col min="11027" max="11027" width="5.5" style="60" customWidth="1"/>
    <col min="11028" max="11028" width="9.25" style="60" customWidth="1"/>
    <col min="11029" max="11029" width="5.75" style="60" customWidth="1"/>
    <col min="11030" max="11030" width="3.625" style="60" customWidth="1"/>
    <col min="11031" max="11031" width="3.125" style="60" customWidth="1"/>
    <col min="11032" max="11034" width="4.875" style="60" customWidth="1"/>
    <col min="11035" max="11035" width="3.5" style="60" customWidth="1"/>
    <col min="11036" max="11264" width="9" style="60"/>
    <col min="11265" max="11265" width="11.5" style="60" customWidth="1"/>
    <col min="11266" max="11266" width="13.5" style="60" customWidth="1"/>
    <col min="11267" max="11267" width="9" style="60"/>
    <col min="11268" max="11268" width="9.25" style="60" customWidth="1"/>
    <col min="11269" max="11269" width="2.625" style="60" customWidth="1"/>
    <col min="11270" max="11270" width="3.125" style="60" customWidth="1"/>
    <col min="11271" max="11273" width="4.875" style="60" customWidth="1"/>
    <col min="11274" max="11274" width="3.25" style="60" customWidth="1"/>
    <col min="11275" max="11275" width="4" style="60" customWidth="1"/>
    <col min="11276" max="11276" width="3.5" style="60" customWidth="1"/>
    <col min="11277" max="11277" width="2.875" style="60" customWidth="1"/>
    <col min="11278" max="11278" width="3.5" style="60" customWidth="1"/>
    <col min="11279" max="11279" width="2.875" style="60" customWidth="1"/>
    <col min="11280" max="11280" width="3.5" style="60" customWidth="1"/>
    <col min="11281" max="11281" width="6.625" style="60" customWidth="1"/>
    <col min="11282" max="11282" width="3.625" style="60" customWidth="1"/>
    <col min="11283" max="11283" width="5.5" style="60" customWidth="1"/>
    <col min="11284" max="11284" width="9.25" style="60" customWidth="1"/>
    <col min="11285" max="11285" width="5.75" style="60" customWidth="1"/>
    <col min="11286" max="11286" width="3.625" style="60" customWidth="1"/>
    <col min="11287" max="11287" width="3.125" style="60" customWidth="1"/>
    <col min="11288" max="11290" width="4.875" style="60" customWidth="1"/>
    <col min="11291" max="11291" width="3.5" style="60" customWidth="1"/>
    <col min="11292" max="11520" width="9" style="60"/>
    <col min="11521" max="11521" width="11.5" style="60" customWidth="1"/>
    <col min="11522" max="11522" width="13.5" style="60" customWidth="1"/>
    <col min="11523" max="11523" width="9" style="60"/>
    <col min="11524" max="11524" width="9.25" style="60" customWidth="1"/>
    <col min="11525" max="11525" width="2.625" style="60" customWidth="1"/>
    <col min="11526" max="11526" width="3.125" style="60" customWidth="1"/>
    <col min="11527" max="11529" width="4.875" style="60" customWidth="1"/>
    <col min="11530" max="11530" width="3.25" style="60" customWidth="1"/>
    <col min="11531" max="11531" width="4" style="60" customWidth="1"/>
    <col min="11532" max="11532" width="3.5" style="60" customWidth="1"/>
    <col min="11533" max="11533" width="2.875" style="60" customWidth="1"/>
    <col min="11534" max="11534" width="3.5" style="60" customWidth="1"/>
    <col min="11535" max="11535" width="2.875" style="60" customWidth="1"/>
    <col min="11536" max="11536" width="3.5" style="60" customWidth="1"/>
    <col min="11537" max="11537" width="6.625" style="60" customWidth="1"/>
    <col min="11538" max="11538" width="3.625" style="60" customWidth="1"/>
    <col min="11539" max="11539" width="5.5" style="60" customWidth="1"/>
    <col min="11540" max="11540" width="9.25" style="60" customWidth="1"/>
    <col min="11541" max="11541" width="5.75" style="60" customWidth="1"/>
    <col min="11542" max="11542" width="3.625" style="60" customWidth="1"/>
    <col min="11543" max="11543" width="3.125" style="60" customWidth="1"/>
    <col min="11544" max="11546" width="4.875" style="60" customWidth="1"/>
    <col min="11547" max="11547" width="3.5" style="60" customWidth="1"/>
    <col min="11548" max="11776" width="9" style="60"/>
    <col min="11777" max="11777" width="11.5" style="60" customWidth="1"/>
    <col min="11778" max="11778" width="13.5" style="60" customWidth="1"/>
    <col min="11779" max="11779" width="9" style="60"/>
    <col min="11780" max="11780" width="9.25" style="60" customWidth="1"/>
    <col min="11781" max="11781" width="2.625" style="60" customWidth="1"/>
    <col min="11782" max="11782" width="3.125" style="60" customWidth="1"/>
    <col min="11783" max="11785" width="4.875" style="60" customWidth="1"/>
    <col min="11786" max="11786" width="3.25" style="60" customWidth="1"/>
    <col min="11787" max="11787" width="4" style="60" customWidth="1"/>
    <col min="11788" max="11788" width="3.5" style="60" customWidth="1"/>
    <col min="11789" max="11789" width="2.875" style="60" customWidth="1"/>
    <col min="11790" max="11790" width="3.5" style="60" customWidth="1"/>
    <col min="11791" max="11791" width="2.875" style="60" customWidth="1"/>
    <col min="11792" max="11792" width="3.5" style="60" customWidth="1"/>
    <col min="11793" max="11793" width="6.625" style="60" customWidth="1"/>
    <col min="11794" max="11794" width="3.625" style="60" customWidth="1"/>
    <col min="11795" max="11795" width="5.5" style="60" customWidth="1"/>
    <col min="11796" max="11796" width="9.25" style="60" customWidth="1"/>
    <col min="11797" max="11797" width="5.75" style="60" customWidth="1"/>
    <col min="11798" max="11798" width="3.625" style="60" customWidth="1"/>
    <col min="11799" max="11799" width="3.125" style="60" customWidth="1"/>
    <col min="11800" max="11802" width="4.875" style="60" customWidth="1"/>
    <col min="11803" max="11803" width="3.5" style="60" customWidth="1"/>
    <col min="11804" max="12032" width="9" style="60"/>
    <col min="12033" max="12033" width="11.5" style="60" customWidth="1"/>
    <col min="12034" max="12034" width="13.5" style="60" customWidth="1"/>
    <col min="12035" max="12035" width="9" style="60"/>
    <col min="12036" max="12036" width="9.25" style="60" customWidth="1"/>
    <col min="12037" max="12037" width="2.625" style="60" customWidth="1"/>
    <col min="12038" max="12038" width="3.125" style="60" customWidth="1"/>
    <col min="12039" max="12041" width="4.875" style="60" customWidth="1"/>
    <col min="12042" max="12042" width="3.25" style="60" customWidth="1"/>
    <col min="12043" max="12043" width="4" style="60" customWidth="1"/>
    <col min="12044" max="12044" width="3.5" style="60" customWidth="1"/>
    <col min="12045" max="12045" width="2.875" style="60" customWidth="1"/>
    <col min="12046" max="12046" width="3.5" style="60" customWidth="1"/>
    <col min="12047" max="12047" width="2.875" style="60" customWidth="1"/>
    <col min="12048" max="12048" width="3.5" style="60" customWidth="1"/>
    <col min="12049" max="12049" width="6.625" style="60" customWidth="1"/>
    <col min="12050" max="12050" width="3.625" style="60" customWidth="1"/>
    <col min="12051" max="12051" width="5.5" style="60" customWidth="1"/>
    <col min="12052" max="12052" width="9.25" style="60" customWidth="1"/>
    <col min="12053" max="12053" width="5.75" style="60" customWidth="1"/>
    <col min="12054" max="12054" width="3.625" style="60" customWidth="1"/>
    <col min="12055" max="12055" width="3.125" style="60" customWidth="1"/>
    <col min="12056" max="12058" width="4.875" style="60" customWidth="1"/>
    <col min="12059" max="12059" width="3.5" style="60" customWidth="1"/>
    <col min="12060" max="12288" width="9" style="60"/>
    <col min="12289" max="12289" width="11.5" style="60" customWidth="1"/>
    <col min="12290" max="12290" width="13.5" style="60" customWidth="1"/>
    <col min="12291" max="12291" width="9" style="60"/>
    <col min="12292" max="12292" width="9.25" style="60" customWidth="1"/>
    <col min="12293" max="12293" width="2.625" style="60" customWidth="1"/>
    <col min="12294" max="12294" width="3.125" style="60" customWidth="1"/>
    <col min="12295" max="12297" width="4.875" style="60" customWidth="1"/>
    <col min="12298" max="12298" width="3.25" style="60" customWidth="1"/>
    <col min="12299" max="12299" width="4" style="60" customWidth="1"/>
    <col min="12300" max="12300" width="3.5" style="60" customWidth="1"/>
    <col min="12301" max="12301" width="2.875" style="60" customWidth="1"/>
    <col min="12302" max="12302" width="3.5" style="60" customWidth="1"/>
    <col min="12303" max="12303" width="2.875" style="60" customWidth="1"/>
    <col min="12304" max="12304" width="3.5" style="60" customWidth="1"/>
    <col min="12305" max="12305" width="6.625" style="60" customWidth="1"/>
    <col min="12306" max="12306" width="3.625" style="60" customWidth="1"/>
    <col min="12307" max="12307" width="5.5" style="60" customWidth="1"/>
    <col min="12308" max="12308" width="9.25" style="60" customWidth="1"/>
    <col min="12309" max="12309" width="5.75" style="60" customWidth="1"/>
    <col min="12310" max="12310" width="3.625" style="60" customWidth="1"/>
    <col min="12311" max="12311" width="3.125" style="60" customWidth="1"/>
    <col min="12312" max="12314" width="4.875" style="60" customWidth="1"/>
    <col min="12315" max="12315" width="3.5" style="60" customWidth="1"/>
    <col min="12316" max="12544" width="9" style="60"/>
    <col min="12545" max="12545" width="11.5" style="60" customWidth="1"/>
    <col min="12546" max="12546" width="13.5" style="60" customWidth="1"/>
    <col min="12547" max="12547" width="9" style="60"/>
    <col min="12548" max="12548" width="9.25" style="60" customWidth="1"/>
    <col min="12549" max="12549" width="2.625" style="60" customWidth="1"/>
    <col min="12550" max="12550" width="3.125" style="60" customWidth="1"/>
    <col min="12551" max="12553" width="4.875" style="60" customWidth="1"/>
    <col min="12554" max="12554" width="3.25" style="60" customWidth="1"/>
    <col min="12555" max="12555" width="4" style="60" customWidth="1"/>
    <col min="12556" max="12556" width="3.5" style="60" customWidth="1"/>
    <col min="12557" max="12557" width="2.875" style="60" customWidth="1"/>
    <col min="12558" max="12558" width="3.5" style="60" customWidth="1"/>
    <col min="12559" max="12559" width="2.875" style="60" customWidth="1"/>
    <col min="12560" max="12560" width="3.5" style="60" customWidth="1"/>
    <col min="12561" max="12561" width="6.625" style="60" customWidth="1"/>
    <col min="12562" max="12562" width="3.625" style="60" customWidth="1"/>
    <col min="12563" max="12563" width="5.5" style="60" customWidth="1"/>
    <col min="12564" max="12564" width="9.25" style="60" customWidth="1"/>
    <col min="12565" max="12565" width="5.75" style="60" customWidth="1"/>
    <col min="12566" max="12566" width="3.625" style="60" customWidth="1"/>
    <col min="12567" max="12567" width="3.125" style="60" customWidth="1"/>
    <col min="12568" max="12570" width="4.875" style="60" customWidth="1"/>
    <col min="12571" max="12571" width="3.5" style="60" customWidth="1"/>
    <col min="12572" max="12800" width="9" style="60"/>
    <col min="12801" max="12801" width="11.5" style="60" customWidth="1"/>
    <col min="12802" max="12802" width="13.5" style="60" customWidth="1"/>
    <col min="12803" max="12803" width="9" style="60"/>
    <col min="12804" max="12804" width="9.25" style="60" customWidth="1"/>
    <col min="12805" max="12805" width="2.625" style="60" customWidth="1"/>
    <col min="12806" max="12806" width="3.125" style="60" customWidth="1"/>
    <col min="12807" max="12809" width="4.875" style="60" customWidth="1"/>
    <col min="12810" max="12810" width="3.25" style="60" customWidth="1"/>
    <col min="12811" max="12811" width="4" style="60" customWidth="1"/>
    <col min="12812" max="12812" width="3.5" style="60" customWidth="1"/>
    <col min="12813" max="12813" width="2.875" style="60" customWidth="1"/>
    <col min="12814" max="12814" width="3.5" style="60" customWidth="1"/>
    <col min="12815" max="12815" width="2.875" style="60" customWidth="1"/>
    <col min="12816" max="12816" width="3.5" style="60" customWidth="1"/>
    <col min="12817" max="12817" width="6.625" style="60" customWidth="1"/>
    <col min="12818" max="12818" width="3.625" style="60" customWidth="1"/>
    <col min="12819" max="12819" width="5.5" style="60" customWidth="1"/>
    <col min="12820" max="12820" width="9.25" style="60" customWidth="1"/>
    <col min="12821" max="12821" width="5.75" style="60" customWidth="1"/>
    <col min="12822" max="12822" width="3.625" style="60" customWidth="1"/>
    <col min="12823" max="12823" width="3.125" style="60" customWidth="1"/>
    <col min="12824" max="12826" width="4.875" style="60" customWidth="1"/>
    <col min="12827" max="12827" width="3.5" style="60" customWidth="1"/>
    <col min="12828" max="13056" width="9" style="60"/>
    <col min="13057" max="13057" width="11.5" style="60" customWidth="1"/>
    <col min="13058" max="13058" width="13.5" style="60" customWidth="1"/>
    <col min="13059" max="13059" width="9" style="60"/>
    <col min="13060" max="13060" width="9.25" style="60" customWidth="1"/>
    <col min="13061" max="13061" width="2.625" style="60" customWidth="1"/>
    <col min="13062" max="13062" width="3.125" style="60" customWidth="1"/>
    <col min="13063" max="13065" width="4.875" style="60" customWidth="1"/>
    <col min="13066" max="13066" width="3.25" style="60" customWidth="1"/>
    <col min="13067" max="13067" width="4" style="60" customWidth="1"/>
    <col min="13068" max="13068" width="3.5" style="60" customWidth="1"/>
    <col min="13069" max="13069" width="2.875" style="60" customWidth="1"/>
    <col min="13070" max="13070" width="3.5" style="60" customWidth="1"/>
    <col min="13071" max="13071" width="2.875" style="60" customWidth="1"/>
    <col min="13072" max="13072" width="3.5" style="60" customWidth="1"/>
    <col min="13073" max="13073" width="6.625" style="60" customWidth="1"/>
    <col min="13074" max="13074" width="3.625" style="60" customWidth="1"/>
    <col min="13075" max="13075" width="5.5" style="60" customWidth="1"/>
    <col min="13076" max="13076" width="9.25" style="60" customWidth="1"/>
    <col min="13077" max="13077" width="5.75" style="60" customWidth="1"/>
    <col min="13078" max="13078" width="3.625" style="60" customWidth="1"/>
    <col min="13079" max="13079" width="3.125" style="60" customWidth="1"/>
    <col min="13080" max="13082" width="4.875" style="60" customWidth="1"/>
    <col min="13083" max="13083" width="3.5" style="60" customWidth="1"/>
    <col min="13084" max="13312" width="9" style="60"/>
    <col min="13313" max="13313" width="11.5" style="60" customWidth="1"/>
    <col min="13314" max="13314" width="13.5" style="60" customWidth="1"/>
    <col min="13315" max="13315" width="9" style="60"/>
    <col min="13316" max="13316" width="9.25" style="60" customWidth="1"/>
    <col min="13317" max="13317" width="2.625" style="60" customWidth="1"/>
    <col min="13318" max="13318" width="3.125" style="60" customWidth="1"/>
    <col min="13319" max="13321" width="4.875" style="60" customWidth="1"/>
    <col min="13322" max="13322" width="3.25" style="60" customWidth="1"/>
    <col min="13323" max="13323" width="4" style="60" customWidth="1"/>
    <col min="13324" max="13324" width="3.5" style="60" customWidth="1"/>
    <col min="13325" max="13325" width="2.875" style="60" customWidth="1"/>
    <col min="13326" max="13326" width="3.5" style="60" customWidth="1"/>
    <col min="13327" max="13327" width="2.875" style="60" customWidth="1"/>
    <col min="13328" max="13328" width="3.5" style="60" customWidth="1"/>
    <col min="13329" max="13329" width="6.625" style="60" customWidth="1"/>
    <col min="13330" max="13330" width="3.625" style="60" customWidth="1"/>
    <col min="13331" max="13331" width="5.5" style="60" customWidth="1"/>
    <col min="13332" max="13332" width="9.25" style="60" customWidth="1"/>
    <col min="13333" max="13333" width="5.75" style="60" customWidth="1"/>
    <col min="13334" max="13334" width="3.625" style="60" customWidth="1"/>
    <col min="13335" max="13335" width="3.125" style="60" customWidth="1"/>
    <col min="13336" max="13338" width="4.875" style="60" customWidth="1"/>
    <col min="13339" max="13339" width="3.5" style="60" customWidth="1"/>
    <col min="13340" max="13568" width="9" style="60"/>
    <col min="13569" max="13569" width="11.5" style="60" customWidth="1"/>
    <col min="13570" max="13570" width="13.5" style="60" customWidth="1"/>
    <col min="13571" max="13571" width="9" style="60"/>
    <col min="13572" max="13572" width="9.25" style="60" customWidth="1"/>
    <col min="13573" max="13573" width="2.625" style="60" customWidth="1"/>
    <col min="13574" max="13574" width="3.125" style="60" customWidth="1"/>
    <col min="13575" max="13577" width="4.875" style="60" customWidth="1"/>
    <col min="13578" max="13578" width="3.25" style="60" customWidth="1"/>
    <col min="13579" max="13579" width="4" style="60" customWidth="1"/>
    <col min="13580" max="13580" width="3.5" style="60" customWidth="1"/>
    <col min="13581" max="13581" width="2.875" style="60" customWidth="1"/>
    <col min="13582" max="13582" width="3.5" style="60" customWidth="1"/>
    <col min="13583" max="13583" width="2.875" style="60" customWidth="1"/>
    <col min="13584" max="13584" width="3.5" style="60" customWidth="1"/>
    <col min="13585" max="13585" width="6.625" style="60" customWidth="1"/>
    <col min="13586" max="13586" width="3.625" style="60" customWidth="1"/>
    <col min="13587" max="13587" width="5.5" style="60" customWidth="1"/>
    <col min="13588" max="13588" width="9.25" style="60" customWidth="1"/>
    <col min="13589" max="13589" width="5.75" style="60" customWidth="1"/>
    <col min="13590" max="13590" width="3.625" style="60" customWidth="1"/>
    <col min="13591" max="13591" width="3.125" style="60" customWidth="1"/>
    <col min="13592" max="13594" width="4.875" style="60" customWidth="1"/>
    <col min="13595" max="13595" width="3.5" style="60" customWidth="1"/>
    <col min="13596" max="13824" width="9" style="60"/>
    <col min="13825" max="13825" width="11.5" style="60" customWidth="1"/>
    <col min="13826" max="13826" width="13.5" style="60" customWidth="1"/>
    <col min="13827" max="13827" width="9" style="60"/>
    <col min="13828" max="13828" width="9.25" style="60" customWidth="1"/>
    <col min="13829" max="13829" width="2.625" style="60" customWidth="1"/>
    <col min="13830" max="13830" width="3.125" style="60" customWidth="1"/>
    <col min="13831" max="13833" width="4.875" style="60" customWidth="1"/>
    <col min="13834" max="13834" width="3.25" style="60" customWidth="1"/>
    <col min="13835" max="13835" width="4" style="60" customWidth="1"/>
    <col min="13836" max="13836" width="3.5" style="60" customWidth="1"/>
    <col min="13837" max="13837" width="2.875" style="60" customWidth="1"/>
    <col min="13838" max="13838" width="3.5" style="60" customWidth="1"/>
    <col min="13839" max="13839" width="2.875" style="60" customWidth="1"/>
    <col min="13840" max="13840" width="3.5" style="60" customWidth="1"/>
    <col min="13841" max="13841" width="6.625" style="60" customWidth="1"/>
    <col min="13842" max="13842" width="3.625" style="60" customWidth="1"/>
    <col min="13843" max="13843" width="5.5" style="60" customWidth="1"/>
    <col min="13844" max="13844" width="9.25" style="60" customWidth="1"/>
    <col min="13845" max="13845" width="5.75" style="60" customWidth="1"/>
    <col min="13846" max="13846" width="3.625" style="60" customWidth="1"/>
    <col min="13847" max="13847" width="3.125" style="60" customWidth="1"/>
    <col min="13848" max="13850" width="4.875" style="60" customWidth="1"/>
    <col min="13851" max="13851" width="3.5" style="60" customWidth="1"/>
    <col min="13852" max="14080" width="9" style="60"/>
    <col min="14081" max="14081" width="11.5" style="60" customWidth="1"/>
    <col min="14082" max="14082" width="13.5" style="60" customWidth="1"/>
    <col min="14083" max="14083" width="9" style="60"/>
    <col min="14084" max="14084" width="9.25" style="60" customWidth="1"/>
    <col min="14085" max="14085" width="2.625" style="60" customWidth="1"/>
    <col min="14086" max="14086" width="3.125" style="60" customWidth="1"/>
    <col min="14087" max="14089" width="4.875" style="60" customWidth="1"/>
    <col min="14090" max="14090" width="3.25" style="60" customWidth="1"/>
    <col min="14091" max="14091" width="4" style="60" customWidth="1"/>
    <col min="14092" max="14092" width="3.5" style="60" customWidth="1"/>
    <col min="14093" max="14093" width="2.875" style="60" customWidth="1"/>
    <col min="14094" max="14094" width="3.5" style="60" customWidth="1"/>
    <col min="14095" max="14095" width="2.875" style="60" customWidth="1"/>
    <col min="14096" max="14096" width="3.5" style="60" customWidth="1"/>
    <col min="14097" max="14097" width="6.625" style="60" customWidth="1"/>
    <col min="14098" max="14098" width="3.625" style="60" customWidth="1"/>
    <col min="14099" max="14099" width="5.5" style="60" customWidth="1"/>
    <col min="14100" max="14100" width="9.25" style="60" customWidth="1"/>
    <col min="14101" max="14101" width="5.75" style="60" customWidth="1"/>
    <col min="14102" max="14102" width="3.625" style="60" customWidth="1"/>
    <col min="14103" max="14103" width="3.125" style="60" customWidth="1"/>
    <col min="14104" max="14106" width="4.875" style="60" customWidth="1"/>
    <col min="14107" max="14107" width="3.5" style="60" customWidth="1"/>
    <col min="14108" max="14336" width="9" style="60"/>
    <col min="14337" max="14337" width="11.5" style="60" customWidth="1"/>
    <col min="14338" max="14338" width="13.5" style="60" customWidth="1"/>
    <col min="14339" max="14339" width="9" style="60"/>
    <col min="14340" max="14340" width="9.25" style="60" customWidth="1"/>
    <col min="14341" max="14341" width="2.625" style="60" customWidth="1"/>
    <col min="14342" max="14342" width="3.125" style="60" customWidth="1"/>
    <col min="14343" max="14345" width="4.875" style="60" customWidth="1"/>
    <col min="14346" max="14346" width="3.25" style="60" customWidth="1"/>
    <col min="14347" max="14347" width="4" style="60" customWidth="1"/>
    <col min="14348" max="14348" width="3.5" style="60" customWidth="1"/>
    <col min="14349" max="14349" width="2.875" style="60" customWidth="1"/>
    <col min="14350" max="14350" width="3.5" style="60" customWidth="1"/>
    <col min="14351" max="14351" width="2.875" style="60" customWidth="1"/>
    <col min="14352" max="14352" width="3.5" style="60" customWidth="1"/>
    <col min="14353" max="14353" width="6.625" style="60" customWidth="1"/>
    <col min="14354" max="14354" width="3.625" style="60" customWidth="1"/>
    <col min="14355" max="14355" width="5.5" style="60" customWidth="1"/>
    <col min="14356" max="14356" width="9.25" style="60" customWidth="1"/>
    <col min="14357" max="14357" width="5.75" style="60" customWidth="1"/>
    <col min="14358" max="14358" width="3.625" style="60" customWidth="1"/>
    <col min="14359" max="14359" width="3.125" style="60" customWidth="1"/>
    <col min="14360" max="14362" width="4.875" style="60" customWidth="1"/>
    <col min="14363" max="14363" width="3.5" style="60" customWidth="1"/>
    <col min="14364" max="14592" width="9" style="60"/>
    <col min="14593" max="14593" width="11.5" style="60" customWidth="1"/>
    <col min="14594" max="14594" width="13.5" style="60" customWidth="1"/>
    <col min="14595" max="14595" width="9" style="60"/>
    <col min="14596" max="14596" width="9.25" style="60" customWidth="1"/>
    <col min="14597" max="14597" width="2.625" style="60" customWidth="1"/>
    <col min="14598" max="14598" width="3.125" style="60" customWidth="1"/>
    <col min="14599" max="14601" width="4.875" style="60" customWidth="1"/>
    <col min="14602" max="14602" width="3.25" style="60" customWidth="1"/>
    <col min="14603" max="14603" width="4" style="60" customWidth="1"/>
    <col min="14604" max="14604" width="3.5" style="60" customWidth="1"/>
    <col min="14605" max="14605" width="2.875" style="60" customWidth="1"/>
    <col min="14606" max="14606" width="3.5" style="60" customWidth="1"/>
    <col min="14607" max="14607" width="2.875" style="60" customWidth="1"/>
    <col min="14608" max="14608" width="3.5" style="60" customWidth="1"/>
    <col min="14609" max="14609" width="6.625" style="60" customWidth="1"/>
    <col min="14610" max="14610" width="3.625" style="60" customWidth="1"/>
    <col min="14611" max="14611" width="5.5" style="60" customWidth="1"/>
    <col min="14612" max="14612" width="9.25" style="60" customWidth="1"/>
    <col min="14613" max="14613" width="5.75" style="60" customWidth="1"/>
    <col min="14614" max="14614" width="3.625" style="60" customWidth="1"/>
    <col min="14615" max="14615" width="3.125" style="60" customWidth="1"/>
    <col min="14616" max="14618" width="4.875" style="60" customWidth="1"/>
    <col min="14619" max="14619" width="3.5" style="60" customWidth="1"/>
    <col min="14620" max="14848" width="9" style="60"/>
    <col min="14849" max="14849" width="11.5" style="60" customWidth="1"/>
    <col min="14850" max="14850" width="13.5" style="60" customWidth="1"/>
    <col min="14851" max="14851" width="9" style="60"/>
    <col min="14852" max="14852" width="9.25" style="60" customWidth="1"/>
    <col min="14853" max="14853" width="2.625" style="60" customWidth="1"/>
    <col min="14854" max="14854" width="3.125" style="60" customWidth="1"/>
    <col min="14855" max="14857" width="4.875" style="60" customWidth="1"/>
    <col min="14858" max="14858" width="3.25" style="60" customWidth="1"/>
    <col min="14859" max="14859" width="4" style="60" customWidth="1"/>
    <col min="14860" max="14860" width="3.5" style="60" customWidth="1"/>
    <col min="14861" max="14861" width="2.875" style="60" customWidth="1"/>
    <col min="14862" max="14862" width="3.5" style="60" customWidth="1"/>
    <col min="14863" max="14863" width="2.875" style="60" customWidth="1"/>
    <col min="14864" max="14864" width="3.5" style="60" customWidth="1"/>
    <col min="14865" max="14865" width="6.625" style="60" customWidth="1"/>
    <col min="14866" max="14866" width="3.625" style="60" customWidth="1"/>
    <col min="14867" max="14867" width="5.5" style="60" customWidth="1"/>
    <col min="14868" max="14868" width="9.25" style="60" customWidth="1"/>
    <col min="14869" max="14869" width="5.75" style="60" customWidth="1"/>
    <col min="14870" max="14870" width="3.625" style="60" customWidth="1"/>
    <col min="14871" max="14871" width="3.125" style="60" customWidth="1"/>
    <col min="14872" max="14874" width="4.875" style="60" customWidth="1"/>
    <col min="14875" max="14875" width="3.5" style="60" customWidth="1"/>
    <col min="14876" max="15104" width="9" style="60"/>
    <col min="15105" max="15105" width="11.5" style="60" customWidth="1"/>
    <col min="15106" max="15106" width="13.5" style="60" customWidth="1"/>
    <col min="15107" max="15107" width="9" style="60"/>
    <col min="15108" max="15108" width="9.25" style="60" customWidth="1"/>
    <col min="15109" max="15109" width="2.625" style="60" customWidth="1"/>
    <col min="15110" max="15110" width="3.125" style="60" customWidth="1"/>
    <col min="15111" max="15113" width="4.875" style="60" customWidth="1"/>
    <col min="15114" max="15114" width="3.25" style="60" customWidth="1"/>
    <col min="15115" max="15115" width="4" style="60" customWidth="1"/>
    <col min="15116" max="15116" width="3.5" style="60" customWidth="1"/>
    <col min="15117" max="15117" width="2.875" style="60" customWidth="1"/>
    <col min="15118" max="15118" width="3.5" style="60" customWidth="1"/>
    <col min="15119" max="15119" width="2.875" style="60" customWidth="1"/>
    <col min="15120" max="15120" width="3.5" style="60" customWidth="1"/>
    <col min="15121" max="15121" width="6.625" style="60" customWidth="1"/>
    <col min="15122" max="15122" width="3.625" style="60" customWidth="1"/>
    <col min="15123" max="15123" width="5.5" style="60" customWidth="1"/>
    <col min="15124" max="15124" width="9.25" style="60" customWidth="1"/>
    <col min="15125" max="15125" width="5.75" style="60" customWidth="1"/>
    <col min="15126" max="15126" width="3.625" style="60" customWidth="1"/>
    <col min="15127" max="15127" width="3.125" style="60" customWidth="1"/>
    <col min="15128" max="15130" width="4.875" style="60" customWidth="1"/>
    <col min="15131" max="15131" width="3.5" style="60" customWidth="1"/>
    <col min="15132" max="15360" width="9" style="60"/>
    <col min="15361" max="15361" width="11.5" style="60" customWidth="1"/>
    <col min="15362" max="15362" width="13.5" style="60" customWidth="1"/>
    <col min="15363" max="15363" width="9" style="60"/>
    <col min="15364" max="15364" width="9.25" style="60" customWidth="1"/>
    <col min="15365" max="15365" width="2.625" style="60" customWidth="1"/>
    <col min="15366" max="15366" width="3.125" style="60" customWidth="1"/>
    <col min="15367" max="15369" width="4.875" style="60" customWidth="1"/>
    <col min="15370" max="15370" width="3.25" style="60" customWidth="1"/>
    <col min="15371" max="15371" width="4" style="60" customWidth="1"/>
    <col min="15372" max="15372" width="3.5" style="60" customWidth="1"/>
    <col min="15373" max="15373" width="2.875" style="60" customWidth="1"/>
    <col min="15374" max="15374" width="3.5" style="60" customWidth="1"/>
    <col min="15375" max="15375" width="2.875" style="60" customWidth="1"/>
    <col min="15376" max="15376" width="3.5" style="60" customWidth="1"/>
    <col min="15377" max="15377" width="6.625" style="60" customWidth="1"/>
    <col min="15378" max="15378" width="3.625" style="60" customWidth="1"/>
    <col min="15379" max="15379" width="5.5" style="60" customWidth="1"/>
    <col min="15380" max="15380" width="9.25" style="60" customWidth="1"/>
    <col min="15381" max="15381" width="5.75" style="60" customWidth="1"/>
    <col min="15382" max="15382" width="3.625" style="60" customWidth="1"/>
    <col min="15383" max="15383" width="3.125" style="60" customWidth="1"/>
    <col min="15384" max="15386" width="4.875" style="60" customWidth="1"/>
    <col min="15387" max="15387" width="3.5" style="60" customWidth="1"/>
    <col min="15388" max="15616" width="9" style="60"/>
    <col min="15617" max="15617" width="11.5" style="60" customWidth="1"/>
    <col min="15618" max="15618" width="13.5" style="60" customWidth="1"/>
    <col min="15619" max="15619" width="9" style="60"/>
    <col min="15620" max="15620" width="9.25" style="60" customWidth="1"/>
    <col min="15621" max="15621" width="2.625" style="60" customWidth="1"/>
    <col min="15622" max="15622" width="3.125" style="60" customWidth="1"/>
    <col min="15623" max="15625" width="4.875" style="60" customWidth="1"/>
    <col min="15626" max="15626" width="3.25" style="60" customWidth="1"/>
    <col min="15627" max="15627" width="4" style="60" customWidth="1"/>
    <col min="15628" max="15628" width="3.5" style="60" customWidth="1"/>
    <col min="15629" max="15629" width="2.875" style="60" customWidth="1"/>
    <col min="15630" max="15630" width="3.5" style="60" customWidth="1"/>
    <col min="15631" max="15631" width="2.875" style="60" customWidth="1"/>
    <col min="15632" max="15632" width="3.5" style="60" customWidth="1"/>
    <col min="15633" max="15633" width="6.625" style="60" customWidth="1"/>
    <col min="15634" max="15634" width="3.625" style="60" customWidth="1"/>
    <col min="15635" max="15635" width="5.5" style="60" customWidth="1"/>
    <col min="15636" max="15636" width="9.25" style="60" customWidth="1"/>
    <col min="15637" max="15637" width="5.75" style="60" customWidth="1"/>
    <col min="15638" max="15638" width="3.625" style="60" customWidth="1"/>
    <col min="15639" max="15639" width="3.125" style="60" customWidth="1"/>
    <col min="15640" max="15642" width="4.875" style="60" customWidth="1"/>
    <col min="15643" max="15643" width="3.5" style="60" customWidth="1"/>
    <col min="15644" max="15872" width="9" style="60"/>
    <col min="15873" max="15873" width="11.5" style="60" customWidth="1"/>
    <col min="15874" max="15874" width="13.5" style="60" customWidth="1"/>
    <col min="15875" max="15875" width="9" style="60"/>
    <col min="15876" max="15876" width="9.25" style="60" customWidth="1"/>
    <col min="15877" max="15877" width="2.625" style="60" customWidth="1"/>
    <col min="15878" max="15878" width="3.125" style="60" customWidth="1"/>
    <col min="15879" max="15881" width="4.875" style="60" customWidth="1"/>
    <col min="15882" max="15882" width="3.25" style="60" customWidth="1"/>
    <col min="15883" max="15883" width="4" style="60" customWidth="1"/>
    <col min="15884" max="15884" width="3.5" style="60" customWidth="1"/>
    <col min="15885" max="15885" width="2.875" style="60" customWidth="1"/>
    <col min="15886" max="15886" width="3.5" style="60" customWidth="1"/>
    <col min="15887" max="15887" width="2.875" style="60" customWidth="1"/>
    <col min="15888" max="15888" width="3.5" style="60" customWidth="1"/>
    <col min="15889" max="15889" width="6.625" style="60" customWidth="1"/>
    <col min="15890" max="15890" width="3.625" style="60" customWidth="1"/>
    <col min="15891" max="15891" width="5.5" style="60" customWidth="1"/>
    <col min="15892" max="15892" width="9.25" style="60" customWidth="1"/>
    <col min="15893" max="15893" width="5.75" style="60" customWidth="1"/>
    <col min="15894" max="15894" width="3.625" style="60" customWidth="1"/>
    <col min="15895" max="15895" width="3.125" style="60" customWidth="1"/>
    <col min="15896" max="15898" width="4.875" style="60" customWidth="1"/>
    <col min="15899" max="15899" width="3.5" style="60" customWidth="1"/>
    <col min="15900" max="16128" width="9" style="60"/>
    <col min="16129" max="16129" width="11.5" style="60" customWidth="1"/>
    <col min="16130" max="16130" width="13.5" style="60" customWidth="1"/>
    <col min="16131" max="16131" width="9" style="60"/>
    <col min="16132" max="16132" width="9.25" style="60" customWidth="1"/>
    <col min="16133" max="16133" width="2.625" style="60" customWidth="1"/>
    <col min="16134" max="16134" width="3.125" style="60" customWidth="1"/>
    <col min="16135" max="16137" width="4.875" style="60" customWidth="1"/>
    <col min="16138" max="16138" width="3.25" style="60" customWidth="1"/>
    <col min="16139" max="16139" width="4" style="60" customWidth="1"/>
    <col min="16140" max="16140" width="3.5" style="60" customWidth="1"/>
    <col min="16141" max="16141" width="2.875" style="60" customWidth="1"/>
    <col min="16142" max="16142" width="3.5" style="60" customWidth="1"/>
    <col min="16143" max="16143" width="2.875" style="60" customWidth="1"/>
    <col min="16144" max="16144" width="3.5" style="60" customWidth="1"/>
    <col min="16145" max="16145" width="6.625" style="60" customWidth="1"/>
    <col min="16146" max="16146" width="3.625" style="60" customWidth="1"/>
    <col min="16147" max="16147" width="5.5" style="60" customWidth="1"/>
    <col min="16148" max="16148" width="9.25" style="60" customWidth="1"/>
    <col min="16149" max="16149" width="5.75" style="60" customWidth="1"/>
    <col min="16150" max="16150" width="3.625" style="60" customWidth="1"/>
    <col min="16151" max="16151" width="3.125" style="60" customWidth="1"/>
    <col min="16152" max="16154" width="4.875" style="60" customWidth="1"/>
    <col min="16155" max="16155" width="3.5" style="60" customWidth="1"/>
    <col min="16156" max="16384" width="9" style="60"/>
  </cols>
  <sheetData>
    <row r="1" spans="1:27" ht="21.75" customHeight="1" x14ac:dyDescent="0.15">
      <c r="A1" s="2108"/>
      <c r="B1" s="2108"/>
      <c r="C1" s="2108"/>
      <c r="D1" s="2108"/>
      <c r="E1" s="2108"/>
      <c r="F1" s="2108"/>
      <c r="G1" s="2108"/>
      <c r="H1" s="2108"/>
      <c r="I1" s="2108"/>
      <c r="J1" s="2108"/>
      <c r="K1" s="2108"/>
      <c r="L1" s="2108"/>
      <c r="M1" s="2108"/>
      <c r="N1" s="2108"/>
      <c r="O1" s="2108"/>
      <c r="P1" s="2108"/>
      <c r="Q1" s="2108"/>
      <c r="R1" s="2108"/>
      <c r="S1" s="2108"/>
      <c r="T1" s="2108"/>
      <c r="U1" s="2108"/>
      <c r="V1" s="2108"/>
      <c r="W1" s="2108"/>
      <c r="X1" s="2108"/>
      <c r="Y1" s="2108"/>
      <c r="Z1" s="2108"/>
      <c r="AA1" s="2108"/>
    </row>
    <row r="2" spans="1:27" ht="13.5" customHeight="1" x14ac:dyDescent="0.15">
      <c r="A2" s="2109" t="s">
        <v>156</v>
      </c>
      <c r="B2" s="2109"/>
      <c r="C2" s="2109"/>
      <c r="D2" s="2109"/>
      <c r="E2" s="2109"/>
      <c r="F2" s="2109"/>
      <c r="G2" s="2109"/>
      <c r="H2" s="2109"/>
      <c r="I2" s="2110"/>
      <c r="J2" s="2111" t="s">
        <v>134</v>
      </c>
      <c r="K2" s="2299">
        <f>入力シート!G7</f>
        <v>0</v>
      </c>
      <c r="L2" s="2301">
        <f>入力シート!H7</f>
        <v>0</v>
      </c>
      <c r="M2" s="2116" t="s">
        <v>0</v>
      </c>
      <c r="N2" s="2301">
        <f>入力シート!J7</f>
        <v>0</v>
      </c>
      <c r="O2" s="2116" t="s">
        <v>1</v>
      </c>
      <c r="P2" s="2301">
        <f>入力シート!M7</f>
        <v>0</v>
      </c>
      <c r="Q2" s="2118" t="s">
        <v>114</v>
      </c>
      <c r="R2" s="230" t="s">
        <v>116</v>
      </c>
      <c r="S2" s="2119" t="s">
        <v>80</v>
      </c>
      <c r="T2" s="2119"/>
      <c r="U2" s="271" t="s">
        <v>139</v>
      </c>
      <c r="V2" s="271" t="s">
        <v>7</v>
      </c>
      <c r="W2" s="2119" t="s">
        <v>514</v>
      </c>
      <c r="X2" s="2119"/>
      <c r="Y2" s="2119"/>
      <c r="Z2" s="62" t="s">
        <v>8</v>
      </c>
      <c r="AA2" s="2136" t="s">
        <v>293</v>
      </c>
    </row>
    <row r="3" spans="1:27" ht="13.5" customHeight="1" x14ac:dyDescent="0.15">
      <c r="A3" s="2109"/>
      <c r="B3" s="2109"/>
      <c r="C3" s="2109"/>
      <c r="D3" s="2109"/>
      <c r="E3" s="2109"/>
      <c r="F3" s="2109"/>
      <c r="G3" s="2109"/>
      <c r="H3" s="2109"/>
      <c r="I3" s="2110"/>
      <c r="J3" s="2111"/>
      <c r="K3" s="2299"/>
      <c r="L3" s="2301"/>
      <c r="M3" s="2116"/>
      <c r="N3" s="2301"/>
      <c r="O3" s="2116"/>
      <c r="P3" s="2301"/>
      <c r="Q3" s="2118"/>
      <c r="R3" s="2120" t="s">
        <v>158</v>
      </c>
      <c r="S3" s="2122">
        <f>入力シート!S2</f>
        <v>0</v>
      </c>
      <c r="T3" s="2123"/>
      <c r="U3" s="2126"/>
      <c r="V3" s="2127"/>
      <c r="W3" s="2285">
        <f>入力シート!AD2</f>
        <v>0</v>
      </c>
      <c r="X3" s="2285"/>
      <c r="Y3" s="2285"/>
      <c r="Z3" s="2302">
        <f>入力シート!AS2</f>
        <v>0</v>
      </c>
      <c r="AA3" s="2136"/>
    </row>
    <row r="4" spans="1:27" ht="12" customHeight="1" x14ac:dyDescent="0.15">
      <c r="A4" s="2109"/>
      <c r="B4" s="2109"/>
      <c r="C4" s="2109"/>
      <c r="D4" s="2109"/>
      <c r="E4" s="2109"/>
      <c r="F4" s="2109"/>
      <c r="G4" s="2109"/>
      <c r="H4" s="2109"/>
      <c r="I4" s="2110"/>
      <c r="J4" s="2111"/>
      <c r="K4" s="2300"/>
      <c r="L4" s="2033"/>
      <c r="M4" s="2117"/>
      <c r="N4" s="2033"/>
      <c r="O4" s="2117"/>
      <c r="P4" s="2033"/>
      <c r="Q4" s="2093"/>
      <c r="R4" s="2121"/>
      <c r="S4" s="2124"/>
      <c r="T4" s="2125"/>
      <c r="U4" s="2126"/>
      <c r="V4" s="2127"/>
      <c r="W4" s="2285"/>
      <c r="X4" s="2285"/>
      <c r="Y4" s="2285"/>
      <c r="Z4" s="2303"/>
      <c r="AA4" s="2136"/>
    </row>
    <row r="5" spans="1:27" ht="18.75" customHeight="1" x14ac:dyDescent="0.15">
      <c r="A5" s="2108"/>
      <c r="B5" s="2108"/>
      <c r="C5" s="2108"/>
      <c r="D5" s="2108"/>
      <c r="E5" s="2108"/>
      <c r="F5" s="2108"/>
      <c r="G5" s="2108"/>
      <c r="H5" s="2108"/>
      <c r="I5" s="2131"/>
      <c r="J5" s="2111"/>
      <c r="K5" s="2304">
        <f>入力シート!G9</f>
        <v>0</v>
      </c>
      <c r="L5" s="2007">
        <f>入力シート!H9</f>
        <v>0</v>
      </c>
      <c r="M5" s="2135" t="s">
        <v>0</v>
      </c>
      <c r="N5" s="2007">
        <f>入力シート!J9</f>
        <v>0</v>
      </c>
      <c r="O5" s="2135" t="s">
        <v>1</v>
      </c>
      <c r="P5" s="2007">
        <f>入力シート!M9</f>
        <v>0</v>
      </c>
      <c r="Q5" s="2092" t="s">
        <v>115</v>
      </c>
      <c r="R5" s="2102" t="s">
        <v>142</v>
      </c>
      <c r="S5" s="2102"/>
      <c r="T5" s="2016">
        <f>入力シート!$G$4</f>
        <v>0</v>
      </c>
      <c r="U5" s="2016"/>
      <c r="V5" s="2016"/>
      <c r="W5" s="2016"/>
      <c r="X5" s="2016"/>
      <c r="Y5" s="2016"/>
      <c r="Z5" s="2016"/>
      <c r="AA5" s="2136"/>
    </row>
    <row r="6" spans="1:27" ht="18.75" customHeight="1" x14ac:dyDescent="0.15">
      <c r="A6" s="2132"/>
      <c r="B6" s="2132"/>
      <c r="C6" s="2132"/>
      <c r="D6" s="2132"/>
      <c r="E6" s="2132"/>
      <c r="F6" s="2132"/>
      <c r="G6" s="2132"/>
      <c r="H6" s="2132"/>
      <c r="I6" s="2133"/>
      <c r="J6" s="2112"/>
      <c r="K6" s="2300"/>
      <c r="L6" s="2033"/>
      <c r="M6" s="2117"/>
      <c r="N6" s="2033"/>
      <c r="O6" s="2117"/>
      <c r="P6" s="2033"/>
      <c r="Q6" s="2093"/>
      <c r="R6" s="2102" t="s">
        <v>521</v>
      </c>
      <c r="S6" s="2104"/>
      <c r="T6" s="2296">
        <f>入力シート!$G$2</f>
        <v>0</v>
      </c>
      <c r="U6" s="2297"/>
      <c r="V6" s="2297"/>
      <c r="W6" s="2297"/>
      <c r="X6" s="2297"/>
      <c r="Y6" s="2297"/>
      <c r="Z6" s="2298"/>
      <c r="AA6" s="2136"/>
    </row>
    <row r="7" spans="1:27" ht="31.5" customHeight="1" x14ac:dyDescent="0.15">
      <c r="A7" s="63" t="s">
        <v>116</v>
      </c>
      <c r="B7" s="78" t="s">
        <v>117</v>
      </c>
      <c r="C7" s="1986">
        <f>入力シート!G57</f>
        <v>0</v>
      </c>
      <c r="D7" s="1987"/>
      <c r="E7" s="1987"/>
      <c r="F7" s="1987"/>
      <c r="G7" s="1987"/>
      <c r="H7" s="1987"/>
      <c r="I7" s="1987"/>
      <c r="J7" s="1988"/>
      <c r="K7" s="2292" t="s">
        <v>118</v>
      </c>
      <c r="L7" s="2293"/>
      <c r="M7" s="2293"/>
      <c r="N7" s="2294"/>
      <c r="O7" s="1986">
        <f>入力シート!G58</f>
        <v>0</v>
      </c>
      <c r="P7" s="1987"/>
      <c r="Q7" s="1987"/>
      <c r="R7" s="1987"/>
      <c r="S7" s="1987"/>
      <c r="T7" s="1987"/>
      <c r="U7" s="1987"/>
      <c r="V7" s="1987"/>
      <c r="W7" s="1987"/>
      <c r="X7" s="1987"/>
      <c r="Y7" s="1987"/>
      <c r="Z7" s="1988"/>
      <c r="AA7" s="2136"/>
    </row>
    <row r="8" spans="1:27" ht="24.75" customHeight="1" x14ac:dyDescent="0.15">
      <c r="A8" s="2067" t="s">
        <v>160</v>
      </c>
      <c r="B8" s="2068"/>
      <c r="C8" s="2068"/>
      <c r="D8" s="2069"/>
      <c r="E8" s="2083" t="s">
        <v>38</v>
      </c>
      <c r="F8" s="2288">
        <f>ROUNDDOWN(入力シート!G64,2)</f>
        <v>0</v>
      </c>
      <c r="G8" s="2288"/>
      <c r="H8" s="2288"/>
      <c r="I8" s="2288"/>
      <c r="J8" s="2058" t="s">
        <v>161</v>
      </c>
      <c r="K8" s="2059"/>
      <c r="L8" s="2059"/>
      <c r="M8" s="2059"/>
      <c r="N8" s="2059"/>
      <c r="O8" s="2059"/>
      <c r="P8" s="2059"/>
      <c r="Q8" s="2059"/>
      <c r="R8" s="2059"/>
      <c r="S8" s="2059"/>
      <c r="T8" s="2059"/>
      <c r="U8" s="2059"/>
      <c r="V8" s="2059"/>
      <c r="W8" s="2059"/>
      <c r="X8" s="2059"/>
      <c r="Y8" s="2059"/>
      <c r="Z8" s="2055"/>
      <c r="AA8" s="2136"/>
    </row>
    <row r="9" spans="1:27" ht="6" customHeight="1" x14ac:dyDescent="0.15">
      <c r="A9" s="2097"/>
      <c r="B9" s="2098"/>
      <c r="C9" s="2098"/>
      <c r="D9" s="2099"/>
      <c r="E9" s="2100"/>
      <c r="F9" s="2295"/>
      <c r="G9" s="2295"/>
      <c r="H9" s="2295"/>
      <c r="I9" s="2295"/>
      <c r="J9" s="2060"/>
      <c r="K9" s="2061"/>
      <c r="L9" s="2061"/>
      <c r="M9" s="2061"/>
      <c r="N9" s="2061"/>
      <c r="O9" s="2061"/>
      <c r="P9" s="2061"/>
      <c r="Q9" s="2061"/>
      <c r="R9" s="2061"/>
      <c r="S9" s="2061"/>
      <c r="T9" s="2061"/>
      <c r="U9" s="2061"/>
      <c r="V9" s="2061"/>
      <c r="W9" s="2061"/>
      <c r="X9" s="2061"/>
      <c r="Y9" s="2061"/>
      <c r="Z9" s="2056"/>
      <c r="AA9" s="2136"/>
    </row>
    <row r="10" spans="1:27" ht="15" customHeight="1" x14ac:dyDescent="0.15">
      <c r="A10" s="2067" t="s">
        <v>162</v>
      </c>
      <c r="B10" s="2068"/>
      <c r="C10" s="2068"/>
      <c r="D10" s="2069"/>
      <c r="E10" s="2083" t="s">
        <v>45</v>
      </c>
      <c r="F10" s="2288">
        <f>ROUNDDOWN(入力シート!G62,2)</f>
        <v>0</v>
      </c>
      <c r="G10" s="2288"/>
      <c r="H10" s="2288"/>
      <c r="I10" s="2288"/>
      <c r="J10" s="1933" t="s">
        <v>163</v>
      </c>
      <c r="K10" s="1933"/>
      <c r="L10" s="1933"/>
      <c r="M10" s="1933"/>
      <c r="N10" s="1933"/>
      <c r="O10" s="1933"/>
      <c r="P10" s="1933"/>
      <c r="Q10" s="1933"/>
      <c r="R10" s="1933"/>
      <c r="S10" s="1933"/>
      <c r="T10" s="1933"/>
      <c r="U10" s="1933"/>
      <c r="V10" s="2083" t="s">
        <v>123</v>
      </c>
      <c r="W10" s="2288">
        <f>ROUNDDOWN(入力シート!G65,2)</f>
        <v>0</v>
      </c>
      <c r="X10" s="2288"/>
      <c r="Y10" s="2288"/>
      <c r="Z10" s="2288"/>
      <c r="AA10" s="2051">
        <f>入力シート!$AS$1</f>
        <v>0</v>
      </c>
    </row>
    <row r="11" spans="1:27" ht="9.6" customHeight="1" x14ac:dyDescent="0.15">
      <c r="A11" s="2080"/>
      <c r="B11" s="2081"/>
      <c r="C11" s="2081"/>
      <c r="D11" s="2082"/>
      <c r="E11" s="2084"/>
      <c r="F11" s="2288"/>
      <c r="G11" s="2288"/>
      <c r="H11" s="2288"/>
      <c r="I11" s="2288"/>
      <c r="J11" s="2064"/>
      <c r="K11" s="2064"/>
      <c r="L11" s="2064"/>
      <c r="M11" s="2064"/>
      <c r="N11" s="2064"/>
      <c r="O11" s="2064"/>
      <c r="P11" s="2064"/>
      <c r="Q11" s="2064"/>
      <c r="R11" s="2064"/>
      <c r="S11" s="2064"/>
      <c r="T11" s="2064"/>
      <c r="U11" s="2064"/>
      <c r="V11" s="2084"/>
      <c r="W11" s="2288"/>
      <c r="X11" s="2288"/>
      <c r="Y11" s="2288"/>
      <c r="Z11" s="2288"/>
      <c r="AA11" s="2051"/>
    </row>
    <row r="12" spans="1:27" ht="6" customHeight="1" x14ac:dyDescent="0.15">
      <c r="A12" s="2070"/>
      <c r="B12" s="2071"/>
      <c r="C12" s="2071"/>
      <c r="D12" s="2072"/>
      <c r="E12" s="2085"/>
      <c r="F12" s="2288"/>
      <c r="G12" s="2288"/>
      <c r="H12" s="2288"/>
      <c r="I12" s="2288"/>
      <c r="J12" s="2054"/>
      <c r="K12" s="2054"/>
      <c r="L12" s="2054"/>
      <c r="M12" s="2054"/>
      <c r="N12" s="2054"/>
      <c r="O12" s="2054"/>
      <c r="P12" s="2054"/>
      <c r="Q12" s="2054"/>
      <c r="R12" s="2054"/>
      <c r="S12" s="2054"/>
      <c r="T12" s="2054"/>
      <c r="U12" s="2054"/>
      <c r="V12" s="2085"/>
      <c r="W12" s="2288"/>
      <c r="X12" s="2288"/>
      <c r="Y12" s="2288"/>
      <c r="Z12" s="2288"/>
      <c r="AA12" s="2051"/>
    </row>
    <row r="13" spans="1:27" ht="12" customHeight="1" x14ac:dyDescent="0.15">
      <c r="A13" s="2067" t="s">
        <v>164</v>
      </c>
      <c r="B13" s="2068"/>
      <c r="C13" s="2068"/>
      <c r="D13" s="2069"/>
      <c r="E13" s="2083" t="s">
        <v>49</v>
      </c>
      <c r="F13" s="2057">
        <f>W20</f>
        <v>0</v>
      </c>
      <c r="G13" s="2057"/>
      <c r="H13" s="2057"/>
      <c r="I13" s="2057"/>
      <c r="J13" s="1933" t="s">
        <v>165</v>
      </c>
      <c r="K13" s="1933"/>
      <c r="L13" s="1933"/>
      <c r="M13" s="1933"/>
      <c r="N13" s="1933"/>
      <c r="O13" s="1933"/>
      <c r="P13" s="1932" t="s">
        <v>166</v>
      </c>
      <c r="Q13" s="1933"/>
      <c r="R13" s="1933"/>
      <c r="S13" s="1933"/>
      <c r="T13" s="1933"/>
      <c r="U13" s="2062"/>
      <c r="V13" s="2083" t="s">
        <v>125</v>
      </c>
      <c r="W13" s="2288">
        <f>ROUNDDOWN(入力シート!H66,2)</f>
        <v>0</v>
      </c>
      <c r="X13" s="2288"/>
      <c r="Y13" s="2288"/>
      <c r="Z13" s="2288"/>
      <c r="AA13" s="2051"/>
    </row>
    <row r="14" spans="1:27" ht="12.75" customHeight="1" x14ac:dyDescent="0.15">
      <c r="A14" s="2080"/>
      <c r="B14" s="2081"/>
      <c r="C14" s="2081"/>
      <c r="D14" s="2082"/>
      <c r="E14" s="2084"/>
      <c r="F14" s="2057"/>
      <c r="G14" s="2057"/>
      <c r="H14" s="2057"/>
      <c r="I14" s="2057"/>
      <c r="J14" s="2064"/>
      <c r="K14" s="2064"/>
      <c r="L14" s="2064"/>
      <c r="M14" s="2064"/>
      <c r="N14" s="2064"/>
      <c r="O14" s="2064"/>
      <c r="P14" s="2063"/>
      <c r="Q14" s="2064"/>
      <c r="R14" s="2064"/>
      <c r="S14" s="2064"/>
      <c r="T14" s="2064"/>
      <c r="U14" s="2065"/>
      <c r="V14" s="2084"/>
      <c r="W14" s="2288"/>
      <c r="X14" s="2288"/>
      <c r="Y14" s="2288"/>
      <c r="Z14" s="2288"/>
      <c r="AA14" s="2137" t="s">
        <v>290</v>
      </c>
    </row>
    <row r="15" spans="1:27" ht="6" customHeight="1" x14ac:dyDescent="0.15">
      <c r="A15" s="2070"/>
      <c r="B15" s="2071"/>
      <c r="C15" s="2071"/>
      <c r="D15" s="2072"/>
      <c r="E15" s="2085"/>
      <c r="F15" s="2057"/>
      <c r="G15" s="2057"/>
      <c r="H15" s="2057"/>
      <c r="I15" s="2057"/>
      <c r="J15" s="2064"/>
      <c r="K15" s="2064"/>
      <c r="L15" s="2064"/>
      <c r="M15" s="2064"/>
      <c r="N15" s="2064"/>
      <c r="O15" s="2064"/>
      <c r="P15" s="2053"/>
      <c r="Q15" s="2054"/>
      <c r="R15" s="2054"/>
      <c r="S15" s="2054"/>
      <c r="T15" s="2054"/>
      <c r="U15" s="2066"/>
      <c r="V15" s="2085"/>
      <c r="W15" s="2288"/>
      <c r="X15" s="2288"/>
      <c r="Y15" s="2288"/>
      <c r="Z15" s="2288"/>
      <c r="AA15" s="2137"/>
    </row>
    <row r="16" spans="1:27" ht="24.75" customHeight="1" x14ac:dyDescent="0.15">
      <c r="A16" s="2086" t="s">
        <v>167</v>
      </c>
      <c r="B16" s="2087"/>
      <c r="C16" s="2087"/>
      <c r="D16" s="2088"/>
      <c r="E16" s="2089" t="s">
        <v>52</v>
      </c>
      <c r="F16" s="2291">
        <f>ROUNDDOWN(入力シート!G68,2)</f>
        <v>0</v>
      </c>
      <c r="G16" s="2291"/>
      <c r="H16" s="2291"/>
      <c r="I16" s="2291"/>
      <c r="J16" s="2064"/>
      <c r="K16" s="2064"/>
      <c r="L16" s="2064"/>
      <c r="M16" s="2064"/>
      <c r="N16" s="2064"/>
      <c r="O16" s="2064"/>
      <c r="P16" s="1932" t="s">
        <v>168</v>
      </c>
      <c r="Q16" s="1933"/>
      <c r="R16" s="1933"/>
      <c r="S16" s="1933"/>
      <c r="T16" s="1933"/>
      <c r="U16" s="2062"/>
      <c r="V16" s="2083" t="s">
        <v>127</v>
      </c>
      <c r="W16" s="2288">
        <f>ROUNDDOWN(入力シート!M66,2)</f>
        <v>0</v>
      </c>
      <c r="X16" s="2288"/>
      <c r="Y16" s="2288"/>
      <c r="Z16" s="2288"/>
      <c r="AA16" s="2137"/>
    </row>
    <row r="17" spans="1:27" ht="6" customHeight="1" x14ac:dyDescent="0.15">
      <c r="A17" s="2070"/>
      <c r="B17" s="2071"/>
      <c r="C17" s="2071"/>
      <c r="D17" s="2072"/>
      <c r="E17" s="2085"/>
      <c r="F17" s="2288"/>
      <c r="G17" s="2288"/>
      <c r="H17" s="2288"/>
      <c r="I17" s="2288"/>
      <c r="J17" s="2054"/>
      <c r="K17" s="2054"/>
      <c r="L17" s="2054"/>
      <c r="M17" s="2054"/>
      <c r="N17" s="2054"/>
      <c r="O17" s="2054"/>
      <c r="P17" s="2053"/>
      <c r="Q17" s="2054"/>
      <c r="R17" s="2054"/>
      <c r="S17" s="2054"/>
      <c r="T17" s="2054"/>
      <c r="U17" s="2066"/>
      <c r="V17" s="2085"/>
      <c r="W17" s="2288"/>
      <c r="X17" s="2288"/>
      <c r="Y17" s="2288"/>
      <c r="Z17" s="2288"/>
      <c r="AA17" s="2137"/>
    </row>
    <row r="18" spans="1:27" ht="24.75" customHeight="1" x14ac:dyDescent="0.15">
      <c r="A18" s="2067" t="s">
        <v>169</v>
      </c>
      <c r="B18" s="2068"/>
      <c r="C18" s="2068"/>
      <c r="D18" s="2069"/>
      <c r="E18" s="2073" t="s">
        <v>54</v>
      </c>
      <c r="F18" s="2291">
        <f>SUM(F13:I17)</f>
        <v>0</v>
      </c>
      <c r="G18" s="2291"/>
      <c r="H18" s="2291"/>
      <c r="I18" s="2291"/>
      <c r="J18" s="1932" t="s">
        <v>170</v>
      </c>
      <c r="K18" s="1933"/>
      <c r="L18" s="1933"/>
      <c r="M18" s="1933"/>
      <c r="N18" s="1933"/>
      <c r="O18" s="1933"/>
      <c r="P18" s="1933"/>
      <c r="Q18" s="1933"/>
      <c r="R18" s="1933"/>
      <c r="S18" s="1933"/>
      <c r="T18" s="1933"/>
      <c r="U18" s="1933"/>
      <c r="V18" s="2073" t="s">
        <v>171</v>
      </c>
      <c r="W18" s="2288">
        <f>ROUNDDOWN(入力シート!G67,2)</f>
        <v>0</v>
      </c>
      <c r="X18" s="2288"/>
      <c r="Y18" s="2288"/>
      <c r="Z18" s="2288"/>
      <c r="AA18" s="2137"/>
    </row>
    <row r="19" spans="1:27" ht="6" customHeight="1" x14ac:dyDescent="0.15">
      <c r="A19" s="2070"/>
      <c r="B19" s="2071"/>
      <c r="C19" s="2071"/>
      <c r="D19" s="2072"/>
      <c r="E19" s="2074"/>
      <c r="F19" s="2288"/>
      <c r="G19" s="2288"/>
      <c r="H19" s="2288"/>
      <c r="I19" s="2288"/>
      <c r="J19" s="2053"/>
      <c r="K19" s="2054"/>
      <c r="L19" s="2054"/>
      <c r="M19" s="2054"/>
      <c r="N19" s="2054"/>
      <c r="O19" s="2054"/>
      <c r="P19" s="2054"/>
      <c r="Q19" s="2054"/>
      <c r="R19" s="2054"/>
      <c r="S19" s="2054"/>
      <c r="T19" s="2054"/>
      <c r="U19" s="2054"/>
      <c r="V19" s="2074"/>
      <c r="W19" s="2288"/>
      <c r="X19" s="2288"/>
      <c r="Y19" s="2288"/>
      <c r="Z19" s="2288"/>
      <c r="AA19" s="2137"/>
    </row>
    <row r="20" spans="1:27" ht="30" customHeight="1" x14ac:dyDescent="0.15">
      <c r="A20" s="2067" t="s">
        <v>172</v>
      </c>
      <c r="B20" s="2068"/>
      <c r="C20" s="2068"/>
      <c r="D20" s="2069"/>
      <c r="E20" s="2073" t="s">
        <v>56</v>
      </c>
      <c r="F20" s="2288" t="str">
        <f>IFERROR(ROUNDDOWN(F16*F10/F8,2),"")</f>
        <v/>
      </c>
      <c r="G20" s="2288"/>
      <c r="H20" s="2288"/>
      <c r="I20" s="2288"/>
      <c r="J20" s="2058" t="s">
        <v>173</v>
      </c>
      <c r="K20" s="2059"/>
      <c r="L20" s="2059"/>
      <c r="M20" s="2059"/>
      <c r="N20" s="2059"/>
      <c r="O20" s="2059"/>
      <c r="P20" s="2059"/>
      <c r="Q20" s="2059"/>
      <c r="R20" s="2059"/>
      <c r="S20" s="2059"/>
      <c r="T20" s="2059"/>
      <c r="U20" s="2059"/>
      <c r="V20" s="2073" t="s">
        <v>174</v>
      </c>
      <c r="W20" s="2288">
        <f>SUM(W10:Z19)</f>
        <v>0</v>
      </c>
      <c r="X20" s="2288"/>
      <c r="Y20" s="2288"/>
      <c r="Z20" s="2288"/>
      <c r="AA20" s="2137"/>
    </row>
    <row r="21" spans="1:27" ht="6" customHeight="1" x14ac:dyDescent="0.15">
      <c r="A21" s="2070"/>
      <c r="B21" s="2071"/>
      <c r="C21" s="2071"/>
      <c r="D21" s="2072"/>
      <c r="E21" s="2074"/>
      <c r="F21" s="2288"/>
      <c r="G21" s="2288"/>
      <c r="H21" s="2288"/>
      <c r="I21" s="2288"/>
      <c r="J21" s="2060"/>
      <c r="K21" s="2061"/>
      <c r="L21" s="2061"/>
      <c r="M21" s="2061"/>
      <c r="N21" s="2061"/>
      <c r="O21" s="2061"/>
      <c r="P21" s="2061"/>
      <c r="Q21" s="2061"/>
      <c r="R21" s="2061"/>
      <c r="S21" s="2061"/>
      <c r="T21" s="2061"/>
      <c r="U21" s="2061"/>
      <c r="V21" s="2074"/>
      <c r="W21" s="2288"/>
      <c r="X21" s="2288"/>
      <c r="Y21" s="2288"/>
      <c r="Z21" s="2288"/>
      <c r="AA21" s="2137"/>
    </row>
    <row r="22" spans="1:27" ht="6.75" customHeight="1" x14ac:dyDescent="0.15">
      <c r="AA22" s="2137"/>
    </row>
    <row r="23" spans="1:27" ht="31.5" customHeight="1" x14ac:dyDescent="0.15">
      <c r="A23" s="63" t="s">
        <v>116</v>
      </c>
      <c r="B23" s="78" t="s">
        <v>117</v>
      </c>
      <c r="C23" s="1986">
        <f>入力シート!P57</f>
        <v>0</v>
      </c>
      <c r="D23" s="1987"/>
      <c r="E23" s="1987"/>
      <c r="F23" s="1987"/>
      <c r="G23" s="1987"/>
      <c r="H23" s="1987"/>
      <c r="I23" s="1987"/>
      <c r="J23" s="1988"/>
      <c r="K23" s="2290" t="s">
        <v>118</v>
      </c>
      <c r="L23" s="2290"/>
      <c r="M23" s="2290"/>
      <c r="N23" s="2290"/>
      <c r="O23" s="2289">
        <f>入力シート!P58</f>
        <v>0</v>
      </c>
      <c r="P23" s="2289"/>
      <c r="Q23" s="2289"/>
      <c r="R23" s="2289"/>
      <c r="S23" s="2289"/>
      <c r="T23" s="2289"/>
      <c r="U23" s="2289"/>
      <c r="V23" s="2289"/>
      <c r="W23" s="2289"/>
      <c r="X23" s="2289"/>
      <c r="Y23" s="2289"/>
      <c r="Z23" s="2289"/>
      <c r="AA23" s="2137"/>
    </row>
    <row r="24" spans="1:27" ht="24.75" customHeight="1" x14ac:dyDescent="0.15">
      <c r="A24" s="1932" t="s">
        <v>160</v>
      </c>
      <c r="B24" s="1933"/>
      <c r="C24" s="1933"/>
      <c r="D24" s="1933"/>
      <c r="E24" s="2055" t="s">
        <v>38</v>
      </c>
      <c r="F24" s="2288">
        <f>ROUNDDOWN(入力シート!P64,2)</f>
        <v>0</v>
      </c>
      <c r="G24" s="2288"/>
      <c r="H24" s="2288"/>
      <c r="I24" s="2288"/>
      <c r="J24" s="2058" t="s">
        <v>161</v>
      </c>
      <c r="K24" s="2059"/>
      <c r="L24" s="2059"/>
      <c r="M24" s="2059"/>
      <c r="N24" s="2059"/>
      <c r="O24" s="2059"/>
      <c r="P24" s="2059"/>
      <c r="Q24" s="2059"/>
      <c r="R24" s="2059"/>
      <c r="S24" s="2059"/>
      <c r="T24" s="2059"/>
      <c r="U24" s="2059"/>
      <c r="V24" s="2059"/>
      <c r="W24" s="2059"/>
      <c r="X24" s="2059"/>
      <c r="Y24" s="2059"/>
      <c r="Z24" s="2055"/>
      <c r="AA24" s="2137"/>
    </row>
    <row r="25" spans="1:27" ht="6" customHeight="1" x14ac:dyDescent="0.15">
      <c r="A25" s="2053"/>
      <c r="B25" s="2054"/>
      <c r="C25" s="2054"/>
      <c r="D25" s="2054"/>
      <c r="E25" s="2056"/>
      <c r="F25" s="2288"/>
      <c r="G25" s="2288"/>
      <c r="H25" s="2288"/>
      <c r="I25" s="2288"/>
      <c r="J25" s="2060"/>
      <c r="K25" s="2061"/>
      <c r="L25" s="2061"/>
      <c r="M25" s="2061"/>
      <c r="N25" s="2061"/>
      <c r="O25" s="2061"/>
      <c r="P25" s="2061"/>
      <c r="Q25" s="2061"/>
      <c r="R25" s="2061"/>
      <c r="S25" s="2061"/>
      <c r="T25" s="2061"/>
      <c r="U25" s="2061"/>
      <c r="V25" s="2061"/>
      <c r="W25" s="2061"/>
      <c r="X25" s="2061"/>
      <c r="Y25" s="2061"/>
      <c r="Z25" s="2056"/>
      <c r="AA25" s="2137"/>
    </row>
    <row r="26" spans="1:27" ht="24.75" customHeight="1" x14ac:dyDescent="0.15">
      <c r="A26" s="1932" t="s">
        <v>162</v>
      </c>
      <c r="B26" s="1933"/>
      <c r="C26" s="1933"/>
      <c r="D26" s="1933"/>
      <c r="E26" s="2055" t="s">
        <v>45</v>
      </c>
      <c r="F26" s="2288">
        <f>ROUNDDOWN(入力シート!P62,2)</f>
        <v>0</v>
      </c>
      <c r="G26" s="2288"/>
      <c r="H26" s="2288"/>
      <c r="I26" s="2288"/>
      <c r="J26" s="1932" t="s">
        <v>163</v>
      </c>
      <c r="K26" s="1933"/>
      <c r="L26" s="1933"/>
      <c r="M26" s="1933"/>
      <c r="N26" s="1933"/>
      <c r="O26" s="1933"/>
      <c r="P26" s="1933"/>
      <c r="Q26" s="1933"/>
      <c r="R26" s="1933"/>
      <c r="S26" s="1933"/>
      <c r="T26" s="1933"/>
      <c r="U26" s="1933"/>
      <c r="V26" s="2055" t="s">
        <v>123</v>
      </c>
      <c r="W26" s="2288">
        <f>ROUNDDOWN(入力シート!P65,2)</f>
        <v>0</v>
      </c>
      <c r="X26" s="2288"/>
      <c r="Y26" s="2288"/>
      <c r="Z26" s="2288"/>
      <c r="AA26" s="2137"/>
    </row>
    <row r="27" spans="1:27" ht="6" customHeight="1" x14ac:dyDescent="0.15">
      <c r="A27" s="2053"/>
      <c r="B27" s="2054"/>
      <c r="C27" s="2054"/>
      <c r="D27" s="2054"/>
      <c r="E27" s="2056"/>
      <c r="F27" s="2288"/>
      <c r="G27" s="2288"/>
      <c r="H27" s="2288"/>
      <c r="I27" s="2288"/>
      <c r="J27" s="2053"/>
      <c r="K27" s="2054"/>
      <c r="L27" s="2054"/>
      <c r="M27" s="2054"/>
      <c r="N27" s="2054"/>
      <c r="O27" s="2054"/>
      <c r="P27" s="2054"/>
      <c r="Q27" s="2054"/>
      <c r="R27" s="2054"/>
      <c r="S27" s="2054"/>
      <c r="T27" s="2054"/>
      <c r="U27" s="2054"/>
      <c r="V27" s="2056"/>
      <c r="W27" s="2288"/>
      <c r="X27" s="2288"/>
      <c r="Y27" s="2288"/>
      <c r="Z27" s="2288"/>
      <c r="AA27" s="2137"/>
    </row>
    <row r="28" spans="1:27" ht="24.75" customHeight="1" x14ac:dyDescent="0.15">
      <c r="A28" s="1932" t="s">
        <v>164</v>
      </c>
      <c r="B28" s="1933"/>
      <c r="C28" s="1933"/>
      <c r="D28" s="1933"/>
      <c r="E28" s="2055" t="s">
        <v>49</v>
      </c>
      <c r="F28" s="2057">
        <f>W34</f>
        <v>0</v>
      </c>
      <c r="G28" s="2057"/>
      <c r="H28" s="2057"/>
      <c r="I28" s="2057"/>
      <c r="J28" s="1932" t="s">
        <v>165</v>
      </c>
      <c r="K28" s="1933"/>
      <c r="L28" s="1933"/>
      <c r="M28" s="1933"/>
      <c r="N28" s="1933"/>
      <c r="O28" s="2062"/>
      <c r="P28" s="1932" t="s">
        <v>166</v>
      </c>
      <c r="Q28" s="1933"/>
      <c r="R28" s="1933"/>
      <c r="S28" s="1933"/>
      <c r="T28" s="1933"/>
      <c r="U28" s="1933"/>
      <c r="V28" s="2055" t="s">
        <v>125</v>
      </c>
      <c r="W28" s="2288">
        <f>ROUNDDOWN(入力シート!Q66,2)</f>
        <v>0</v>
      </c>
      <c r="X28" s="2288"/>
      <c r="Y28" s="2288"/>
      <c r="Z28" s="2288"/>
      <c r="AA28" s="2137"/>
    </row>
    <row r="29" spans="1:27" ht="6" customHeight="1" x14ac:dyDescent="0.15">
      <c r="A29" s="2053"/>
      <c r="B29" s="2054"/>
      <c r="C29" s="2054"/>
      <c r="D29" s="2054"/>
      <c r="E29" s="2056"/>
      <c r="F29" s="2057"/>
      <c r="G29" s="2057"/>
      <c r="H29" s="2057"/>
      <c r="I29" s="2057"/>
      <c r="J29" s="2063"/>
      <c r="K29" s="2064"/>
      <c r="L29" s="2064"/>
      <c r="M29" s="2064"/>
      <c r="N29" s="2064"/>
      <c r="O29" s="2065"/>
      <c r="P29" s="2053"/>
      <c r="Q29" s="2054"/>
      <c r="R29" s="2054"/>
      <c r="S29" s="2054"/>
      <c r="T29" s="2054"/>
      <c r="U29" s="2054"/>
      <c r="V29" s="2056"/>
      <c r="W29" s="2288"/>
      <c r="X29" s="2288"/>
      <c r="Y29" s="2288"/>
      <c r="Z29" s="2288"/>
      <c r="AA29" s="2137"/>
    </row>
    <row r="30" spans="1:27" ht="24.75" customHeight="1" x14ac:dyDescent="0.15">
      <c r="A30" s="1932" t="s">
        <v>167</v>
      </c>
      <c r="B30" s="1933"/>
      <c r="C30" s="1933"/>
      <c r="D30" s="1933"/>
      <c r="E30" s="2055" t="s">
        <v>52</v>
      </c>
      <c r="F30" s="2288">
        <f>ROUNDDOWN(入力シート!P68,2)</f>
        <v>0</v>
      </c>
      <c r="G30" s="2288"/>
      <c r="H30" s="2288"/>
      <c r="I30" s="2288"/>
      <c r="J30" s="2063"/>
      <c r="K30" s="2064"/>
      <c r="L30" s="2064"/>
      <c r="M30" s="2064"/>
      <c r="N30" s="2064"/>
      <c r="O30" s="2065"/>
      <c r="P30" s="1932" t="s">
        <v>168</v>
      </c>
      <c r="Q30" s="1933"/>
      <c r="R30" s="1933"/>
      <c r="S30" s="1933"/>
      <c r="T30" s="1933"/>
      <c r="U30" s="1933"/>
      <c r="V30" s="2055" t="s">
        <v>127</v>
      </c>
      <c r="W30" s="2288">
        <f>ROUNDDOWN(入力シート!W66,2)</f>
        <v>0</v>
      </c>
      <c r="X30" s="2288"/>
      <c r="Y30" s="2288"/>
      <c r="Z30" s="2288"/>
      <c r="AA30" s="2137"/>
    </row>
    <row r="31" spans="1:27" ht="6" customHeight="1" x14ac:dyDescent="0.15">
      <c r="A31" s="2053"/>
      <c r="B31" s="2054"/>
      <c r="C31" s="2054"/>
      <c r="D31" s="2054"/>
      <c r="E31" s="2056"/>
      <c r="F31" s="2288"/>
      <c r="G31" s="2288"/>
      <c r="H31" s="2288"/>
      <c r="I31" s="2288"/>
      <c r="J31" s="2053"/>
      <c r="K31" s="2054"/>
      <c r="L31" s="2054"/>
      <c r="M31" s="2054"/>
      <c r="N31" s="2054"/>
      <c r="O31" s="2066"/>
      <c r="P31" s="2053"/>
      <c r="Q31" s="2054"/>
      <c r="R31" s="2054"/>
      <c r="S31" s="2054"/>
      <c r="T31" s="2054"/>
      <c r="U31" s="2054"/>
      <c r="V31" s="2056"/>
      <c r="W31" s="2288"/>
      <c r="X31" s="2288"/>
      <c r="Y31" s="2288"/>
      <c r="Z31" s="2288"/>
      <c r="AA31" s="2137"/>
    </row>
    <row r="32" spans="1:27" ht="24.75" customHeight="1" x14ac:dyDescent="0.15">
      <c r="A32" s="1932" t="s">
        <v>169</v>
      </c>
      <c r="B32" s="1933"/>
      <c r="C32" s="1933"/>
      <c r="D32" s="1933"/>
      <c r="E32" s="2055" t="s">
        <v>54</v>
      </c>
      <c r="F32" s="2288">
        <f>SUM(F28:I31)</f>
        <v>0</v>
      </c>
      <c r="G32" s="2288"/>
      <c r="H32" s="2288"/>
      <c r="I32" s="2288"/>
      <c r="J32" s="1932" t="s">
        <v>170</v>
      </c>
      <c r="K32" s="1933"/>
      <c r="L32" s="1933"/>
      <c r="M32" s="1933"/>
      <c r="N32" s="1933"/>
      <c r="O32" s="1933"/>
      <c r="P32" s="1933"/>
      <c r="Q32" s="1933"/>
      <c r="R32" s="1933"/>
      <c r="S32" s="1933"/>
      <c r="T32" s="1933"/>
      <c r="U32" s="1933"/>
      <c r="V32" s="2055" t="s">
        <v>171</v>
      </c>
      <c r="W32" s="2288">
        <f>ROUNDDOWN(入力シート!P67,2)</f>
        <v>0</v>
      </c>
      <c r="X32" s="2288"/>
      <c r="Y32" s="2288"/>
      <c r="Z32" s="2288"/>
      <c r="AA32" s="2137"/>
    </row>
    <row r="33" spans="1:27" ht="6" customHeight="1" x14ac:dyDescent="0.15">
      <c r="A33" s="2053"/>
      <c r="B33" s="2054"/>
      <c r="C33" s="2054"/>
      <c r="D33" s="2054"/>
      <c r="E33" s="2056"/>
      <c r="F33" s="2288"/>
      <c r="G33" s="2288"/>
      <c r="H33" s="2288"/>
      <c r="I33" s="2288"/>
      <c r="J33" s="2053"/>
      <c r="K33" s="2054"/>
      <c r="L33" s="2054"/>
      <c r="M33" s="2054"/>
      <c r="N33" s="2054"/>
      <c r="O33" s="2054"/>
      <c r="P33" s="2054"/>
      <c r="Q33" s="2054"/>
      <c r="R33" s="2054"/>
      <c r="S33" s="2054"/>
      <c r="T33" s="2054"/>
      <c r="U33" s="2054"/>
      <c r="V33" s="2056"/>
      <c r="W33" s="2288"/>
      <c r="X33" s="2288"/>
      <c r="Y33" s="2288"/>
      <c r="Z33" s="2288"/>
      <c r="AA33" s="2137"/>
    </row>
    <row r="34" spans="1:27" ht="30" customHeight="1" x14ac:dyDescent="0.15">
      <c r="A34" s="1932" t="s">
        <v>172</v>
      </c>
      <c r="B34" s="1933"/>
      <c r="C34" s="1933"/>
      <c r="D34" s="1933"/>
      <c r="E34" s="2055" t="s">
        <v>56</v>
      </c>
      <c r="F34" s="2288" t="str">
        <f>IFERROR(ROUNDDOWN(F30*F26/F24,2),"")</f>
        <v/>
      </c>
      <c r="G34" s="2288"/>
      <c r="H34" s="2288"/>
      <c r="I34" s="2288"/>
      <c r="J34" s="2058" t="s">
        <v>173</v>
      </c>
      <c r="K34" s="2059"/>
      <c r="L34" s="2059"/>
      <c r="M34" s="2059"/>
      <c r="N34" s="2059"/>
      <c r="O34" s="2059"/>
      <c r="P34" s="2059"/>
      <c r="Q34" s="2059"/>
      <c r="R34" s="2059"/>
      <c r="S34" s="2059"/>
      <c r="T34" s="2059"/>
      <c r="U34" s="2059"/>
      <c r="V34" s="2055" t="s">
        <v>174</v>
      </c>
      <c r="W34" s="2288">
        <f>SUM(W26:Z33)</f>
        <v>0</v>
      </c>
      <c r="X34" s="2288"/>
      <c r="Y34" s="2288"/>
      <c r="Z34" s="2288"/>
      <c r="AA34" s="2137"/>
    </row>
    <row r="35" spans="1:27" ht="6" customHeight="1" x14ac:dyDescent="0.15">
      <c r="A35" s="2053"/>
      <c r="B35" s="2054"/>
      <c r="C35" s="2054"/>
      <c r="D35" s="2054"/>
      <c r="E35" s="2056"/>
      <c r="F35" s="2288"/>
      <c r="G35" s="2288"/>
      <c r="H35" s="2288"/>
      <c r="I35" s="2288"/>
      <c r="J35" s="2060"/>
      <c r="K35" s="2061"/>
      <c r="L35" s="2061"/>
      <c r="M35" s="2061"/>
      <c r="N35" s="2061"/>
      <c r="O35" s="2061"/>
      <c r="P35" s="2061"/>
      <c r="Q35" s="2061"/>
      <c r="R35" s="2061"/>
      <c r="S35" s="2061"/>
      <c r="T35" s="2061"/>
      <c r="U35" s="2061"/>
      <c r="V35" s="2056"/>
      <c r="W35" s="2288"/>
      <c r="X35" s="2288"/>
      <c r="Y35" s="2288"/>
      <c r="Z35" s="2288"/>
      <c r="AA35" s="2137"/>
    </row>
    <row r="36" spans="1:27" ht="21.75" customHeight="1" x14ac:dyDescent="0.15">
      <c r="A36" s="2108"/>
      <c r="B36" s="2108"/>
      <c r="C36" s="2108"/>
      <c r="D36" s="2108"/>
      <c r="E36" s="2108"/>
      <c r="F36" s="2108"/>
      <c r="G36" s="2108"/>
      <c r="H36" s="2108"/>
      <c r="I36" s="2108"/>
      <c r="J36" s="2108"/>
      <c r="K36" s="2108"/>
      <c r="L36" s="2108"/>
      <c r="M36" s="2108"/>
      <c r="N36" s="2108"/>
      <c r="O36" s="2108"/>
      <c r="P36" s="2108"/>
      <c r="Q36" s="2108"/>
      <c r="R36" s="2108"/>
      <c r="S36" s="2108"/>
      <c r="T36" s="2108"/>
      <c r="U36" s="2108"/>
      <c r="V36" s="2108"/>
      <c r="W36" s="2108"/>
      <c r="X36" s="2108"/>
      <c r="Y36" s="2108"/>
      <c r="Z36" s="2108"/>
      <c r="AA36" s="2108"/>
    </row>
    <row r="37" spans="1:27" ht="13.5" customHeight="1" x14ac:dyDescent="0.15">
      <c r="A37" s="2109" t="s">
        <v>156</v>
      </c>
      <c r="B37" s="2109"/>
      <c r="C37" s="2109"/>
      <c r="D37" s="2109"/>
      <c r="E37" s="2109"/>
      <c r="F37" s="2109"/>
      <c r="G37" s="2109"/>
      <c r="H37" s="2109"/>
      <c r="I37" s="2110"/>
      <c r="J37" s="2111" t="s">
        <v>134</v>
      </c>
      <c r="K37" s="2299">
        <f>入力シート!G7</f>
        <v>0</v>
      </c>
      <c r="L37" s="2301">
        <f>入力シート!H7</f>
        <v>0</v>
      </c>
      <c r="M37" s="2116" t="s">
        <v>0</v>
      </c>
      <c r="N37" s="2301">
        <f>入力シート!J7</f>
        <v>0</v>
      </c>
      <c r="O37" s="2116" t="s">
        <v>1</v>
      </c>
      <c r="P37" s="2301">
        <f>入力シート!M7</f>
        <v>0</v>
      </c>
      <c r="Q37" s="2118" t="s">
        <v>114</v>
      </c>
      <c r="R37" s="230" t="s">
        <v>116</v>
      </c>
      <c r="S37" s="2119" t="s">
        <v>80</v>
      </c>
      <c r="T37" s="2119"/>
      <c r="U37" s="271" t="s">
        <v>139</v>
      </c>
      <c r="V37" s="271" t="s">
        <v>7</v>
      </c>
      <c r="W37" s="2119" t="s">
        <v>514</v>
      </c>
      <c r="X37" s="2119"/>
      <c r="Y37" s="2119"/>
      <c r="Z37" s="62" t="s">
        <v>8</v>
      </c>
      <c r="AA37" s="2136" t="s">
        <v>293</v>
      </c>
    </row>
    <row r="38" spans="1:27" ht="13.5" customHeight="1" x14ac:dyDescent="0.15">
      <c r="A38" s="2109"/>
      <c r="B38" s="2109"/>
      <c r="C38" s="2109"/>
      <c r="D38" s="2109"/>
      <c r="E38" s="2109"/>
      <c r="F38" s="2109"/>
      <c r="G38" s="2109"/>
      <c r="H38" s="2109"/>
      <c r="I38" s="2110"/>
      <c r="J38" s="2111"/>
      <c r="K38" s="2299"/>
      <c r="L38" s="2301"/>
      <c r="M38" s="2116"/>
      <c r="N38" s="2301"/>
      <c r="O38" s="2116"/>
      <c r="P38" s="2301"/>
      <c r="Q38" s="2118"/>
      <c r="R38" s="2120" t="s">
        <v>158</v>
      </c>
      <c r="S38" s="2122">
        <f>入力シート!S2</f>
        <v>0</v>
      </c>
      <c r="T38" s="2123"/>
      <c r="U38" s="2126"/>
      <c r="V38" s="2127"/>
      <c r="W38" s="2285">
        <f>入力シート!AD2</f>
        <v>0</v>
      </c>
      <c r="X38" s="2285"/>
      <c r="Y38" s="2285"/>
      <c r="Z38" s="2302">
        <f>入力シート!AS2</f>
        <v>0</v>
      </c>
      <c r="AA38" s="2136"/>
    </row>
    <row r="39" spans="1:27" ht="12" customHeight="1" x14ac:dyDescent="0.15">
      <c r="A39" s="2109"/>
      <c r="B39" s="2109"/>
      <c r="C39" s="2109"/>
      <c r="D39" s="2109"/>
      <c r="E39" s="2109"/>
      <c r="F39" s="2109"/>
      <c r="G39" s="2109"/>
      <c r="H39" s="2109"/>
      <c r="I39" s="2110"/>
      <c r="J39" s="2111"/>
      <c r="K39" s="2300"/>
      <c r="L39" s="2033"/>
      <c r="M39" s="2117"/>
      <c r="N39" s="2033"/>
      <c r="O39" s="2117"/>
      <c r="P39" s="2033"/>
      <c r="Q39" s="2093"/>
      <c r="R39" s="2121"/>
      <c r="S39" s="2124"/>
      <c r="T39" s="2125"/>
      <c r="U39" s="2126"/>
      <c r="V39" s="2127"/>
      <c r="W39" s="2285"/>
      <c r="X39" s="2285"/>
      <c r="Y39" s="2285"/>
      <c r="Z39" s="2303"/>
      <c r="AA39" s="2136"/>
    </row>
    <row r="40" spans="1:27" ht="18.75" customHeight="1" x14ac:dyDescent="0.15">
      <c r="A40" s="2108"/>
      <c r="B40" s="2108"/>
      <c r="C40" s="2108"/>
      <c r="D40" s="2108"/>
      <c r="E40" s="2108"/>
      <c r="F40" s="2108"/>
      <c r="G40" s="2108"/>
      <c r="H40" s="2108"/>
      <c r="I40" s="2131"/>
      <c r="J40" s="2111"/>
      <c r="K40" s="2304">
        <f>入力シート!G9</f>
        <v>0</v>
      </c>
      <c r="L40" s="2007">
        <f>入力シート!H9</f>
        <v>0</v>
      </c>
      <c r="M40" s="2135" t="s">
        <v>0</v>
      </c>
      <c r="N40" s="2007">
        <f>入力シート!J9</f>
        <v>0</v>
      </c>
      <c r="O40" s="2135" t="s">
        <v>1</v>
      </c>
      <c r="P40" s="2007">
        <f>入力シート!M9</f>
        <v>0</v>
      </c>
      <c r="Q40" s="2092" t="s">
        <v>115</v>
      </c>
      <c r="R40" s="2102" t="s">
        <v>142</v>
      </c>
      <c r="S40" s="2102"/>
      <c r="T40" s="2016">
        <f>入力シート!$G$4</f>
        <v>0</v>
      </c>
      <c r="U40" s="2016"/>
      <c r="V40" s="2016"/>
      <c r="W40" s="2016"/>
      <c r="X40" s="2016"/>
      <c r="Y40" s="2016"/>
      <c r="Z40" s="2016"/>
      <c r="AA40" s="2136"/>
    </row>
    <row r="41" spans="1:27" ht="18.75" customHeight="1" x14ac:dyDescent="0.15">
      <c r="A41" s="2132"/>
      <c r="B41" s="2132"/>
      <c r="C41" s="2132"/>
      <c r="D41" s="2132"/>
      <c r="E41" s="2132"/>
      <c r="F41" s="2132"/>
      <c r="G41" s="2132"/>
      <c r="H41" s="2132"/>
      <c r="I41" s="2133"/>
      <c r="J41" s="2112"/>
      <c r="K41" s="2300"/>
      <c r="L41" s="2033"/>
      <c r="M41" s="2117"/>
      <c r="N41" s="2033"/>
      <c r="O41" s="2117"/>
      <c r="P41" s="2033"/>
      <c r="Q41" s="2093"/>
      <c r="R41" s="2102" t="s">
        <v>521</v>
      </c>
      <c r="S41" s="2104"/>
      <c r="T41" s="2296">
        <f>入力シート!$G$2</f>
        <v>0</v>
      </c>
      <c r="U41" s="2297"/>
      <c r="V41" s="2297"/>
      <c r="W41" s="2297"/>
      <c r="X41" s="2297"/>
      <c r="Y41" s="2297"/>
      <c r="Z41" s="2298"/>
      <c r="AA41" s="2136"/>
    </row>
    <row r="42" spans="1:27" ht="31.5" customHeight="1" x14ac:dyDescent="0.15">
      <c r="A42" s="63" t="s">
        <v>116</v>
      </c>
      <c r="B42" s="174" t="s">
        <v>117</v>
      </c>
      <c r="C42" s="1986">
        <f>入力シート!AA57</f>
        <v>0</v>
      </c>
      <c r="D42" s="1987"/>
      <c r="E42" s="1987"/>
      <c r="F42" s="1987"/>
      <c r="G42" s="1987"/>
      <c r="H42" s="1987"/>
      <c r="I42" s="1987"/>
      <c r="J42" s="1988"/>
      <c r="K42" s="2292" t="s">
        <v>118</v>
      </c>
      <c r="L42" s="2293"/>
      <c r="M42" s="2293"/>
      <c r="N42" s="2294"/>
      <c r="O42" s="1986">
        <f>入力シート!AA58</f>
        <v>0</v>
      </c>
      <c r="P42" s="1987"/>
      <c r="Q42" s="1987"/>
      <c r="R42" s="1987"/>
      <c r="S42" s="1987"/>
      <c r="T42" s="1987"/>
      <c r="U42" s="1987"/>
      <c r="V42" s="1987"/>
      <c r="W42" s="1987"/>
      <c r="X42" s="1987"/>
      <c r="Y42" s="1987"/>
      <c r="Z42" s="1988"/>
      <c r="AA42" s="2136"/>
    </row>
    <row r="43" spans="1:27" ht="24.75" customHeight="1" x14ac:dyDescent="0.15">
      <c r="A43" s="2067" t="s">
        <v>160</v>
      </c>
      <c r="B43" s="2068"/>
      <c r="C43" s="2068"/>
      <c r="D43" s="2069"/>
      <c r="E43" s="2083" t="s">
        <v>38</v>
      </c>
      <c r="F43" s="2288">
        <f>ROUNDDOWN(入力シート!AA64,2)</f>
        <v>0</v>
      </c>
      <c r="G43" s="2288"/>
      <c r="H43" s="2288"/>
      <c r="I43" s="2288"/>
      <c r="J43" s="2058" t="s">
        <v>161</v>
      </c>
      <c r="K43" s="2059"/>
      <c r="L43" s="2059"/>
      <c r="M43" s="2059"/>
      <c r="N43" s="2059"/>
      <c r="O43" s="2059"/>
      <c r="P43" s="2059"/>
      <c r="Q43" s="2059"/>
      <c r="R43" s="2059"/>
      <c r="S43" s="2059"/>
      <c r="T43" s="2059"/>
      <c r="U43" s="2059"/>
      <c r="V43" s="2059"/>
      <c r="W43" s="2059"/>
      <c r="X43" s="2059"/>
      <c r="Y43" s="2059"/>
      <c r="Z43" s="2055"/>
      <c r="AA43" s="2136"/>
    </row>
    <row r="44" spans="1:27" ht="6" customHeight="1" x14ac:dyDescent="0.15">
      <c r="A44" s="2097"/>
      <c r="B44" s="2098"/>
      <c r="C44" s="2098"/>
      <c r="D44" s="2099"/>
      <c r="E44" s="2100"/>
      <c r="F44" s="2295"/>
      <c r="G44" s="2295"/>
      <c r="H44" s="2295"/>
      <c r="I44" s="2295"/>
      <c r="J44" s="2060"/>
      <c r="K44" s="2061"/>
      <c r="L44" s="2061"/>
      <c r="M44" s="2061"/>
      <c r="N44" s="2061"/>
      <c r="O44" s="2061"/>
      <c r="P44" s="2061"/>
      <c r="Q44" s="2061"/>
      <c r="R44" s="2061"/>
      <c r="S44" s="2061"/>
      <c r="T44" s="2061"/>
      <c r="U44" s="2061"/>
      <c r="V44" s="2061"/>
      <c r="W44" s="2061"/>
      <c r="X44" s="2061"/>
      <c r="Y44" s="2061"/>
      <c r="Z44" s="2056"/>
      <c r="AA44" s="2136"/>
    </row>
    <row r="45" spans="1:27" ht="15" customHeight="1" x14ac:dyDescent="0.15">
      <c r="A45" s="2067" t="s">
        <v>162</v>
      </c>
      <c r="B45" s="2068"/>
      <c r="C45" s="2068"/>
      <c r="D45" s="2069"/>
      <c r="E45" s="2083" t="s">
        <v>45</v>
      </c>
      <c r="F45" s="2288">
        <f>ROUNDDOWN(入力シート!AA62,2)</f>
        <v>0</v>
      </c>
      <c r="G45" s="2288"/>
      <c r="H45" s="2288"/>
      <c r="I45" s="2288"/>
      <c r="J45" s="1933" t="s">
        <v>163</v>
      </c>
      <c r="K45" s="1933"/>
      <c r="L45" s="1933"/>
      <c r="M45" s="1933"/>
      <c r="N45" s="1933"/>
      <c r="O45" s="1933"/>
      <c r="P45" s="1933"/>
      <c r="Q45" s="1933"/>
      <c r="R45" s="1933"/>
      <c r="S45" s="1933"/>
      <c r="T45" s="1933"/>
      <c r="U45" s="1933"/>
      <c r="V45" s="2083" t="s">
        <v>123</v>
      </c>
      <c r="W45" s="2288">
        <f>ROUNDDOWN(入力シート!AA65,2)</f>
        <v>0</v>
      </c>
      <c r="X45" s="2288"/>
      <c r="Y45" s="2288"/>
      <c r="Z45" s="2288"/>
      <c r="AA45" s="2051">
        <f>入力シート!$AS$1</f>
        <v>0</v>
      </c>
    </row>
    <row r="46" spans="1:27" ht="9.6" customHeight="1" x14ac:dyDescent="0.15">
      <c r="A46" s="2080"/>
      <c r="B46" s="2081"/>
      <c r="C46" s="2081"/>
      <c r="D46" s="2082"/>
      <c r="E46" s="2084"/>
      <c r="F46" s="2288"/>
      <c r="G46" s="2288"/>
      <c r="H46" s="2288"/>
      <c r="I46" s="2288"/>
      <c r="J46" s="2064"/>
      <c r="K46" s="2064"/>
      <c r="L46" s="2064"/>
      <c r="M46" s="2064"/>
      <c r="N46" s="2064"/>
      <c r="O46" s="2064"/>
      <c r="P46" s="2064"/>
      <c r="Q46" s="2064"/>
      <c r="R46" s="2064"/>
      <c r="S46" s="2064"/>
      <c r="T46" s="2064"/>
      <c r="U46" s="2064"/>
      <c r="V46" s="2084"/>
      <c r="W46" s="2288"/>
      <c r="X46" s="2288"/>
      <c r="Y46" s="2288"/>
      <c r="Z46" s="2288"/>
      <c r="AA46" s="2051"/>
    </row>
    <row r="47" spans="1:27" ht="6" customHeight="1" x14ac:dyDescent="0.15">
      <c r="A47" s="2070"/>
      <c r="B47" s="2071"/>
      <c r="C47" s="2071"/>
      <c r="D47" s="2072"/>
      <c r="E47" s="2085"/>
      <c r="F47" s="2288"/>
      <c r="G47" s="2288"/>
      <c r="H47" s="2288"/>
      <c r="I47" s="2288"/>
      <c r="J47" s="2054"/>
      <c r="K47" s="2054"/>
      <c r="L47" s="2054"/>
      <c r="M47" s="2054"/>
      <c r="N47" s="2054"/>
      <c r="O47" s="2054"/>
      <c r="P47" s="2054"/>
      <c r="Q47" s="2054"/>
      <c r="R47" s="2054"/>
      <c r="S47" s="2054"/>
      <c r="T47" s="2054"/>
      <c r="U47" s="2054"/>
      <c r="V47" s="2085"/>
      <c r="W47" s="2288"/>
      <c r="X47" s="2288"/>
      <c r="Y47" s="2288"/>
      <c r="Z47" s="2288"/>
      <c r="AA47" s="2051"/>
    </row>
    <row r="48" spans="1:27" ht="12" customHeight="1" x14ac:dyDescent="0.15">
      <c r="A48" s="2067" t="s">
        <v>164</v>
      </c>
      <c r="B48" s="2068"/>
      <c r="C48" s="2068"/>
      <c r="D48" s="2069"/>
      <c r="E48" s="2083" t="s">
        <v>49</v>
      </c>
      <c r="F48" s="2288">
        <f>W55</f>
        <v>0</v>
      </c>
      <c r="G48" s="2288"/>
      <c r="H48" s="2288"/>
      <c r="I48" s="2288"/>
      <c r="J48" s="1933" t="s">
        <v>165</v>
      </c>
      <c r="K48" s="1933"/>
      <c r="L48" s="1933"/>
      <c r="M48" s="1933"/>
      <c r="N48" s="1933"/>
      <c r="O48" s="1933"/>
      <c r="P48" s="1932" t="s">
        <v>166</v>
      </c>
      <c r="Q48" s="1933"/>
      <c r="R48" s="1933"/>
      <c r="S48" s="1933"/>
      <c r="T48" s="1933"/>
      <c r="U48" s="2062"/>
      <c r="V48" s="2083" t="s">
        <v>125</v>
      </c>
      <c r="W48" s="2288">
        <f>ROUNDDOWN(入力シート!AB66,2)</f>
        <v>0</v>
      </c>
      <c r="X48" s="2288"/>
      <c r="Y48" s="2288"/>
      <c r="Z48" s="2288"/>
      <c r="AA48" s="2051"/>
    </row>
    <row r="49" spans="1:27" ht="12.75" customHeight="1" x14ac:dyDescent="0.15">
      <c r="A49" s="2080"/>
      <c r="B49" s="2081"/>
      <c r="C49" s="2081"/>
      <c r="D49" s="2082"/>
      <c r="E49" s="2084"/>
      <c r="F49" s="2288"/>
      <c r="G49" s="2288"/>
      <c r="H49" s="2288"/>
      <c r="I49" s="2288"/>
      <c r="J49" s="2064"/>
      <c r="K49" s="2064"/>
      <c r="L49" s="2064"/>
      <c r="M49" s="2064"/>
      <c r="N49" s="2064"/>
      <c r="O49" s="2064"/>
      <c r="P49" s="2063"/>
      <c r="Q49" s="2064"/>
      <c r="R49" s="2064"/>
      <c r="S49" s="2064"/>
      <c r="T49" s="2064"/>
      <c r="U49" s="2065"/>
      <c r="V49" s="2084"/>
      <c r="W49" s="2288"/>
      <c r="X49" s="2288"/>
      <c r="Y49" s="2288"/>
      <c r="Z49" s="2288"/>
      <c r="AA49" s="2137" t="s">
        <v>290</v>
      </c>
    </row>
    <row r="50" spans="1:27" ht="6" customHeight="1" x14ac:dyDescent="0.15">
      <c r="A50" s="2070"/>
      <c r="B50" s="2071"/>
      <c r="C50" s="2071"/>
      <c r="D50" s="2072"/>
      <c r="E50" s="2085"/>
      <c r="F50" s="2288"/>
      <c r="G50" s="2288"/>
      <c r="H50" s="2288"/>
      <c r="I50" s="2288"/>
      <c r="J50" s="2064"/>
      <c r="K50" s="2064"/>
      <c r="L50" s="2064"/>
      <c r="M50" s="2064"/>
      <c r="N50" s="2064"/>
      <c r="O50" s="2064"/>
      <c r="P50" s="2053"/>
      <c r="Q50" s="2054"/>
      <c r="R50" s="2054"/>
      <c r="S50" s="2054"/>
      <c r="T50" s="2054"/>
      <c r="U50" s="2066"/>
      <c r="V50" s="2085"/>
      <c r="W50" s="2288"/>
      <c r="X50" s="2288"/>
      <c r="Y50" s="2288"/>
      <c r="Z50" s="2288"/>
      <c r="AA50" s="2137"/>
    </row>
    <row r="51" spans="1:27" ht="24.75" customHeight="1" x14ac:dyDescent="0.15">
      <c r="A51" s="2086" t="s">
        <v>167</v>
      </c>
      <c r="B51" s="2087"/>
      <c r="C51" s="2087"/>
      <c r="D51" s="2088"/>
      <c r="E51" s="2089" t="s">
        <v>52</v>
      </c>
      <c r="F51" s="2291">
        <f>ROUNDDOWN(入力シート!AA68,2)</f>
        <v>0</v>
      </c>
      <c r="G51" s="2291"/>
      <c r="H51" s="2291"/>
      <c r="I51" s="2291"/>
      <c r="J51" s="2064"/>
      <c r="K51" s="2064"/>
      <c r="L51" s="2064"/>
      <c r="M51" s="2064"/>
      <c r="N51" s="2064"/>
      <c r="O51" s="2064"/>
      <c r="P51" s="1932" t="s">
        <v>168</v>
      </c>
      <c r="Q51" s="1933"/>
      <c r="R51" s="1933"/>
      <c r="S51" s="1933"/>
      <c r="T51" s="1933"/>
      <c r="U51" s="2062"/>
      <c r="V51" s="2083" t="s">
        <v>127</v>
      </c>
      <c r="W51" s="2288">
        <f>ROUNDDOWN(入力シート!AJ66,2)</f>
        <v>0</v>
      </c>
      <c r="X51" s="2288"/>
      <c r="Y51" s="2288"/>
      <c r="Z51" s="2288"/>
      <c r="AA51" s="2137"/>
    </row>
    <row r="52" spans="1:27" ht="6" customHeight="1" x14ac:dyDescent="0.15">
      <c r="A52" s="2070"/>
      <c r="B52" s="2071"/>
      <c r="C52" s="2071"/>
      <c r="D52" s="2072"/>
      <c r="E52" s="2085"/>
      <c r="F52" s="2288"/>
      <c r="G52" s="2288"/>
      <c r="H52" s="2288"/>
      <c r="I52" s="2288"/>
      <c r="J52" s="2054"/>
      <c r="K52" s="2054"/>
      <c r="L52" s="2054"/>
      <c r="M52" s="2054"/>
      <c r="N52" s="2054"/>
      <c r="O52" s="2054"/>
      <c r="P52" s="2053"/>
      <c r="Q52" s="2054"/>
      <c r="R52" s="2054"/>
      <c r="S52" s="2054"/>
      <c r="T52" s="2054"/>
      <c r="U52" s="2066"/>
      <c r="V52" s="2085"/>
      <c r="W52" s="2288"/>
      <c r="X52" s="2288"/>
      <c r="Y52" s="2288"/>
      <c r="Z52" s="2288"/>
      <c r="AA52" s="2137"/>
    </row>
    <row r="53" spans="1:27" ht="24.75" customHeight="1" x14ac:dyDescent="0.15">
      <c r="A53" s="2067" t="s">
        <v>169</v>
      </c>
      <c r="B53" s="2068"/>
      <c r="C53" s="2068"/>
      <c r="D53" s="2069"/>
      <c r="E53" s="2073" t="s">
        <v>54</v>
      </c>
      <c r="F53" s="2291">
        <f>SUM(F48:I52)</f>
        <v>0</v>
      </c>
      <c r="G53" s="2291"/>
      <c r="H53" s="2291"/>
      <c r="I53" s="2291"/>
      <c r="J53" s="1932" t="s">
        <v>170</v>
      </c>
      <c r="K53" s="1933"/>
      <c r="L53" s="1933"/>
      <c r="M53" s="1933"/>
      <c r="N53" s="1933"/>
      <c r="O53" s="1933"/>
      <c r="P53" s="1933"/>
      <c r="Q53" s="1933"/>
      <c r="R53" s="1933"/>
      <c r="S53" s="1933"/>
      <c r="T53" s="1933"/>
      <c r="U53" s="1933"/>
      <c r="V53" s="2073" t="s">
        <v>171</v>
      </c>
      <c r="W53" s="2288">
        <f>ROUNDDOWN(入力シート!AA67,2)</f>
        <v>0</v>
      </c>
      <c r="X53" s="2288"/>
      <c r="Y53" s="2288"/>
      <c r="Z53" s="2288"/>
      <c r="AA53" s="2137"/>
    </row>
    <row r="54" spans="1:27" ht="6" customHeight="1" x14ac:dyDescent="0.15">
      <c r="A54" s="2070"/>
      <c r="B54" s="2071"/>
      <c r="C54" s="2071"/>
      <c r="D54" s="2072"/>
      <c r="E54" s="2074"/>
      <c r="F54" s="2288"/>
      <c r="G54" s="2288"/>
      <c r="H54" s="2288"/>
      <c r="I54" s="2288"/>
      <c r="J54" s="2053"/>
      <c r="K54" s="2054"/>
      <c r="L54" s="2054"/>
      <c r="M54" s="2054"/>
      <c r="N54" s="2054"/>
      <c r="O54" s="2054"/>
      <c r="P54" s="2054"/>
      <c r="Q54" s="2054"/>
      <c r="R54" s="2054"/>
      <c r="S54" s="2054"/>
      <c r="T54" s="2054"/>
      <c r="U54" s="2054"/>
      <c r="V54" s="2074"/>
      <c r="W54" s="2288"/>
      <c r="X54" s="2288"/>
      <c r="Y54" s="2288"/>
      <c r="Z54" s="2288"/>
      <c r="AA54" s="2137"/>
    </row>
    <row r="55" spans="1:27" ht="30" customHeight="1" x14ac:dyDescent="0.15">
      <c r="A55" s="2067" t="s">
        <v>172</v>
      </c>
      <c r="B55" s="2068"/>
      <c r="C55" s="2068"/>
      <c r="D55" s="2069"/>
      <c r="E55" s="2073" t="s">
        <v>56</v>
      </c>
      <c r="F55" s="2288" t="str">
        <f>IFERROR(ROUNDDOWN(F51*F45/F43,2),"")</f>
        <v/>
      </c>
      <c r="G55" s="2288"/>
      <c r="H55" s="2288"/>
      <c r="I55" s="2288"/>
      <c r="J55" s="2058" t="s">
        <v>173</v>
      </c>
      <c r="K55" s="2059"/>
      <c r="L55" s="2059"/>
      <c r="M55" s="2059"/>
      <c r="N55" s="2059"/>
      <c r="O55" s="2059"/>
      <c r="P55" s="2059"/>
      <c r="Q55" s="2059"/>
      <c r="R55" s="2059"/>
      <c r="S55" s="2059"/>
      <c r="T55" s="2059"/>
      <c r="U55" s="2059"/>
      <c r="V55" s="2073" t="s">
        <v>174</v>
      </c>
      <c r="W55" s="2288">
        <f>SUM(W45:Z54)</f>
        <v>0</v>
      </c>
      <c r="X55" s="2288"/>
      <c r="Y55" s="2288"/>
      <c r="Z55" s="2288"/>
      <c r="AA55" s="2137"/>
    </row>
    <row r="56" spans="1:27" ht="6" customHeight="1" x14ac:dyDescent="0.15">
      <c r="A56" s="2070"/>
      <c r="B56" s="2071"/>
      <c r="C56" s="2071"/>
      <c r="D56" s="2072"/>
      <c r="E56" s="2074"/>
      <c r="F56" s="2288"/>
      <c r="G56" s="2288"/>
      <c r="H56" s="2288"/>
      <c r="I56" s="2288"/>
      <c r="J56" s="2060"/>
      <c r="K56" s="2061"/>
      <c r="L56" s="2061"/>
      <c r="M56" s="2061"/>
      <c r="N56" s="2061"/>
      <c r="O56" s="2061"/>
      <c r="P56" s="2061"/>
      <c r="Q56" s="2061"/>
      <c r="R56" s="2061"/>
      <c r="S56" s="2061"/>
      <c r="T56" s="2061"/>
      <c r="U56" s="2061"/>
      <c r="V56" s="2074"/>
      <c r="W56" s="2288"/>
      <c r="X56" s="2288"/>
      <c r="Y56" s="2288"/>
      <c r="Z56" s="2288"/>
      <c r="AA56" s="2137"/>
    </row>
    <row r="57" spans="1:27" ht="6.75" customHeight="1" x14ac:dyDescent="0.15">
      <c r="AA57" s="2137"/>
    </row>
    <row r="58" spans="1:27" ht="31.5" customHeight="1" x14ac:dyDescent="0.15">
      <c r="A58" s="63" t="s">
        <v>116</v>
      </c>
      <c r="B58" s="174" t="s">
        <v>117</v>
      </c>
      <c r="C58" s="2289">
        <f>入力シート!AN57</f>
        <v>0</v>
      </c>
      <c r="D58" s="2289"/>
      <c r="E58" s="2289"/>
      <c r="F58" s="2289"/>
      <c r="G58" s="2289"/>
      <c r="H58" s="2289"/>
      <c r="I58" s="2289"/>
      <c r="J58" s="2289"/>
      <c r="K58" s="2290" t="s">
        <v>118</v>
      </c>
      <c r="L58" s="2290"/>
      <c r="M58" s="2290"/>
      <c r="N58" s="2290"/>
      <c r="O58" s="2289">
        <f>入力シート!AN58</f>
        <v>0</v>
      </c>
      <c r="P58" s="2289"/>
      <c r="Q58" s="2289"/>
      <c r="R58" s="2289"/>
      <c r="S58" s="2289"/>
      <c r="T58" s="2289"/>
      <c r="U58" s="2289"/>
      <c r="V58" s="2289"/>
      <c r="W58" s="2289"/>
      <c r="X58" s="2289"/>
      <c r="Y58" s="2289"/>
      <c r="Z58" s="2289"/>
      <c r="AA58" s="2137"/>
    </row>
    <row r="59" spans="1:27" ht="24.75" customHeight="1" x14ac:dyDescent="0.15">
      <c r="A59" s="1932" t="s">
        <v>160</v>
      </c>
      <c r="B59" s="1933"/>
      <c r="C59" s="1933"/>
      <c r="D59" s="1933"/>
      <c r="E59" s="2055" t="s">
        <v>38</v>
      </c>
      <c r="F59" s="2288">
        <f>ROUNDDOWN(入力シート!AN64,2)</f>
        <v>0</v>
      </c>
      <c r="G59" s="2288"/>
      <c r="H59" s="2288"/>
      <c r="I59" s="2288"/>
      <c r="J59" s="2058" t="s">
        <v>161</v>
      </c>
      <c r="K59" s="2059"/>
      <c r="L59" s="2059"/>
      <c r="M59" s="2059"/>
      <c r="N59" s="2059"/>
      <c r="O59" s="2059"/>
      <c r="P59" s="2059"/>
      <c r="Q59" s="2059"/>
      <c r="R59" s="2059"/>
      <c r="S59" s="2059"/>
      <c r="T59" s="2059"/>
      <c r="U59" s="2059"/>
      <c r="V59" s="2059"/>
      <c r="W59" s="2059"/>
      <c r="X59" s="2059"/>
      <c r="Y59" s="2059"/>
      <c r="Z59" s="2055"/>
      <c r="AA59" s="2137"/>
    </row>
    <row r="60" spans="1:27" ht="6" customHeight="1" x14ac:dyDescent="0.15">
      <c r="A60" s="2053"/>
      <c r="B60" s="2054"/>
      <c r="C60" s="2054"/>
      <c r="D60" s="2054"/>
      <c r="E60" s="2056"/>
      <c r="F60" s="2288"/>
      <c r="G60" s="2288"/>
      <c r="H60" s="2288"/>
      <c r="I60" s="2288"/>
      <c r="J60" s="2060"/>
      <c r="K60" s="2061"/>
      <c r="L60" s="2061"/>
      <c r="M60" s="2061"/>
      <c r="N60" s="2061"/>
      <c r="O60" s="2061"/>
      <c r="P60" s="2061"/>
      <c r="Q60" s="2061"/>
      <c r="R60" s="2061"/>
      <c r="S60" s="2061"/>
      <c r="T60" s="2061"/>
      <c r="U60" s="2061"/>
      <c r="V60" s="2061"/>
      <c r="W60" s="2061"/>
      <c r="X60" s="2061"/>
      <c r="Y60" s="2061"/>
      <c r="Z60" s="2056"/>
      <c r="AA60" s="2137"/>
    </row>
    <row r="61" spans="1:27" ht="24.75" customHeight="1" x14ac:dyDescent="0.15">
      <c r="A61" s="1932" t="s">
        <v>162</v>
      </c>
      <c r="B61" s="1933"/>
      <c r="C61" s="1933"/>
      <c r="D61" s="1933"/>
      <c r="E61" s="2055" t="s">
        <v>45</v>
      </c>
      <c r="F61" s="2288">
        <f>ROUNDDOWN(入力シート!AN62,2)</f>
        <v>0</v>
      </c>
      <c r="G61" s="2288"/>
      <c r="H61" s="2288"/>
      <c r="I61" s="2288"/>
      <c r="J61" s="1932" t="s">
        <v>163</v>
      </c>
      <c r="K61" s="1933"/>
      <c r="L61" s="1933"/>
      <c r="M61" s="1933"/>
      <c r="N61" s="1933"/>
      <c r="O61" s="1933"/>
      <c r="P61" s="1933"/>
      <c r="Q61" s="1933"/>
      <c r="R61" s="1933"/>
      <c r="S61" s="1933"/>
      <c r="T61" s="1933"/>
      <c r="U61" s="1933"/>
      <c r="V61" s="2055" t="s">
        <v>123</v>
      </c>
      <c r="W61" s="2288">
        <f>ROUNDDOWN(入力シート!AN65,2)</f>
        <v>0</v>
      </c>
      <c r="X61" s="2288"/>
      <c r="Y61" s="2288"/>
      <c r="Z61" s="2288"/>
      <c r="AA61" s="2137"/>
    </row>
    <row r="62" spans="1:27" ht="6" customHeight="1" x14ac:dyDescent="0.15">
      <c r="A62" s="2053"/>
      <c r="B62" s="2054"/>
      <c r="C62" s="2054"/>
      <c r="D62" s="2054"/>
      <c r="E62" s="2056"/>
      <c r="F62" s="2288"/>
      <c r="G62" s="2288"/>
      <c r="H62" s="2288"/>
      <c r="I62" s="2288"/>
      <c r="J62" s="2053"/>
      <c r="K62" s="2054"/>
      <c r="L62" s="2054"/>
      <c r="M62" s="2054"/>
      <c r="N62" s="2054"/>
      <c r="O62" s="2054"/>
      <c r="P62" s="2054"/>
      <c r="Q62" s="2054"/>
      <c r="R62" s="2054"/>
      <c r="S62" s="2054"/>
      <c r="T62" s="2054"/>
      <c r="U62" s="2054"/>
      <c r="V62" s="2056"/>
      <c r="W62" s="2288"/>
      <c r="X62" s="2288"/>
      <c r="Y62" s="2288"/>
      <c r="Z62" s="2288"/>
      <c r="AA62" s="2137"/>
    </row>
    <row r="63" spans="1:27" ht="24.75" customHeight="1" x14ac:dyDescent="0.15">
      <c r="A63" s="1932" t="s">
        <v>164</v>
      </c>
      <c r="B63" s="1933"/>
      <c r="C63" s="1933"/>
      <c r="D63" s="1933"/>
      <c r="E63" s="2055" t="s">
        <v>49</v>
      </c>
      <c r="F63" s="2288">
        <f>W69</f>
        <v>0</v>
      </c>
      <c r="G63" s="2288"/>
      <c r="H63" s="2288"/>
      <c r="I63" s="2288"/>
      <c r="J63" s="1932" t="s">
        <v>165</v>
      </c>
      <c r="K63" s="1933"/>
      <c r="L63" s="1933"/>
      <c r="M63" s="1933"/>
      <c r="N63" s="1933"/>
      <c r="O63" s="2062"/>
      <c r="P63" s="1932" t="s">
        <v>166</v>
      </c>
      <c r="Q63" s="1933"/>
      <c r="R63" s="1933"/>
      <c r="S63" s="1933"/>
      <c r="T63" s="1933"/>
      <c r="U63" s="1933"/>
      <c r="V63" s="2055" t="s">
        <v>125</v>
      </c>
      <c r="W63" s="2288">
        <f>ROUNDDOWN(入力シート!AP66,2)</f>
        <v>0</v>
      </c>
      <c r="X63" s="2288"/>
      <c r="Y63" s="2288"/>
      <c r="Z63" s="2288"/>
      <c r="AA63" s="2137"/>
    </row>
    <row r="64" spans="1:27" ht="6" customHeight="1" x14ac:dyDescent="0.15">
      <c r="A64" s="2053"/>
      <c r="B64" s="2054"/>
      <c r="C64" s="2054"/>
      <c r="D64" s="2054"/>
      <c r="E64" s="2056"/>
      <c r="F64" s="2288"/>
      <c r="G64" s="2288"/>
      <c r="H64" s="2288"/>
      <c r="I64" s="2288"/>
      <c r="J64" s="2063"/>
      <c r="K64" s="2064"/>
      <c r="L64" s="2064"/>
      <c r="M64" s="2064"/>
      <c r="N64" s="2064"/>
      <c r="O64" s="2065"/>
      <c r="P64" s="2053"/>
      <c r="Q64" s="2054"/>
      <c r="R64" s="2054"/>
      <c r="S64" s="2054"/>
      <c r="T64" s="2054"/>
      <c r="U64" s="2054"/>
      <c r="V64" s="2056"/>
      <c r="W64" s="2288"/>
      <c r="X64" s="2288"/>
      <c r="Y64" s="2288"/>
      <c r="Z64" s="2288"/>
      <c r="AA64" s="2137"/>
    </row>
    <row r="65" spans="1:27" ht="24.75" customHeight="1" x14ac:dyDescent="0.15">
      <c r="A65" s="1932" t="s">
        <v>167</v>
      </c>
      <c r="B65" s="1933"/>
      <c r="C65" s="1933"/>
      <c r="D65" s="1933"/>
      <c r="E65" s="2055" t="s">
        <v>52</v>
      </c>
      <c r="F65" s="2288">
        <f>ROUNDDOWN(入力シート!AN68,2)</f>
        <v>0</v>
      </c>
      <c r="G65" s="2288"/>
      <c r="H65" s="2288"/>
      <c r="I65" s="2288"/>
      <c r="J65" s="2063"/>
      <c r="K65" s="2064"/>
      <c r="L65" s="2064"/>
      <c r="M65" s="2064"/>
      <c r="N65" s="2064"/>
      <c r="O65" s="2065"/>
      <c r="P65" s="1932" t="s">
        <v>168</v>
      </c>
      <c r="Q65" s="1933"/>
      <c r="R65" s="1933"/>
      <c r="S65" s="1933"/>
      <c r="T65" s="1933"/>
      <c r="U65" s="1933"/>
      <c r="V65" s="2055" t="s">
        <v>127</v>
      </c>
      <c r="W65" s="2288">
        <f>ROUNDDOWN(入力シート!AV66,2)</f>
        <v>0</v>
      </c>
      <c r="X65" s="2288"/>
      <c r="Y65" s="2288"/>
      <c r="Z65" s="2288"/>
      <c r="AA65" s="2137"/>
    </row>
    <row r="66" spans="1:27" ht="6" customHeight="1" x14ac:dyDescent="0.15">
      <c r="A66" s="2053"/>
      <c r="B66" s="2054"/>
      <c r="C66" s="2054"/>
      <c r="D66" s="2054"/>
      <c r="E66" s="2056"/>
      <c r="F66" s="2288"/>
      <c r="G66" s="2288"/>
      <c r="H66" s="2288"/>
      <c r="I66" s="2288"/>
      <c r="J66" s="2053"/>
      <c r="K66" s="2054"/>
      <c r="L66" s="2054"/>
      <c r="M66" s="2054"/>
      <c r="N66" s="2054"/>
      <c r="O66" s="2066"/>
      <c r="P66" s="2053"/>
      <c r="Q66" s="2054"/>
      <c r="R66" s="2054"/>
      <c r="S66" s="2054"/>
      <c r="T66" s="2054"/>
      <c r="U66" s="2054"/>
      <c r="V66" s="2056"/>
      <c r="W66" s="2288"/>
      <c r="X66" s="2288"/>
      <c r="Y66" s="2288"/>
      <c r="Z66" s="2288"/>
      <c r="AA66" s="2137"/>
    </row>
    <row r="67" spans="1:27" ht="24.75" customHeight="1" x14ac:dyDescent="0.15">
      <c r="A67" s="1932" t="s">
        <v>169</v>
      </c>
      <c r="B67" s="1933"/>
      <c r="C67" s="1933"/>
      <c r="D67" s="1933"/>
      <c r="E67" s="2055" t="s">
        <v>54</v>
      </c>
      <c r="F67" s="2288">
        <f>SUM(F63:I66)</f>
        <v>0</v>
      </c>
      <c r="G67" s="2288"/>
      <c r="H67" s="2288"/>
      <c r="I67" s="2288"/>
      <c r="J67" s="1932" t="s">
        <v>170</v>
      </c>
      <c r="K67" s="1933"/>
      <c r="L67" s="1933"/>
      <c r="M67" s="1933"/>
      <c r="N67" s="1933"/>
      <c r="O67" s="1933"/>
      <c r="P67" s="1933"/>
      <c r="Q67" s="1933"/>
      <c r="R67" s="1933"/>
      <c r="S67" s="1933"/>
      <c r="T67" s="1933"/>
      <c r="U67" s="1933"/>
      <c r="V67" s="2055" t="s">
        <v>171</v>
      </c>
      <c r="W67" s="2288">
        <f>ROUNDDOWN(入力シート!AN67,2)</f>
        <v>0</v>
      </c>
      <c r="X67" s="2288"/>
      <c r="Y67" s="2288"/>
      <c r="Z67" s="2288"/>
      <c r="AA67" s="2137"/>
    </row>
    <row r="68" spans="1:27" ht="6" customHeight="1" x14ac:dyDescent="0.15">
      <c r="A68" s="2053"/>
      <c r="B68" s="2054"/>
      <c r="C68" s="2054"/>
      <c r="D68" s="2054"/>
      <c r="E68" s="2056"/>
      <c r="F68" s="2288"/>
      <c r="G68" s="2288"/>
      <c r="H68" s="2288"/>
      <c r="I68" s="2288"/>
      <c r="J68" s="2053"/>
      <c r="K68" s="2054"/>
      <c r="L68" s="2054"/>
      <c r="M68" s="2054"/>
      <c r="N68" s="2054"/>
      <c r="O68" s="2054"/>
      <c r="P68" s="2054"/>
      <c r="Q68" s="2054"/>
      <c r="R68" s="2054"/>
      <c r="S68" s="2054"/>
      <c r="T68" s="2054"/>
      <c r="U68" s="2054"/>
      <c r="V68" s="2056"/>
      <c r="W68" s="2288"/>
      <c r="X68" s="2288"/>
      <c r="Y68" s="2288"/>
      <c r="Z68" s="2288"/>
      <c r="AA68" s="2137"/>
    </row>
    <row r="69" spans="1:27" ht="30" customHeight="1" x14ac:dyDescent="0.15">
      <c r="A69" s="1932" t="s">
        <v>172</v>
      </c>
      <c r="B69" s="1933"/>
      <c r="C69" s="1933"/>
      <c r="D69" s="1933"/>
      <c r="E69" s="2055" t="s">
        <v>56</v>
      </c>
      <c r="F69" s="2288" t="str">
        <f>IFERROR(ROUNDDOWN(F65*F61/F59,2),"")</f>
        <v/>
      </c>
      <c r="G69" s="2288"/>
      <c r="H69" s="2288"/>
      <c r="I69" s="2288"/>
      <c r="J69" s="2058" t="s">
        <v>173</v>
      </c>
      <c r="K69" s="2059"/>
      <c r="L69" s="2059"/>
      <c r="M69" s="2059"/>
      <c r="N69" s="2059"/>
      <c r="O69" s="2059"/>
      <c r="P69" s="2059"/>
      <c r="Q69" s="2059"/>
      <c r="R69" s="2059"/>
      <c r="S69" s="2059"/>
      <c r="T69" s="2059"/>
      <c r="U69" s="2059"/>
      <c r="V69" s="2055" t="s">
        <v>174</v>
      </c>
      <c r="W69" s="2288">
        <f>SUM(W61:Z68)</f>
        <v>0</v>
      </c>
      <c r="X69" s="2288"/>
      <c r="Y69" s="2288"/>
      <c r="Z69" s="2288"/>
      <c r="AA69" s="2137"/>
    </row>
    <row r="70" spans="1:27" ht="6" customHeight="1" x14ac:dyDescent="0.15">
      <c r="A70" s="2053"/>
      <c r="B70" s="2054"/>
      <c r="C70" s="2054"/>
      <c r="D70" s="2054"/>
      <c r="E70" s="2056"/>
      <c r="F70" s="2288"/>
      <c r="G70" s="2288"/>
      <c r="H70" s="2288"/>
      <c r="I70" s="2288"/>
      <c r="J70" s="2060"/>
      <c r="K70" s="2061"/>
      <c r="L70" s="2061"/>
      <c r="M70" s="2061"/>
      <c r="N70" s="2061"/>
      <c r="O70" s="2061"/>
      <c r="P70" s="2061"/>
      <c r="Q70" s="2061"/>
      <c r="R70" s="2061"/>
      <c r="S70" s="2061"/>
      <c r="T70" s="2061"/>
      <c r="U70" s="2061"/>
      <c r="V70" s="2056"/>
      <c r="W70" s="2288"/>
      <c r="X70" s="2288"/>
      <c r="Y70" s="2288"/>
      <c r="Z70" s="2288"/>
      <c r="AA70" s="2137"/>
    </row>
    <row r="71" spans="1:27" x14ac:dyDescent="0.15">
      <c r="A71" s="2108"/>
      <c r="B71" s="2108"/>
      <c r="C71" s="2108"/>
      <c r="D71" s="2108"/>
      <c r="E71" s="2108"/>
      <c r="F71" s="2108"/>
      <c r="G71" s="2108"/>
      <c r="H71" s="2108"/>
      <c r="I71" s="2108"/>
      <c r="J71" s="2108"/>
      <c r="K71" s="2108"/>
      <c r="L71" s="2108"/>
      <c r="M71" s="2108"/>
      <c r="N71" s="2108"/>
      <c r="O71" s="2108"/>
      <c r="P71" s="2108"/>
      <c r="Q71" s="2108"/>
      <c r="R71" s="2108"/>
      <c r="S71" s="2108"/>
      <c r="T71" s="2108"/>
      <c r="U71" s="2108"/>
      <c r="V71" s="2108"/>
      <c r="W71" s="2108"/>
      <c r="X71" s="2108"/>
      <c r="Y71" s="2108"/>
      <c r="Z71" s="2108"/>
      <c r="AA71" s="2108"/>
    </row>
  </sheetData>
  <sheetProtection algorithmName="SHA-512" hashValue="rIKRBI+24qdknQItyxNHghj2jkOStyjbR1gr8UKK1Hc0+lY7j2fnM3RmMEq73gGN5E4PyAPdN/h4c9nLQHq1yg==" saltValue="Z7rtvSuaUeL96TW0lr7TNw==" spinCount="100000" sheet="1" objects="1" scenarios="1"/>
  <mergeCells count="219">
    <mergeCell ref="AA2:AA9"/>
    <mergeCell ref="AA10:AA13"/>
    <mergeCell ref="AA14:AA35"/>
    <mergeCell ref="AA37:AA44"/>
    <mergeCell ref="AA45:AA48"/>
    <mergeCell ref="AA49:AA70"/>
    <mergeCell ref="A71:AA71"/>
    <mergeCell ref="A67:D68"/>
    <mergeCell ref="E67:E68"/>
    <mergeCell ref="F67:I68"/>
    <mergeCell ref="J67:U68"/>
    <mergeCell ref="V67:V68"/>
    <mergeCell ref="W67:Z68"/>
    <mergeCell ref="A69:D70"/>
    <mergeCell ref="E69:E70"/>
    <mergeCell ref="F69:I70"/>
    <mergeCell ref="J69:U70"/>
    <mergeCell ref="V69:V70"/>
    <mergeCell ref="W69:Z70"/>
    <mergeCell ref="A63:D64"/>
    <mergeCell ref="E63:E64"/>
    <mergeCell ref="F63:I64"/>
    <mergeCell ref="J63:O66"/>
    <mergeCell ref="P63:U64"/>
    <mergeCell ref="V63:V64"/>
    <mergeCell ref="W63:Z64"/>
    <mergeCell ref="A65:D66"/>
    <mergeCell ref="E65:E66"/>
    <mergeCell ref="F65:I66"/>
    <mergeCell ref="P65:U66"/>
    <mergeCell ref="V65:V66"/>
    <mergeCell ref="W65:Z66"/>
    <mergeCell ref="V61:V62"/>
    <mergeCell ref="W61:Z62"/>
    <mergeCell ref="J53:U54"/>
    <mergeCell ref="V53:V54"/>
    <mergeCell ref="W53:Z54"/>
    <mergeCell ref="A55:D56"/>
    <mergeCell ref="E55:E56"/>
    <mergeCell ref="F55:I56"/>
    <mergeCell ref="J55:U56"/>
    <mergeCell ref="V55:V56"/>
    <mergeCell ref="W55:Z56"/>
    <mergeCell ref="A53:D54"/>
    <mergeCell ref="E53:E54"/>
    <mergeCell ref="F53:I54"/>
    <mergeCell ref="K58:N58"/>
    <mergeCell ref="O58:Z58"/>
    <mergeCell ref="C58:J58"/>
    <mergeCell ref="A59:D60"/>
    <mergeCell ref="E59:E60"/>
    <mergeCell ref="F59:I60"/>
    <mergeCell ref="J59:Z60"/>
    <mergeCell ref="A61:D62"/>
    <mergeCell ref="E61:E62"/>
    <mergeCell ref="F61:I62"/>
    <mergeCell ref="J61:U62"/>
    <mergeCell ref="A45:D47"/>
    <mergeCell ref="E45:E47"/>
    <mergeCell ref="F45:I47"/>
    <mergeCell ref="J45:U47"/>
    <mergeCell ref="V45:V47"/>
    <mergeCell ref="W45:Z47"/>
    <mergeCell ref="A48:D50"/>
    <mergeCell ref="E48:E50"/>
    <mergeCell ref="F48:I50"/>
    <mergeCell ref="J48:O52"/>
    <mergeCell ref="P48:U50"/>
    <mergeCell ref="V48:V50"/>
    <mergeCell ref="W48:Z50"/>
    <mergeCell ref="A51:D52"/>
    <mergeCell ref="E51:E52"/>
    <mergeCell ref="F51:I52"/>
    <mergeCell ref="P51:U52"/>
    <mergeCell ref="V51:V52"/>
    <mergeCell ref="W51:Z52"/>
    <mergeCell ref="P40:P41"/>
    <mergeCell ref="Q40:Q41"/>
    <mergeCell ref="C42:J42"/>
    <mergeCell ref="K42:N42"/>
    <mergeCell ref="O42:Z42"/>
    <mergeCell ref="A43:D44"/>
    <mergeCell ref="E43:E44"/>
    <mergeCell ref="F43:I44"/>
    <mergeCell ref="J43:Z44"/>
    <mergeCell ref="R40:S40"/>
    <mergeCell ref="T40:Z40"/>
    <mergeCell ref="R41:S41"/>
    <mergeCell ref="T41:Z41"/>
    <mergeCell ref="A36:AA36"/>
    <mergeCell ref="A37:I39"/>
    <mergeCell ref="J37:J41"/>
    <mergeCell ref="K37:K39"/>
    <mergeCell ref="L37:L39"/>
    <mergeCell ref="M37:M39"/>
    <mergeCell ref="N37:N39"/>
    <mergeCell ref="O37:O39"/>
    <mergeCell ref="P37:P39"/>
    <mergeCell ref="Q37:Q39"/>
    <mergeCell ref="S37:T37"/>
    <mergeCell ref="W37:Y37"/>
    <mergeCell ref="R38:R39"/>
    <mergeCell ref="S38:T39"/>
    <mergeCell ref="U38:U39"/>
    <mergeCell ref="V38:V39"/>
    <mergeCell ref="W38:Y39"/>
    <mergeCell ref="Z38:Z39"/>
    <mergeCell ref="A40:I41"/>
    <mergeCell ref="K40:K41"/>
    <mergeCell ref="L40:L41"/>
    <mergeCell ref="M40:M41"/>
    <mergeCell ref="N40:N41"/>
    <mergeCell ref="O40:O41"/>
    <mergeCell ref="A1:AA1"/>
    <mergeCell ref="A5:I6"/>
    <mergeCell ref="R3:R4"/>
    <mergeCell ref="S3:T4"/>
    <mergeCell ref="U3:U4"/>
    <mergeCell ref="V3:V4"/>
    <mergeCell ref="A2:I4"/>
    <mergeCell ref="J2:J6"/>
    <mergeCell ref="K2:K4"/>
    <mergeCell ref="L2:L4"/>
    <mergeCell ref="M2:M4"/>
    <mergeCell ref="N2:N4"/>
    <mergeCell ref="W3:Y4"/>
    <mergeCell ref="Z3:Z4"/>
    <mergeCell ref="K5:K6"/>
    <mergeCell ref="L5:L6"/>
    <mergeCell ref="M5:M6"/>
    <mergeCell ref="N5:N6"/>
    <mergeCell ref="O5:O6"/>
    <mergeCell ref="P5:P6"/>
    <mergeCell ref="Q5:Q6"/>
    <mergeCell ref="O2:O4"/>
    <mergeCell ref="P2:P4"/>
    <mergeCell ref="Q2:Q4"/>
    <mergeCell ref="S2:T2"/>
    <mergeCell ref="W2:Y2"/>
    <mergeCell ref="A10:D12"/>
    <mergeCell ref="E10:E12"/>
    <mergeCell ref="F10:I12"/>
    <mergeCell ref="J10:U12"/>
    <mergeCell ref="V10:V12"/>
    <mergeCell ref="W10:Z12"/>
    <mergeCell ref="C7:J7"/>
    <mergeCell ref="K7:N7"/>
    <mergeCell ref="O7:Z7"/>
    <mergeCell ref="A8:D9"/>
    <mergeCell ref="E8:E9"/>
    <mergeCell ref="F8:I9"/>
    <mergeCell ref="J8:Z9"/>
    <mergeCell ref="R5:S5"/>
    <mergeCell ref="T5:Z5"/>
    <mergeCell ref="R6:S6"/>
    <mergeCell ref="T6:Z6"/>
    <mergeCell ref="A18:D19"/>
    <mergeCell ref="E18:E19"/>
    <mergeCell ref="F18:I19"/>
    <mergeCell ref="J18:U19"/>
    <mergeCell ref="V18:V19"/>
    <mergeCell ref="W18:Z19"/>
    <mergeCell ref="W13:Z15"/>
    <mergeCell ref="A16:D17"/>
    <mergeCell ref="E16:E17"/>
    <mergeCell ref="F16:I17"/>
    <mergeCell ref="P16:U17"/>
    <mergeCell ref="V16:V17"/>
    <mergeCell ref="W16:Z17"/>
    <mergeCell ref="A13:D15"/>
    <mergeCell ref="E13:E15"/>
    <mergeCell ref="F13:I15"/>
    <mergeCell ref="J13:O17"/>
    <mergeCell ref="P13:U15"/>
    <mergeCell ref="V13:V15"/>
    <mergeCell ref="O23:Z23"/>
    <mergeCell ref="K23:N23"/>
    <mergeCell ref="C23:J23"/>
    <mergeCell ref="A20:D21"/>
    <mergeCell ref="E20:E21"/>
    <mergeCell ref="F20:I21"/>
    <mergeCell ref="J20:U21"/>
    <mergeCell ref="V20:V21"/>
    <mergeCell ref="W20:Z21"/>
    <mergeCell ref="A26:D27"/>
    <mergeCell ref="E26:E27"/>
    <mergeCell ref="F26:I27"/>
    <mergeCell ref="J26:U27"/>
    <mergeCell ref="V26:V27"/>
    <mergeCell ref="W26:Z27"/>
    <mergeCell ref="A24:D25"/>
    <mergeCell ref="E24:E25"/>
    <mergeCell ref="F24:I25"/>
    <mergeCell ref="J24:Z25"/>
    <mergeCell ref="W28:Z29"/>
    <mergeCell ref="A30:D31"/>
    <mergeCell ref="E30:E31"/>
    <mergeCell ref="F30:I31"/>
    <mergeCell ref="P30:U31"/>
    <mergeCell ref="V30:V31"/>
    <mergeCell ref="W30:Z31"/>
    <mergeCell ref="A28:D29"/>
    <mergeCell ref="E28:E29"/>
    <mergeCell ref="F28:I29"/>
    <mergeCell ref="J28:O31"/>
    <mergeCell ref="P28:U29"/>
    <mergeCell ref="V28:V29"/>
    <mergeCell ref="A34:D35"/>
    <mergeCell ref="E34:E35"/>
    <mergeCell ref="F34:I35"/>
    <mergeCell ref="J34:U35"/>
    <mergeCell ref="V34:V35"/>
    <mergeCell ref="W34:Z35"/>
    <mergeCell ref="A32:D33"/>
    <mergeCell ref="E32:E33"/>
    <mergeCell ref="F32:I33"/>
    <mergeCell ref="J32:U33"/>
    <mergeCell ref="V32:V33"/>
    <mergeCell ref="W32:Z33"/>
  </mergeCells>
  <phoneticPr fontId="1"/>
  <dataValidations count="2">
    <dataValidation type="list" allowBlank="1" showInputMessage="1" showErrorMessage="1" sqref="WWH983045:WWH983046 Z65541:Z65542 JV65541:JV65542 TR65541:TR65542 ADN65541:ADN65542 ANJ65541:ANJ65542 AXF65541:AXF65542 BHB65541:BHB65542 BQX65541:BQX65542 CAT65541:CAT65542 CKP65541:CKP65542 CUL65541:CUL65542 DEH65541:DEH65542 DOD65541:DOD65542 DXZ65541:DXZ65542 EHV65541:EHV65542 ERR65541:ERR65542 FBN65541:FBN65542 FLJ65541:FLJ65542 FVF65541:FVF65542 GFB65541:GFB65542 GOX65541:GOX65542 GYT65541:GYT65542 HIP65541:HIP65542 HSL65541:HSL65542 ICH65541:ICH65542 IMD65541:IMD65542 IVZ65541:IVZ65542 JFV65541:JFV65542 JPR65541:JPR65542 JZN65541:JZN65542 KJJ65541:KJJ65542 KTF65541:KTF65542 LDB65541:LDB65542 LMX65541:LMX65542 LWT65541:LWT65542 MGP65541:MGP65542 MQL65541:MQL65542 NAH65541:NAH65542 NKD65541:NKD65542 NTZ65541:NTZ65542 ODV65541:ODV65542 ONR65541:ONR65542 OXN65541:OXN65542 PHJ65541:PHJ65542 PRF65541:PRF65542 QBB65541:QBB65542 QKX65541:QKX65542 QUT65541:QUT65542 REP65541:REP65542 ROL65541:ROL65542 RYH65541:RYH65542 SID65541:SID65542 SRZ65541:SRZ65542 TBV65541:TBV65542 TLR65541:TLR65542 TVN65541:TVN65542 UFJ65541:UFJ65542 UPF65541:UPF65542 UZB65541:UZB65542 VIX65541:VIX65542 VST65541:VST65542 WCP65541:WCP65542 WML65541:WML65542 WWH65541:WWH65542 Z131077:Z131078 JV131077:JV131078 TR131077:TR131078 ADN131077:ADN131078 ANJ131077:ANJ131078 AXF131077:AXF131078 BHB131077:BHB131078 BQX131077:BQX131078 CAT131077:CAT131078 CKP131077:CKP131078 CUL131077:CUL131078 DEH131077:DEH131078 DOD131077:DOD131078 DXZ131077:DXZ131078 EHV131077:EHV131078 ERR131077:ERR131078 FBN131077:FBN131078 FLJ131077:FLJ131078 FVF131077:FVF131078 GFB131077:GFB131078 GOX131077:GOX131078 GYT131077:GYT131078 HIP131077:HIP131078 HSL131077:HSL131078 ICH131077:ICH131078 IMD131077:IMD131078 IVZ131077:IVZ131078 JFV131077:JFV131078 JPR131077:JPR131078 JZN131077:JZN131078 KJJ131077:KJJ131078 KTF131077:KTF131078 LDB131077:LDB131078 LMX131077:LMX131078 LWT131077:LWT131078 MGP131077:MGP131078 MQL131077:MQL131078 NAH131077:NAH131078 NKD131077:NKD131078 NTZ131077:NTZ131078 ODV131077:ODV131078 ONR131077:ONR131078 OXN131077:OXN131078 PHJ131077:PHJ131078 PRF131077:PRF131078 QBB131077:QBB131078 QKX131077:QKX131078 QUT131077:QUT131078 REP131077:REP131078 ROL131077:ROL131078 RYH131077:RYH131078 SID131077:SID131078 SRZ131077:SRZ131078 TBV131077:TBV131078 TLR131077:TLR131078 TVN131077:TVN131078 UFJ131077:UFJ131078 UPF131077:UPF131078 UZB131077:UZB131078 VIX131077:VIX131078 VST131077:VST131078 WCP131077:WCP131078 WML131077:WML131078 WWH131077:WWH131078 Z196613:Z196614 JV196613:JV196614 TR196613:TR196614 ADN196613:ADN196614 ANJ196613:ANJ196614 AXF196613:AXF196614 BHB196613:BHB196614 BQX196613:BQX196614 CAT196613:CAT196614 CKP196613:CKP196614 CUL196613:CUL196614 DEH196613:DEH196614 DOD196613:DOD196614 DXZ196613:DXZ196614 EHV196613:EHV196614 ERR196613:ERR196614 FBN196613:FBN196614 FLJ196613:FLJ196614 FVF196613:FVF196614 GFB196613:GFB196614 GOX196613:GOX196614 GYT196613:GYT196614 HIP196613:HIP196614 HSL196613:HSL196614 ICH196613:ICH196614 IMD196613:IMD196614 IVZ196613:IVZ196614 JFV196613:JFV196614 JPR196613:JPR196614 JZN196613:JZN196614 KJJ196613:KJJ196614 KTF196613:KTF196614 LDB196613:LDB196614 LMX196613:LMX196614 LWT196613:LWT196614 MGP196613:MGP196614 MQL196613:MQL196614 NAH196613:NAH196614 NKD196613:NKD196614 NTZ196613:NTZ196614 ODV196613:ODV196614 ONR196613:ONR196614 OXN196613:OXN196614 PHJ196613:PHJ196614 PRF196613:PRF196614 QBB196613:QBB196614 QKX196613:QKX196614 QUT196613:QUT196614 REP196613:REP196614 ROL196613:ROL196614 RYH196613:RYH196614 SID196613:SID196614 SRZ196613:SRZ196614 TBV196613:TBV196614 TLR196613:TLR196614 TVN196613:TVN196614 UFJ196613:UFJ196614 UPF196613:UPF196614 UZB196613:UZB196614 VIX196613:VIX196614 VST196613:VST196614 WCP196613:WCP196614 WML196613:WML196614 WWH196613:WWH196614 Z262149:Z262150 JV262149:JV262150 TR262149:TR262150 ADN262149:ADN262150 ANJ262149:ANJ262150 AXF262149:AXF262150 BHB262149:BHB262150 BQX262149:BQX262150 CAT262149:CAT262150 CKP262149:CKP262150 CUL262149:CUL262150 DEH262149:DEH262150 DOD262149:DOD262150 DXZ262149:DXZ262150 EHV262149:EHV262150 ERR262149:ERR262150 FBN262149:FBN262150 FLJ262149:FLJ262150 FVF262149:FVF262150 GFB262149:GFB262150 GOX262149:GOX262150 GYT262149:GYT262150 HIP262149:HIP262150 HSL262149:HSL262150 ICH262149:ICH262150 IMD262149:IMD262150 IVZ262149:IVZ262150 JFV262149:JFV262150 JPR262149:JPR262150 JZN262149:JZN262150 KJJ262149:KJJ262150 KTF262149:KTF262150 LDB262149:LDB262150 LMX262149:LMX262150 LWT262149:LWT262150 MGP262149:MGP262150 MQL262149:MQL262150 NAH262149:NAH262150 NKD262149:NKD262150 NTZ262149:NTZ262150 ODV262149:ODV262150 ONR262149:ONR262150 OXN262149:OXN262150 PHJ262149:PHJ262150 PRF262149:PRF262150 QBB262149:QBB262150 QKX262149:QKX262150 QUT262149:QUT262150 REP262149:REP262150 ROL262149:ROL262150 RYH262149:RYH262150 SID262149:SID262150 SRZ262149:SRZ262150 TBV262149:TBV262150 TLR262149:TLR262150 TVN262149:TVN262150 UFJ262149:UFJ262150 UPF262149:UPF262150 UZB262149:UZB262150 VIX262149:VIX262150 VST262149:VST262150 WCP262149:WCP262150 WML262149:WML262150 WWH262149:WWH262150 Z327685:Z327686 JV327685:JV327686 TR327685:TR327686 ADN327685:ADN327686 ANJ327685:ANJ327686 AXF327685:AXF327686 BHB327685:BHB327686 BQX327685:BQX327686 CAT327685:CAT327686 CKP327685:CKP327686 CUL327685:CUL327686 DEH327685:DEH327686 DOD327685:DOD327686 DXZ327685:DXZ327686 EHV327685:EHV327686 ERR327685:ERR327686 FBN327685:FBN327686 FLJ327685:FLJ327686 FVF327685:FVF327686 GFB327685:GFB327686 GOX327685:GOX327686 GYT327685:GYT327686 HIP327685:HIP327686 HSL327685:HSL327686 ICH327685:ICH327686 IMD327685:IMD327686 IVZ327685:IVZ327686 JFV327685:JFV327686 JPR327685:JPR327686 JZN327685:JZN327686 KJJ327685:KJJ327686 KTF327685:KTF327686 LDB327685:LDB327686 LMX327685:LMX327686 LWT327685:LWT327686 MGP327685:MGP327686 MQL327685:MQL327686 NAH327685:NAH327686 NKD327685:NKD327686 NTZ327685:NTZ327686 ODV327685:ODV327686 ONR327685:ONR327686 OXN327685:OXN327686 PHJ327685:PHJ327686 PRF327685:PRF327686 QBB327685:QBB327686 QKX327685:QKX327686 QUT327685:QUT327686 REP327685:REP327686 ROL327685:ROL327686 RYH327685:RYH327686 SID327685:SID327686 SRZ327685:SRZ327686 TBV327685:TBV327686 TLR327685:TLR327686 TVN327685:TVN327686 UFJ327685:UFJ327686 UPF327685:UPF327686 UZB327685:UZB327686 VIX327685:VIX327686 VST327685:VST327686 WCP327685:WCP327686 WML327685:WML327686 WWH327685:WWH327686 Z393221:Z393222 JV393221:JV393222 TR393221:TR393222 ADN393221:ADN393222 ANJ393221:ANJ393222 AXF393221:AXF393222 BHB393221:BHB393222 BQX393221:BQX393222 CAT393221:CAT393222 CKP393221:CKP393222 CUL393221:CUL393222 DEH393221:DEH393222 DOD393221:DOD393222 DXZ393221:DXZ393222 EHV393221:EHV393222 ERR393221:ERR393222 FBN393221:FBN393222 FLJ393221:FLJ393222 FVF393221:FVF393222 GFB393221:GFB393222 GOX393221:GOX393222 GYT393221:GYT393222 HIP393221:HIP393222 HSL393221:HSL393222 ICH393221:ICH393222 IMD393221:IMD393222 IVZ393221:IVZ393222 JFV393221:JFV393222 JPR393221:JPR393222 JZN393221:JZN393222 KJJ393221:KJJ393222 KTF393221:KTF393222 LDB393221:LDB393222 LMX393221:LMX393222 LWT393221:LWT393222 MGP393221:MGP393222 MQL393221:MQL393222 NAH393221:NAH393222 NKD393221:NKD393222 NTZ393221:NTZ393222 ODV393221:ODV393222 ONR393221:ONR393222 OXN393221:OXN393222 PHJ393221:PHJ393222 PRF393221:PRF393222 QBB393221:QBB393222 QKX393221:QKX393222 QUT393221:QUT393222 REP393221:REP393222 ROL393221:ROL393222 RYH393221:RYH393222 SID393221:SID393222 SRZ393221:SRZ393222 TBV393221:TBV393222 TLR393221:TLR393222 TVN393221:TVN393222 UFJ393221:UFJ393222 UPF393221:UPF393222 UZB393221:UZB393222 VIX393221:VIX393222 VST393221:VST393222 WCP393221:WCP393222 WML393221:WML393222 WWH393221:WWH393222 Z458757:Z458758 JV458757:JV458758 TR458757:TR458758 ADN458757:ADN458758 ANJ458757:ANJ458758 AXF458757:AXF458758 BHB458757:BHB458758 BQX458757:BQX458758 CAT458757:CAT458758 CKP458757:CKP458758 CUL458757:CUL458758 DEH458757:DEH458758 DOD458757:DOD458758 DXZ458757:DXZ458758 EHV458757:EHV458758 ERR458757:ERR458758 FBN458757:FBN458758 FLJ458757:FLJ458758 FVF458757:FVF458758 GFB458757:GFB458758 GOX458757:GOX458758 GYT458757:GYT458758 HIP458757:HIP458758 HSL458757:HSL458758 ICH458757:ICH458758 IMD458757:IMD458758 IVZ458757:IVZ458758 JFV458757:JFV458758 JPR458757:JPR458758 JZN458757:JZN458758 KJJ458757:KJJ458758 KTF458757:KTF458758 LDB458757:LDB458758 LMX458757:LMX458758 LWT458757:LWT458758 MGP458757:MGP458758 MQL458757:MQL458758 NAH458757:NAH458758 NKD458757:NKD458758 NTZ458757:NTZ458758 ODV458757:ODV458758 ONR458757:ONR458758 OXN458757:OXN458758 PHJ458757:PHJ458758 PRF458757:PRF458758 QBB458757:QBB458758 QKX458757:QKX458758 QUT458757:QUT458758 REP458757:REP458758 ROL458757:ROL458758 RYH458757:RYH458758 SID458757:SID458758 SRZ458757:SRZ458758 TBV458757:TBV458758 TLR458757:TLR458758 TVN458757:TVN458758 UFJ458757:UFJ458758 UPF458757:UPF458758 UZB458757:UZB458758 VIX458757:VIX458758 VST458757:VST458758 WCP458757:WCP458758 WML458757:WML458758 WWH458757:WWH458758 Z524293:Z524294 JV524293:JV524294 TR524293:TR524294 ADN524293:ADN524294 ANJ524293:ANJ524294 AXF524293:AXF524294 BHB524293:BHB524294 BQX524293:BQX524294 CAT524293:CAT524294 CKP524293:CKP524294 CUL524293:CUL524294 DEH524293:DEH524294 DOD524293:DOD524294 DXZ524293:DXZ524294 EHV524293:EHV524294 ERR524293:ERR524294 FBN524293:FBN524294 FLJ524293:FLJ524294 FVF524293:FVF524294 GFB524293:GFB524294 GOX524293:GOX524294 GYT524293:GYT524294 HIP524293:HIP524294 HSL524293:HSL524294 ICH524293:ICH524294 IMD524293:IMD524294 IVZ524293:IVZ524294 JFV524293:JFV524294 JPR524293:JPR524294 JZN524293:JZN524294 KJJ524293:KJJ524294 KTF524293:KTF524294 LDB524293:LDB524294 LMX524293:LMX524294 LWT524293:LWT524294 MGP524293:MGP524294 MQL524293:MQL524294 NAH524293:NAH524294 NKD524293:NKD524294 NTZ524293:NTZ524294 ODV524293:ODV524294 ONR524293:ONR524294 OXN524293:OXN524294 PHJ524293:PHJ524294 PRF524293:PRF524294 QBB524293:QBB524294 QKX524293:QKX524294 QUT524293:QUT524294 REP524293:REP524294 ROL524293:ROL524294 RYH524293:RYH524294 SID524293:SID524294 SRZ524293:SRZ524294 TBV524293:TBV524294 TLR524293:TLR524294 TVN524293:TVN524294 UFJ524293:UFJ524294 UPF524293:UPF524294 UZB524293:UZB524294 VIX524293:VIX524294 VST524293:VST524294 WCP524293:WCP524294 WML524293:WML524294 WWH524293:WWH524294 Z589829:Z589830 JV589829:JV589830 TR589829:TR589830 ADN589829:ADN589830 ANJ589829:ANJ589830 AXF589829:AXF589830 BHB589829:BHB589830 BQX589829:BQX589830 CAT589829:CAT589830 CKP589829:CKP589830 CUL589829:CUL589830 DEH589829:DEH589830 DOD589829:DOD589830 DXZ589829:DXZ589830 EHV589829:EHV589830 ERR589829:ERR589830 FBN589829:FBN589830 FLJ589829:FLJ589830 FVF589829:FVF589830 GFB589829:GFB589830 GOX589829:GOX589830 GYT589829:GYT589830 HIP589829:HIP589830 HSL589829:HSL589830 ICH589829:ICH589830 IMD589829:IMD589830 IVZ589829:IVZ589830 JFV589829:JFV589830 JPR589829:JPR589830 JZN589829:JZN589830 KJJ589829:KJJ589830 KTF589829:KTF589830 LDB589829:LDB589830 LMX589829:LMX589830 LWT589829:LWT589830 MGP589829:MGP589830 MQL589829:MQL589830 NAH589829:NAH589830 NKD589829:NKD589830 NTZ589829:NTZ589830 ODV589829:ODV589830 ONR589829:ONR589830 OXN589829:OXN589830 PHJ589829:PHJ589830 PRF589829:PRF589830 QBB589829:QBB589830 QKX589829:QKX589830 QUT589829:QUT589830 REP589829:REP589830 ROL589829:ROL589830 RYH589829:RYH589830 SID589829:SID589830 SRZ589829:SRZ589830 TBV589829:TBV589830 TLR589829:TLR589830 TVN589829:TVN589830 UFJ589829:UFJ589830 UPF589829:UPF589830 UZB589829:UZB589830 VIX589829:VIX589830 VST589829:VST589830 WCP589829:WCP589830 WML589829:WML589830 WWH589829:WWH589830 Z655365:Z655366 JV655365:JV655366 TR655365:TR655366 ADN655365:ADN655366 ANJ655365:ANJ655366 AXF655365:AXF655366 BHB655365:BHB655366 BQX655365:BQX655366 CAT655365:CAT655366 CKP655365:CKP655366 CUL655365:CUL655366 DEH655365:DEH655366 DOD655365:DOD655366 DXZ655365:DXZ655366 EHV655365:EHV655366 ERR655365:ERR655366 FBN655365:FBN655366 FLJ655365:FLJ655366 FVF655365:FVF655366 GFB655365:GFB655366 GOX655365:GOX655366 GYT655365:GYT655366 HIP655365:HIP655366 HSL655365:HSL655366 ICH655365:ICH655366 IMD655365:IMD655366 IVZ655365:IVZ655366 JFV655365:JFV655366 JPR655365:JPR655366 JZN655365:JZN655366 KJJ655365:KJJ655366 KTF655365:KTF655366 LDB655365:LDB655366 LMX655365:LMX655366 LWT655365:LWT655366 MGP655365:MGP655366 MQL655365:MQL655366 NAH655365:NAH655366 NKD655365:NKD655366 NTZ655365:NTZ655366 ODV655365:ODV655366 ONR655365:ONR655366 OXN655365:OXN655366 PHJ655365:PHJ655366 PRF655365:PRF655366 QBB655365:QBB655366 QKX655365:QKX655366 QUT655365:QUT655366 REP655365:REP655366 ROL655365:ROL655366 RYH655365:RYH655366 SID655365:SID655366 SRZ655365:SRZ655366 TBV655365:TBV655366 TLR655365:TLR655366 TVN655365:TVN655366 UFJ655365:UFJ655366 UPF655365:UPF655366 UZB655365:UZB655366 VIX655365:VIX655366 VST655365:VST655366 WCP655365:WCP655366 WML655365:WML655366 WWH655365:WWH655366 Z720901:Z720902 JV720901:JV720902 TR720901:TR720902 ADN720901:ADN720902 ANJ720901:ANJ720902 AXF720901:AXF720902 BHB720901:BHB720902 BQX720901:BQX720902 CAT720901:CAT720902 CKP720901:CKP720902 CUL720901:CUL720902 DEH720901:DEH720902 DOD720901:DOD720902 DXZ720901:DXZ720902 EHV720901:EHV720902 ERR720901:ERR720902 FBN720901:FBN720902 FLJ720901:FLJ720902 FVF720901:FVF720902 GFB720901:GFB720902 GOX720901:GOX720902 GYT720901:GYT720902 HIP720901:HIP720902 HSL720901:HSL720902 ICH720901:ICH720902 IMD720901:IMD720902 IVZ720901:IVZ720902 JFV720901:JFV720902 JPR720901:JPR720902 JZN720901:JZN720902 KJJ720901:KJJ720902 KTF720901:KTF720902 LDB720901:LDB720902 LMX720901:LMX720902 LWT720901:LWT720902 MGP720901:MGP720902 MQL720901:MQL720902 NAH720901:NAH720902 NKD720901:NKD720902 NTZ720901:NTZ720902 ODV720901:ODV720902 ONR720901:ONR720902 OXN720901:OXN720902 PHJ720901:PHJ720902 PRF720901:PRF720902 QBB720901:QBB720902 QKX720901:QKX720902 QUT720901:QUT720902 REP720901:REP720902 ROL720901:ROL720902 RYH720901:RYH720902 SID720901:SID720902 SRZ720901:SRZ720902 TBV720901:TBV720902 TLR720901:TLR720902 TVN720901:TVN720902 UFJ720901:UFJ720902 UPF720901:UPF720902 UZB720901:UZB720902 VIX720901:VIX720902 VST720901:VST720902 WCP720901:WCP720902 WML720901:WML720902 WWH720901:WWH720902 Z786437:Z786438 JV786437:JV786438 TR786437:TR786438 ADN786437:ADN786438 ANJ786437:ANJ786438 AXF786437:AXF786438 BHB786437:BHB786438 BQX786437:BQX786438 CAT786437:CAT786438 CKP786437:CKP786438 CUL786437:CUL786438 DEH786437:DEH786438 DOD786437:DOD786438 DXZ786437:DXZ786438 EHV786437:EHV786438 ERR786437:ERR786438 FBN786437:FBN786438 FLJ786437:FLJ786438 FVF786437:FVF786438 GFB786437:GFB786438 GOX786437:GOX786438 GYT786437:GYT786438 HIP786437:HIP786438 HSL786437:HSL786438 ICH786437:ICH786438 IMD786437:IMD786438 IVZ786437:IVZ786438 JFV786437:JFV786438 JPR786437:JPR786438 JZN786437:JZN786438 KJJ786437:KJJ786438 KTF786437:KTF786438 LDB786437:LDB786438 LMX786437:LMX786438 LWT786437:LWT786438 MGP786437:MGP786438 MQL786437:MQL786438 NAH786437:NAH786438 NKD786437:NKD786438 NTZ786437:NTZ786438 ODV786437:ODV786438 ONR786437:ONR786438 OXN786437:OXN786438 PHJ786437:PHJ786438 PRF786437:PRF786438 QBB786437:QBB786438 QKX786437:QKX786438 QUT786437:QUT786438 REP786437:REP786438 ROL786437:ROL786438 RYH786437:RYH786438 SID786437:SID786438 SRZ786437:SRZ786438 TBV786437:TBV786438 TLR786437:TLR786438 TVN786437:TVN786438 UFJ786437:UFJ786438 UPF786437:UPF786438 UZB786437:UZB786438 VIX786437:VIX786438 VST786437:VST786438 WCP786437:WCP786438 WML786437:WML786438 WWH786437:WWH786438 Z851973:Z851974 JV851973:JV851974 TR851973:TR851974 ADN851973:ADN851974 ANJ851973:ANJ851974 AXF851973:AXF851974 BHB851973:BHB851974 BQX851973:BQX851974 CAT851973:CAT851974 CKP851973:CKP851974 CUL851973:CUL851974 DEH851973:DEH851974 DOD851973:DOD851974 DXZ851973:DXZ851974 EHV851973:EHV851974 ERR851973:ERR851974 FBN851973:FBN851974 FLJ851973:FLJ851974 FVF851973:FVF851974 GFB851973:GFB851974 GOX851973:GOX851974 GYT851973:GYT851974 HIP851973:HIP851974 HSL851973:HSL851974 ICH851973:ICH851974 IMD851973:IMD851974 IVZ851973:IVZ851974 JFV851973:JFV851974 JPR851973:JPR851974 JZN851973:JZN851974 KJJ851973:KJJ851974 KTF851973:KTF851974 LDB851973:LDB851974 LMX851973:LMX851974 LWT851973:LWT851974 MGP851973:MGP851974 MQL851973:MQL851974 NAH851973:NAH851974 NKD851973:NKD851974 NTZ851973:NTZ851974 ODV851973:ODV851974 ONR851973:ONR851974 OXN851973:OXN851974 PHJ851973:PHJ851974 PRF851973:PRF851974 QBB851973:QBB851974 QKX851973:QKX851974 QUT851973:QUT851974 REP851973:REP851974 ROL851973:ROL851974 RYH851973:RYH851974 SID851973:SID851974 SRZ851973:SRZ851974 TBV851973:TBV851974 TLR851973:TLR851974 TVN851973:TVN851974 UFJ851973:UFJ851974 UPF851973:UPF851974 UZB851973:UZB851974 VIX851973:VIX851974 VST851973:VST851974 WCP851973:WCP851974 WML851973:WML851974 WWH851973:WWH851974 Z917509:Z917510 JV917509:JV917510 TR917509:TR917510 ADN917509:ADN917510 ANJ917509:ANJ917510 AXF917509:AXF917510 BHB917509:BHB917510 BQX917509:BQX917510 CAT917509:CAT917510 CKP917509:CKP917510 CUL917509:CUL917510 DEH917509:DEH917510 DOD917509:DOD917510 DXZ917509:DXZ917510 EHV917509:EHV917510 ERR917509:ERR917510 FBN917509:FBN917510 FLJ917509:FLJ917510 FVF917509:FVF917510 GFB917509:GFB917510 GOX917509:GOX917510 GYT917509:GYT917510 HIP917509:HIP917510 HSL917509:HSL917510 ICH917509:ICH917510 IMD917509:IMD917510 IVZ917509:IVZ917510 JFV917509:JFV917510 JPR917509:JPR917510 JZN917509:JZN917510 KJJ917509:KJJ917510 KTF917509:KTF917510 LDB917509:LDB917510 LMX917509:LMX917510 LWT917509:LWT917510 MGP917509:MGP917510 MQL917509:MQL917510 NAH917509:NAH917510 NKD917509:NKD917510 NTZ917509:NTZ917510 ODV917509:ODV917510 ONR917509:ONR917510 OXN917509:OXN917510 PHJ917509:PHJ917510 PRF917509:PRF917510 QBB917509:QBB917510 QKX917509:QKX917510 QUT917509:QUT917510 REP917509:REP917510 ROL917509:ROL917510 RYH917509:RYH917510 SID917509:SID917510 SRZ917509:SRZ917510 TBV917509:TBV917510 TLR917509:TLR917510 TVN917509:TVN917510 UFJ917509:UFJ917510 UPF917509:UPF917510 UZB917509:UZB917510 VIX917509:VIX917510 VST917509:VST917510 WCP917509:WCP917510 WML917509:WML917510 WWH917509:WWH917510 Z983045:Z983046 JV983045:JV983046 TR983045:TR983046 ADN983045:ADN983046 ANJ983045:ANJ983046 AXF983045:AXF983046 BHB983045:BHB983046 BQX983045:BQX983046 CAT983045:CAT983046 CKP983045:CKP983046 CUL983045:CUL983046 DEH983045:DEH983046 DOD983045:DOD983046 DXZ983045:DXZ983046 EHV983045:EHV983046 ERR983045:ERR983046 FBN983045:FBN983046 FLJ983045:FLJ983046 FVF983045:FVF983046 GFB983045:GFB983046 GOX983045:GOX983046 GYT983045:GYT983046 HIP983045:HIP983046 HSL983045:HSL983046 ICH983045:ICH983046 IMD983045:IMD983046 IVZ983045:IVZ983046 JFV983045:JFV983046 JPR983045:JPR983046 JZN983045:JZN983046 KJJ983045:KJJ983046 KTF983045:KTF983046 LDB983045:LDB983046 LMX983045:LMX983046 LWT983045:LWT983046 MGP983045:MGP983046 MQL983045:MQL983046 NAH983045:NAH983046 NKD983045:NKD983046 NTZ983045:NTZ983046 ODV983045:ODV983046 ONR983045:ONR983046 OXN983045:OXN983046 PHJ983045:PHJ983046 PRF983045:PRF983046 QBB983045:QBB983046 QKX983045:QKX983046 QUT983045:QUT983046 REP983045:REP983046 ROL983045:ROL983046 RYH983045:RYH983046 SID983045:SID983046 SRZ983045:SRZ983046 TBV983045:TBV983046 TLR983045:TLR983046 TVN983045:TVN983046 UFJ983045:UFJ983046 UPF983045:UPF983046 UZB983045:UZB983046 VIX983045:VIX983046 VST983045:VST983046 WCP983045:WCP983046 WML983045:WML983046 WWH3:WWH4 WML3:WML4 WCP3:WCP4 VST3:VST4 VIX3:VIX4 UZB3:UZB4 UPF3:UPF4 UFJ3:UFJ4 TVN3:TVN4 TLR3:TLR4 TBV3:TBV4 SRZ3:SRZ4 SID3:SID4 RYH3:RYH4 ROL3:ROL4 REP3:REP4 QUT3:QUT4 QKX3:QKX4 QBB3:QBB4 PRF3:PRF4 PHJ3:PHJ4 OXN3:OXN4 ONR3:ONR4 ODV3:ODV4 NTZ3:NTZ4 NKD3:NKD4 NAH3:NAH4 MQL3:MQL4 MGP3:MGP4 LWT3:LWT4 LMX3:LMX4 LDB3:LDB4 KTF3:KTF4 KJJ3:KJJ4 JZN3:JZN4 JPR3:JPR4 JFV3:JFV4 IVZ3:IVZ4 IMD3:IMD4 ICH3:ICH4 HSL3:HSL4 HIP3:HIP4 GYT3:GYT4 GOX3:GOX4 GFB3:GFB4 FVF3:FVF4 FLJ3:FLJ4 FBN3:FBN4 ERR3:ERR4 EHV3:EHV4 DXZ3:DXZ4 DOD3:DOD4 DEH3:DEH4 CUL3:CUL4 CKP3:CKP4 CAT3:CAT4 BQX3:BQX4 BHB3:BHB4 AXF3:AXF4 ANJ3:ANJ4 ADN3:ADN4 TR3:TR4 JV3:JV4" xr:uid="{00000000-0002-0000-0B00-000000000000}">
      <formula1>"確定,免税点以下,修正"</formula1>
    </dataValidation>
    <dataValidation imeMode="halfAlpha" allowBlank="1" showInputMessage="1" showErrorMessage="1" sqref="W3:Y4 W38:Y39" xr:uid="{00000000-0002-0000-0B00-000001000000}"/>
  </dataValidations>
  <printOptions horizontalCentered="1" verticalCentered="1"/>
  <pageMargins left="0.39370078740157483" right="0.19685039370078741" top="0.39370078740157483" bottom="0.39370078740157483" header="0.51181102362204722" footer="0.51181102362204722"/>
  <pageSetup paperSize="9" orientation="landscape" blackAndWhite="1" verticalDpi="300" r:id="rId1"/>
  <headerFooter alignWithMargins="0"/>
  <rowBreaks count="1" manualBreakCount="1">
    <brk id="35" max="16383" man="1"/>
  </rowBreaks>
  <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92D050"/>
  </sheetPr>
  <dimension ref="A1:H28"/>
  <sheetViews>
    <sheetView showGridLines="0" zoomScaleNormal="100" workbookViewId="0">
      <selection activeCell="E9" sqref="E9"/>
    </sheetView>
  </sheetViews>
  <sheetFormatPr defaultRowHeight="13.5" x14ac:dyDescent="0.15"/>
  <cols>
    <col min="1" max="1" width="22.5" style="79" customWidth="1"/>
    <col min="2" max="2" width="9" style="79"/>
    <col min="3" max="7" width="15.625" style="79" customWidth="1"/>
    <col min="8" max="8" width="18.5" style="79" customWidth="1"/>
    <col min="9" max="16384" width="9" style="79"/>
  </cols>
  <sheetData>
    <row r="1" spans="1:8" ht="20.100000000000001" customHeight="1" thickBot="1" x14ac:dyDescent="0.2"/>
    <row r="2" spans="1:8" ht="20.100000000000001" customHeight="1" x14ac:dyDescent="0.15">
      <c r="A2" s="2310" t="s">
        <v>465</v>
      </c>
      <c r="B2" s="189" t="s">
        <v>283</v>
      </c>
      <c r="C2" s="190" t="s">
        <v>466</v>
      </c>
      <c r="D2" s="190" t="s">
        <v>467</v>
      </c>
      <c r="E2" s="190" t="s">
        <v>468</v>
      </c>
      <c r="F2" s="191" t="s">
        <v>469</v>
      </c>
      <c r="G2" s="192" t="s">
        <v>470</v>
      </c>
      <c r="H2" s="217" t="s">
        <v>479</v>
      </c>
    </row>
    <row r="3" spans="1:8" ht="20.100000000000001" customHeight="1" thickBot="1" x14ac:dyDescent="0.2">
      <c r="A3" s="897"/>
      <c r="B3" s="193" t="s">
        <v>471</v>
      </c>
      <c r="C3" s="193" t="s">
        <v>472</v>
      </c>
      <c r="D3" s="193" t="s">
        <v>473</v>
      </c>
      <c r="E3" s="193" t="s">
        <v>474</v>
      </c>
      <c r="F3" s="193" t="s">
        <v>475</v>
      </c>
      <c r="G3" s="194" t="s">
        <v>476</v>
      </c>
      <c r="H3" s="218" t="s">
        <v>480</v>
      </c>
    </row>
    <row r="4" spans="1:8" ht="20.100000000000001" customHeight="1" x14ac:dyDescent="0.15">
      <c r="A4" s="219" t="s">
        <v>477</v>
      </c>
      <c r="B4" s="220">
        <v>8</v>
      </c>
      <c r="C4" s="221">
        <v>1500</v>
      </c>
      <c r="D4" s="221">
        <v>50</v>
      </c>
      <c r="E4" s="221"/>
      <c r="F4" s="221">
        <f>C4-D4-E4</f>
        <v>1450</v>
      </c>
      <c r="G4" s="222">
        <f>F4*B4/12</f>
        <v>966.66666666666663</v>
      </c>
      <c r="H4" s="2305">
        <f>ROUNDDOWN(SUM(G4:G5),2)</f>
        <v>1694.44</v>
      </c>
    </row>
    <row r="5" spans="1:8" ht="20.100000000000001" customHeight="1" thickBot="1" x14ac:dyDescent="0.2">
      <c r="A5" s="210" t="s">
        <v>478</v>
      </c>
      <c r="B5" s="211">
        <v>6</v>
      </c>
      <c r="C5" s="212">
        <v>1505.55</v>
      </c>
      <c r="D5" s="212">
        <v>50</v>
      </c>
      <c r="E5" s="212"/>
      <c r="F5" s="212">
        <f t="shared" ref="F5" si="0">C5-D5-E5</f>
        <v>1455.55</v>
      </c>
      <c r="G5" s="213">
        <f>F5*B5/12</f>
        <v>727.77499999999998</v>
      </c>
      <c r="H5" s="2306"/>
    </row>
    <row r="6" spans="1:8" ht="20.100000000000001" customHeight="1" x14ac:dyDescent="0.15">
      <c r="A6" s="214">
        <f>入力シート!G57</f>
        <v>0</v>
      </c>
      <c r="B6" s="206" t="str">
        <f>'別表１ (新設・廃止)'!R17</f>
        <v/>
      </c>
      <c r="C6" s="207">
        <f>'別表１ (新設・廃止)'!K15</f>
        <v>0</v>
      </c>
      <c r="D6" s="207">
        <f>'別表２ (新設・廃止)'!CI50</f>
        <v>0</v>
      </c>
      <c r="E6" s="207">
        <f>'別表３ (新設・廃止)'!R18</f>
        <v>0</v>
      </c>
      <c r="F6" s="208">
        <f>C6-D6-E6</f>
        <v>0</v>
      </c>
      <c r="G6" s="209" t="str">
        <f>IFERROR(F6*B6/12,"")</f>
        <v/>
      </c>
      <c r="H6" s="2307">
        <f>SUM(G6:G9)</f>
        <v>0</v>
      </c>
    </row>
    <row r="7" spans="1:8" ht="20.100000000000001" customHeight="1" x14ac:dyDescent="0.15">
      <c r="A7" s="215">
        <f>入力シート!P57</f>
        <v>0</v>
      </c>
      <c r="B7" s="195" t="str">
        <f>'別表１ (新設・廃止)'!R26</f>
        <v/>
      </c>
      <c r="C7" s="196">
        <f>'別表１ (新設・廃止)'!K24</f>
        <v>0</v>
      </c>
      <c r="D7" s="196">
        <f>'別表２ (新設・廃止)'!CI90</f>
        <v>0</v>
      </c>
      <c r="E7" s="196">
        <f>'別表３ (新設・廃止)'!R33</f>
        <v>0</v>
      </c>
      <c r="F7" s="197">
        <f t="shared" ref="F7:F9" si="1">C7-D7-E7</f>
        <v>0</v>
      </c>
      <c r="G7" s="198" t="str">
        <f>IFERROR(F7*B7/12,"")</f>
        <v/>
      </c>
      <c r="H7" s="2308"/>
    </row>
    <row r="8" spans="1:8" ht="20.100000000000001" customHeight="1" x14ac:dyDescent="0.15">
      <c r="A8" s="215">
        <f>入力シート!AA57</f>
        <v>0</v>
      </c>
      <c r="B8" s="195" t="str">
        <f>'別表１ (新設・廃止)'!R35</f>
        <v/>
      </c>
      <c r="C8" s="196">
        <f>'別表１ (新設・廃止)'!K33</f>
        <v>0</v>
      </c>
      <c r="D8" s="196">
        <f>'別表２ (新設・廃止)'!CI152</f>
        <v>0</v>
      </c>
      <c r="E8" s="196">
        <f>'別表３ (新設・廃止)'!R54</f>
        <v>0</v>
      </c>
      <c r="F8" s="197">
        <f t="shared" si="1"/>
        <v>0</v>
      </c>
      <c r="G8" s="205" t="str">
        <f>IFERROR(F8*B8/12,"")</f>
        <v/>
      </c>
      <c r="H8" s="2308"/>
    </row>
    <row r="9" spans="1:8" ht="20.100000000000001" customHeight="1" thickBot="1" x14ac:dyDescent="0.2">
      <c r="A9" s="216">
        <f>入力シート!AN57</f>
        <v>0</v>
      </c>
      <c r="B9" s="199" t="str">
        <f>'別表１ (新設・廃止)'!R44</f>
        <v/>
      </c>
      <c r="C9" s="200">
        <f>'別表１ (新設・廃止)'!K42</f>
        <v>0</v>
      </c>
      <c r="D9" s="200">
        <f>'別表２ (新設・廃止)'!CI192</f>
        <v>0</v>
      </c>
      <c r="E9" s="200">
        <f>'別表３ (新設・廃止)'!R69</f>
        <v>0</v>
      </c>
      <c r="F9" s="201">
        <f t="shared" si="1"/>
        <v>0</v>
      </c>
      <c r="G9" s="202" t="str">
        <f>IFERROR(F9*B9/12,"")</f>
        <v/>
      </c>
      <c r="H9" s="2309"/>
    </row>
    <row r="10" spans="1:8" ht="20.100000000000001" customHeight="1" x14ac:dyDescent="0.15"/>
    <row r="11" spans="1:8" ht="20.100000000000001" customHeight="1" x14ac:dyDescent="0.15"/>
    <row r="12" spans="1:8" s="291" customFormat="1" ht="20.100000000000001" customHeight="1" x14ac:dyDescent="0.15">
      <c r="A12" s="321"/>
      <c r="B12" s="321"/>
      <c r="C12" s="321"/>
      <c r="D12" s="321"/>
    </row>
    <row r="13" spans="1:8" s="291" customFormat="1" ht="20.100000000000001" customHeight="1" x14ac:dyDescent="0.15">
      <c r="A13" s="2312" t="s">
        <v>501</v>
      </c>
      <c r="B13" s="2311" t="s">
        <v>502</v>
      </c>
      <c r="C13" s="2311"/>
      <c r="D13" s="2313" t="s">
        <v>506</v>
      </c>
      <c r="E13" s="322"/>
    </row>
    <row r="14" spans="1:8" s="291" customFormat="1" ht="20.100000000000001" customHeight="1" x14ac:dyDescent="0.15">
      <c r="A14" s="2311"/>
      <c r="B14" s="323" t="s">
        <v>503</v>
      </c>
      <c r="C14" s="324" t="s">
        <v>504</v>
      </c>
      <c r="D14" s="2311"/>
      <c r="E14" s="322"/>
    </row>
    <row r="15" spans="1:8" s="291" customFormat="1" ht="20.100000000000001" customHeight="1" x14ac:dyDescent="0.15">
      <c r="A15" s="325">
        <f>'別表１ (新設・廃止)'!C10</f>
        <v>0</v>
      </c>
      <c r="B15" s="326" t="str">
        <f>IF(AND(入力シート!J7=入力シート!J9,入力シート!O59="新設",入力シート!J59=入力シート!J9),"12",IF(AND(入力シート!J7=入力シート!J9,入力シート!O59="新設",入力シート!J59&lt;入力シート!J9),入力シート!J9-入力シート!J59,IF(AND(入力シート!J7=入力シート!J9,入力シート!O59="新設",入力シート!J59&gt;入力シート!J9),VLOOKUP(入力シート!J59-入力シート!J9,期間算定!Q129:R139,2,0),"")))</f>
        <v/>
      </c>
      <c r="C15" s="326" t="str">
        <f>IF(AND(入力シート!J7=入力シート!J9,入力シート!O59="廃止",入力シート!J59=入力シート!J9),"1",IF(AND(入力シート!J7=入力シート!J9,入力シート!O59="廃止",入力シート!J59&gt;入力シート!J9),入力シート!J59-入力シート!J9+1,IF(AND(入力シート!J7=入力シート!J9,入力シート!O59="廃止",入力シート!J59&lt;入力シート!J9),VLOOKUP(入力シート!J9-入力シート!J59,期間算定!Q144:R154,2,0),"")))</f>
        <v/>
      </c>
      <c r="D15" s="326" t="str">
        <f>IF(OR(AND(入力シート!O59="新設",入力シート!J59&gt;入力シート!J9),AND(入力シート!O59="廃止",入力シート!J59&lt;入力シート!J9)),VLOOKUP(ABS(入力シート!J59-入力シート!J9),期間算定!Q6:R16,2,0),IF(AND(入力シート!O59="廃止",入力シート!J59=入力シート!J9,入力シート!M59&lt;入力シート!M9),"12",IF(入力シート!O59="","",ABS(入力シート!J59-入力シート!J9))))</f>
        <v/>
      </c>
      <c r="E15" s="322"/>
    </row>
    <row r="16" spans="1:8" s="291" customFormat="1" ht="20.100000000000001" customHeight="1" x14ac:dyDescent="0.15">
      <c r="A16" s="325">
        <f>'別表１ (新設・廃止)'!C19</f>
        <v>0</v>
      </c>
      <c r="B16" s="326" t="str">
        <f>IF(AND(入力シート!J7=入力シート!J9,入力シート!Y59="新設",入力シート!T59=入力シート!J9),"12",IF(AND(入力シート!J7=入力シート!J9,入力シート!Y59="新設",入力シート!T59&lt;入力シート!J9),入力シート!J9-入力シート!T59,IF(AND(入力シート!J7=入力シート!J9,入力シート!Y59="新設",入力シート!T59&gt;入力シート!J9),VLOOKUP(入力シート!T59-入力シート!J9,期間算定!Q129:R139,2,0),"")))</f>
        <v/>
      </c>
      <c r="C16" s="326" t="str">
        <f>IF(AND(入力シート!J7=入力シート!J9,入力シート!Y59="廃止",入力シート!T59=入力シート!J9),"1",IF(AND(入力シート!J7=入力シート!J9,入力シート!Y59="廃止",入力シート!T59&gt;入力シート!J9),入力シート!T59-入力シート!J9+1,IF(AND(入力シート!J7=入力シート!J9,入力シート!Y59="廃止",入力シート!T59&lt;入力シート!J9),VLOOKUP(入力シート!J9-入力シート!T59,期間算定!Q144:R154,2,0),"")))</f>
        <v/>
      </c>
      <c r="D16" s="326" t="str">
        <f>IF(OR(AND(入力シート!Y59=入力シート!F92,入力シート!T59&gt;入力シート!J9),AND(入力シート!Y59=入力シート!F93,入力シート!T59&lt;入力シート!J9)),VLOOKUP(ABS(入力シート!T59-入力シート!J9),期間算定!Q6:R16,2,0),IF(AND(入力シート!Y59="廃止",入力シート!T59=入力シート!J9,入力シート!W59&lt;入力シート!M9),"12-1",IF(入力シート!Y59=入力シート!F94,"",ABS(入力シート!T59-入力シート!J9))))</f>
        <v/>
      </c>
      <c r="E16" s="322"/>
    </row>
    <row r="17" spans="1:6" s="291" customFormat="1" ht="20.100000000000001" customHeight="1" x14ac:dyDescent="0.15">
      <c r="A17" s="325">
        <f>'別表１ (新設・廃止)'!C28</f>
        <v>0</v>
      </c>
      <c r="B17" s="326" t="str">
        <f>IF(AND(入力シート!J7=入力シート!J9,入力シート!AM59="新設",入力シート!AD59=入力シート!J9),"12",IF(AND(入力シート!J7=入力シート!J9,入力シート!AM59="新設",入力シート!AD59&lt;入力シート!J9),入力シート!J9-入力シート!AD59,IF(AND(入力シート!J7=入力シート!J9,入力シート!AM59="新設",入力シート!AD59&gt;入力シート!J9),VLOOKUP(入力シート!AD59-入力シート!J9,期間算定!Q129:R139,2,0),"")))</f>
        <v/>
      </c>
      <c r="C17" s="326" t="str">
        <f>IF(AND(入力シート!J7=入力シート!J9,入力シート!AM59="廃止",入力シート!AD59=入力シート!J9),"1",IF(AND(入力シート!J7=入力シート!J9,入力シート!AM59="廃止",入力シート!AD59&gt;入力シート!J9),入力シート!AD59-入力シート!J9+1,IF(AND(入力シート!J7=入力シート!J9,入力シート!AM59="廃止",入力シート!AD59&lt;入力シート!J9),VLOOKUP(入力シート!J9-入力シート!AD59,期間算定!Q144:R154,2,0),"")))</f>
        <v/>
      </c>
      <c r="D17" s="326" t="str">
        <f>IF(OR(AND(入力シート!AM59=入力シート!F92,入力シート!AD59&gt;入力シート!J9),AND(入力シート!AM59=入力シート!F93,入力シート!AD59&lt;入力シート!J9)),VLOOKUP(ABS(入力シート!AD59-入力シート!J9),期間算定!Q6:R16,2,0),IF(AND(入力シート!AM59="廃止",入力シート!AD59=入力シート!J9,入力シート!AJ59&lt;入力シート!M9),"12",IF(入力シート!AM59=入力シート!F94,"",ABS(入力シート!AD59-入力シート!J9))))</f>
        <v/>
      </c>
      <c r="E17" s="322"/>
    </row>
    <row r="18" spans="1:6" s="291" customFormat="1" ht="20.100000000000001" customHeight="1" x14ac:dyDescent="0.15">
      <c r="A18" s="325">
        <f>'別表１ (新設・廃止)'!C37</f>
        <v>0</v>
      </c>
      <c r="B18" s="326" t="str">
        <f>IF(AND(入力シート!J7=入力シート!J9,入力シート!AX59="新設",入力シート!AS59=入力シート!J9),"12",IF(AND(入力シート!J7=入力シート!J9,入力シート!AX59="新設",入力シート!AS59&lt;入力シート!J9),入力シート!J9-入力シート!AS59,IF(AND(入力シート!J7=入力シート!J9,入力シート!AX59="新設",入力シート!AS59&gt;入力シート!J9),VLOOKUP(入力シート!AS59-入力シート!J9,期間算定!Q129:R139,2,0),"")))</f>
        <v/>
      </c>
      <c r="C18" s="326" t="str">
        <f>IF(AND(入力シート!J7=入力シート!J9,入力シート!AX59="廃止",入力シート!AS59=入力シート!J9),"1",IF(AND(入力シート!J7=入力シート!J9,入力シート!AX59="廃止",入力シート!AS59&gt;入力シート!J9),入力シート!AS59-入力シート!J9+1,IF(AND(入力シート!J7=入力シート!J9,入力シート!AX59="廃止",入力シート!AS59&lt;入力シート!J9),VLOOKUP(入力シート!J9-入力シート!AS59,期間算定!Q144:R154,2,0),"")))</f>
        <v/>
      </c>
      <c r="D18" s="326" t="str">
        <f>IF(OR(AND(入力シート!AX59=入力シート!F92,入力シート!AS59&gt;入力シート!J9),AND(入力シート!AX59=入力シート!F93,入力シート!AS59&lt;入力シート!J9)),VLOOKUP(ABS(入力シート!AS59-入力シート!J9),期間算定!Q6:R16,2,0),IF(AND(入力シート!AX59="廃止",入力シート!AS59=入力シート!J9,入力シート!AV59&lt;入力シート!M9),"12",IF(入力シート!AX59=入力シート!F94,"",ABS(入力シート!AS59-入力シート!J9))))</f>
        <v/>
      </c>
      <c r="E18" s="327" t="s">
        <v>505</v>
      </c>
      <c r="F18" s="328"/>
    </row>
    <row r="19" spans="1:6" s="291" customFormat="1" ht="20.100000000000001" customHeight="1" x14ac:dyDescent="0.15">
      <c r="A19" s="329"/>
      <c r="B19" s="329"/>
      <c r="C19" s="329"/>
      <c r="D19" s="329"/>
      <c r="E19" s="330"/>
      <c r="F19" s="331"/>
    </row>
    <row r="20" spans="1:6" s="291" customFormat="1" ht="20.100000000000001" customHeight="1" x14ac:dyDescent="0.15">
      <c r="A20" s="332"/>
      <c r="B20" s="332"/>
      <c r="C20" s="332"/>
      <c r="D20" s="332"/>
      <c r="E20" s="332"/>
    </row>
    <row r="21" spans="1:6" s="291" customFormat="1" x14ac:dyDescent="0.15">
      <c r="A21" s="332"/>
      <c r="B21" s="332"/>
      <c r="C21" s="332"/>
      <c r="D21" s="332"/>
      <c r="E21" s="332"/>
    </row>
    <row r="22" spans="1:6" s="291" customFormat="1" x14ac:dyDescent="0.15">
      <c r="A22" s="332"/>
      <c r="B22" s="332"/>
      <c r="C22" s="332"/>
      <c r="D22" s="332"/>
      <c r="E22" s="332"/>
    </row>
    <row r="23" spans="1:6" s="291" customFormat="1" x14ac:dyDescent="0.15">
      <c r="A23" s="332"/>
      <c r="B23" s="332"/>
      <c r="C23" s="332"/>
      <c r="D23" s="332"/>
      <c r="E23" s="332"/>
    </row>
    <row r="24" spans="1:6" s="291" customFormat="1" x14ac:dyDescent="0.15">
      <c r="A24" s="332"/>
      <c r="B24" s="332"/>
      <c r="C24" s="332"/>
      <c r="D24" s="332"/>
      <c r="E24" s="332"/>
    </row>
    <row r="25" spans="1:6" s="291" customFormat="1" x14ac:dyDescent="0.15">
      <c r="A25" s="332"/>
      <c r="B25" s="332"/>
      <c r="C25" s="332"/>
      <c r="D25" s="332"/>
      <c r="E25" s="332"/>
    </row>
    <row r="26" spans="1:6" s="291" customFormat="1" x14ac:dyDescent="0.15">
      <c r="A26" s="332"/>
      <c r="B26" s="332"/>
      <c r="C26" s="332"/>
      <c r="D26" s="332"/>
      <c r="E26" s="332"/>
    </row>
    <row r="27" spans="1:6" s="291" customFormat="1" x14ac:dyDescent="0.15"/>
    <row r="28" spans="1:6" s="291" customFormat="1" x14ac:dyDescent="0.15"/>
  </sheetData>
  <sheetProtection algorithmName="SHA-512" hashValue="qZF2it4ilPhafzOGJcFkzrVmGEBbpGp+yhVpnep5rdKmBKP8XR14akX0D7pElxYPZj2dJVd1UmJNp2i2R1rotg==" saltValue="yIh0VZZ+u8MAKt25CsWlJQ==" spinCount="100000" sheet="1" formatCells="0" formatColumns="0" formatRows="0" insertColumns="0" insertRows="0" insertHyperlinks="0" deleteColumns="0" deleteRows="0" sort="0" autoFilter="0"/>
  <mergeCells count="6">
    <mergeCell ref="H4:H5"/>
    <mergeCell ref="H6:H9"/>
    <mergeCell ref="A2:A3"/>
    <mergeCell ref="B13:C13"/>
    <mergeCell ref="A13:A14"/>
    <mergeCell ref="D13:D14"/>
  </mergeCells>
  <phoneticPr fontId="1"/>
  <dataValidations count="1">
    <dataValidation imeMode="halfAlpha" allowBlank="1" showInputMessage="1" showErrorMessage="1" sqref="F19" xr:uid="{00000000-0002-0000-0C00-000000000000}"/>
  </dataValidations>
  <pageMargins left="0.22" right="0.33" top="0.34" bottom="0.74803149606299213" header="0.31496062992125984" footer="0.31496062992125984"/>
  <pageSetup paperSize="9" orientation="landscape" verticalDpi="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100"/>
  <sheetViews>
    <sheetView topLeftCell="A53" zoomScaleNormal="100" workbookViewId="0">
      <selection activeCell="C64" sqref="C64"/>
    </sheetView>
  </sheetViews>
  <sheetFormatPr defaultRowHeight="13.5" x14ac:dyDescent="0.15"/>
  <cols>
    <col min="1" max="1" width="2.625" style="79" customWidth="1"/>
    <col min="2" max="2" width="14.625" customWidth="1"/>
    <col min="3" max="3" width="69" customWidth="1"/>
    <col min="4" max="5" width="7.625" customWidth="1"/>
  </cols>
  <sheetData>
    <row r="1" spans="1:22" ht="6.95" customHeight="1" x14ac:dyDescent="0.15">
      <c r="A1" s="389" t="s">
        <v>347</v>
      </c>
      <c r="B1" s="388" t="s">
        <v>387</v>
      </c>
      <c r="C1" s="388" t="s">
        <v>450</v>
      </c>
      <c r="D1" s="388"/>
      <c r="E1" s="388"/>
      <c r="F1" s="79"/>
      <c r="G1" s="79"/>
      <c r="H1" s="79"/>
      <c r="I1" s="79"/>
      <c r="J1" s="79"/>
      <c r="K1" s="79"/>
      <c r="L1" s="79"/>
      <c r="M1" s="79"/>
      <c r="N1" s="79"/>
      <c r="O1" s="79"/>
      <c r="P1" s="79"/>
      <c r="Q1" s="79"/>
      <c r="R1" s="79"/>
      <c r="S1" s="79"/>
      <c r="T1" s="79"/>
      <c r="U1" s="79"/>
      <c r="V1" s="79"/>
    </row>
    <row r="2" spans="1:22" s="79" customFormat="1" ht="12.95" customHeight="1" x14ac:dyDescent="0.15">
      <c r="A2" s="389"/>
      <c r="B2" s="388"/>
      <c r="C2" s="388"/>
      <c r="D2" s="388"/>
      <c r="E2" s="388"/>
    </row>
    <row r="3" spans="1:22" ht="20.100000000000001" customHeight="1" x14ac:dyDescent="0.15">
      <c r="A3" s="389"/>
      <c r="B3" s="283" t="s">
        <v>295</v>
      </c>
      <c r="C3" s="395" t="s">
        <v>361</v>
      </c>
      <c r="D3" s="395"/>
      <c r="E3" s="395"/>
      <c r="F3" s="79"/>
      <c r="G3" s="79"/>
      <c r="H3" s="79"/>
      <c r="I3" s="79"/>
      <c r="J3" s="79"/>
      <c r="K3" s="79"/>
      <c r="L3" s="79"/>
      <c r="M3" s="79"/>
      <c r="N3" s="79"/>
      <c r="O3" s="79"/>
      <c r="P3" s="79"/>
      <c r="Q3" s="79"/>
      <c r="R3" s="79"/>
      <c r="S3" s="79"/>
      <c r="T3" s="79"/>
      <c r="U3" s="79"/>
      <c r="V3" s="79"/>
    </row>
    <row r="4" spans="1:22" ht="20.100000000000001" customHeight="1" x14ac:dyDescent="0.15">
      <c r="A4" s="389"/>
      <c r="B4" s="283" t="s">
        <v>296</v>
      </c>
      <c r="C4" s="395" t="s">
        <v>362</v>
      </c>
      <c r="D4" s="395"/>
      <c r="E4" s="395"/>
      <c r="F4" s="79"/>
      <c r="G4" s="79"/>
      <c r="H4" s="79"/>
      <c r="I4" s="79"/>
      <c r="J4" s="79"/>
      <c r="K4" s="79"/>
      <c r="L4" s="79"/>
      <c r="M4" s="79"/>
      <c r="N4" s="79"/>
      <c r="O4" s="79"/>
      <c r="P4" s="79"/>
      <c r="Q4" s="79"/>
      <c r="R4" s="79"/>
      <c r="S4" s="79"/>
      <c r="T4" s="79"/>
      <c r="U4" s="79"/>
      <c r="V4" s="79"/>
    </row>
    <row r="5" spans="1:22" ht="20.100000000000001" customHeight="1" x14ac:dyDescent="0.15">
      <c r="A5" s="389"/>
      <c r="B5" s="283" t="s">
        <v>297</v>
      </c>
      <c r="C5" s="395" t="s">
        <v>363</v>
      </c>
      <c r="D5" s="395"/>
      <c r="E5" s="395"/>
      <c r="F5" s="79"/>
      <c r="G5" s="79"/>
      <c r="H5" s="79"/>
      <c r="I5" s="79"/>
      <c r="J5" s="79"/>
      <c r="K5" s="79"/>
      <c r="L5" s="79"/>
      <c r="M5" s="79"/>
      <c r="N5" s="79"/>
      <c r="O5" s="79"/>
      <c r="P5" s="79"/>
      <c r="Q5" s="79"/>
      <c r="R5" s="79"/>
      <c r="S5" s="79"/>
      <c r="T5" s="79"/>
      <c r="U5" s="79"/>
      <c r="V5" s="79"/>
    </row>
    <row r="6" spans="1:22" ht="20.100000000000001" customHeight="1" x14ac:dyDescent="0.15">
      <c r="A6" s="389"/>
      <c r="B6" s="283" t="s">
        <v>298</v>
      </c>
      <c r="C6" s="395" t="s">
        <v>364</v>
      </c>
      <c r="D6" s="395"/>
      <c r="E6" s="395"/>
      <c r="F6" s="79"/>
      <c r="G6" s="79"/>
      <c r="H6" s="79"/>
      <c r="I6" s="79"/>
      <c r="J6" s="79"/>
      <c r="K6" s="79"/>
      <c r="L6" s="79"/>
      <c r="M6" s="79"/>
      <c r="N6" s="79"/>
      <c r="O6" s="79"/>
      <c r="P6" s="79"/>
      <c r="Q6" s="79"/>
      <c r="R6" s="79"/>
      <c r="S6" s="79"/>
      <c r="T6" s="79"/>
      <c r="U6" s="79"/>
      <c r="V6" s="79"/>
    </row>
    <row r="7" spans="1:22" ht="20.100000000000001" customHeight="1" x14ac:dyDescent="0.15">
      <c r="A7" s="389"/>
      <c r="B7" s="283" t="s">
        <v>299</v>
      </c>
      <c r="C7" s="395" t="s">
        <v>426</v>
      </c>
      <c r="D7" s="395"/>
      <c r="E7" s="395"/>
      <c r="F7" s="79"/>
      <c r="G7" s="79"/>
      <c r="H7" s="79"/>
      <c r="I7" s="79"/>
      <c r="J7" s="79"/>
      <c r="K7" s="79"/>
      <c r="L7" s="79"/>
      <c r="M7" s="79"/>
      <c r="N7" s="79"/>
      <c r="O7" s="79"/>
      <c r="P7" s="79"/>
      <c r="Q7" s="79"/>
      <c r="R7" s="79"/>
      <c r="S7" s="79"/>
      <c r="T7" s="79"/>
      <c r="U7" s="79"/>
      <c r="V7" s="79"/>
    </row>
    <row r="8" spans="1:22" ht="20.100000000000001" customHeight="1" x14ac:dyDescent="0.15">
      <c r="A8" s="389"/>
      <c r="B8" s="285" t="s">
        <v>300</v>
      </c>
      <c r="C8" s="395" t="s">
        <v>427</v>
      </c>
      <c r="D8" s="395"/>
      <c r="E8" s="395"/>
      <c r="F8" s="79"/>
      <c r="G8" s="79"/>
      <c r="H8" s="79"/>
      <c r="I8" s="79"/>
      <c r="J8" s="79"/>
      <c r="K8" s="79"/>
      <c r="L8" s="79"/>
      <c r="M8" s="79"/>
      <c r="N8" s="79"/>
      <c r="O8" s="79"/>
      <c r="P8" s="79"/>
      <c r="Q8" s="79"/>
      <c r="R8" s="79"/>
      <c r="S8" s="79"/>
      <c r="T8" s="79"/>
      <c r="U8" s="79"/>
      <c r="V8" s="79"/>
    </row>
    <row r="9" spans="1:22" ht="20.100000000000001" customHeight="1" x14ac:dyDescent="0.15">
      <c r="A9" s="389"/>
      <c r="B9" s="285" t="s">
        <v>301</v>
      </c>
      <c r="C9" s="395" t="s">
        <v>428</v>
      </c>
      <c r="D9" s="395"/>
      <c r="E9" s="395"/>
      <c r="F9" s="79"/>
      <c r="G9" s="79"/>
      <c r="H9" s="79"/>
      <c r="I9" s="79"/>
      <c r="J9" s="79"/>
      <c r="K9" s="79"/>
      <c r="L9" s="79"/>
      <c r="M9" s="79"/>
      <c r="N9" s="79"/>
      <c r="O9" s="79"/>
      <c r="P9" s="79"/>
      <c r="Q9" s="79"/>
      <c r="R9" s="79"/>
      <c r="S9" s="79"/>
      <c r="T9" s="79"/>
      <c r="U9" s="79"/>
      <c r="V9" s="79"/>
    </row>
    <row r="10" spans="1:22" ht="39.950000000000003" customHeight="1" x14ac:dyDescent="0.15">
      <c r="A10" s="389"/>
      <c r="B10" s="283" t="s">
        <v>302</v>
      </c>
      <c r="C10" s="395" t="s">
        <v>365</v>
      </c>
      <c r="D10" s="395"/>
      <c r="E10" s="395"/>
      <c r="F10" s="79"/>
      <c r="G10" s="79"/>
      <c r="H10" s="79"/>
      <c r="I10" s="79"/>
      <c r="J10" s="79"/>
      <c r="K10" s="79"/>
      <c r="L10" s="79"/>
      <c r="M10" s="79"/>
      <c r="N10" s="79"/>
      <c r="O10" s="79"/>
      <c r="P10" s="79"/>
      <c r="Q10" s="79"/>
      <c r="R10" s="79"/>
      <c r="S10" s="79"/>
      <c r="T10" s="79"/>
      <c r="U10" s="79"/>
      <c r="V10" s="79"/>
    </row>
    <row r="11" spans="1:22" ht="39.950000000000003" customHeight="1" x14ac:dyDescent="0.15">
      <c r="A11" s="389"/>
      <c r="B11" s="283" t="s">
        <v>303</v>
      </c>
      <c r="C11" s="395" t="s">
        <v>509</v>
      </c>
      <c r="D11" s="395"/>
      <c r="E11" s="395"/>
      <c r="F11" s="79"/>
      <c r="G11" s="79"/>
      <c r="H11" s="79"/>
      <c r="I11" s="79"/>
      <c r="J11" s="79"/>
      <c r="K11" s="79"/>
      <c r="L11" s="79"/>
      <c r="M11" s="79"/>
      <c r="N11" s="79"/>
      <c r="O11" s="79"/>
      <c r="P11" s="79"/>
      <c r="Q11" s="79"/>
      <c r="R11" s="79"/>
      <c r="S11" s="79"/>
      <c r="T11" s="79"/>
      <c r="U11" s="79"/>
      <c r="V11" s="79"/>
    </row>
    <row r="12" spans="1:22" ht="20.100000000000001" customHeight="1" x14ac:dyDescent="0.15">
      <c r="A12" s="389"/>
      <c r="B12" s="283" t="s">
        <v>304</v>
      </c>
      <c r="C12" s="395" t="s">
        <v>429</v>
      </c>
      <c r="D12" s="395"/>
      <c r="E12" s="395"/>
      <c r="F12" s="79"/>
      <c r="G12" s="79"/>
      <c r="H12" s="79"/>
      <c r="I12" s="79"/>
      <c r="J12" s="79"/>
      <c r="K12" s="79"/>
      <c r="L12" s="79"/>
      <c r="M12" s="79"/>
      <c r="N12" s="79"/>
      <c r="O12" s="79"/>
      <c r="P12" s="79"/>
      <c r="Q12" s="79"/>
      <c r="R12" s="79"/>
      <c r="S12" s="79"/>
      <c r="T12" s="79"/>
      <c r="U12" s="79"/>
      <c r="V12" s="79"/>
    </row>
    <row r="13" spans="1:22" ht="20.100000000000001" customHeight="1" x14ac:dyDescent="0.15">
      <c r="A13" s="389"/>
      <c r="B13" s="283" t="s">
        <v>430</v>
      </c>
      <c r="C13" s="395" t="s">
        <v>431</v>
      </c>
      <c r="D13" s="395"/>
      <c r="E13" s="395"/>
      <c r="F13" s="79"/>
      <c r="G13" s="79"/>
      <c r="H13" s="79"/>
      <c r="I13" s="79"/>
      <c r="J13" s="79"/>
      <c r="K13" s="79"/>
      <c r="L13" s="79"/>
      <c r="M13" s="79"/>
      <c r="N13" s="79"/>
      <c r="O13" s="79"/>
      <c r="P13" s="79"/>
      <c r="Q13" s="79"/>
      <c r="R13" s="79"/>
      <c r="S13" s="79"/>
      <c r="T13" s="79"/>
      <c r="U13" s="79"/>
      <c r="V13" s="79"/>
    </row>
    <row r="14" spans="1:22" ht="20.100000000000001" customHeight="1" x14ac:dyDescent="0.15">
      <c r="A14" s="389"/>
      <c r="B14" s="283" t="s">
        <v>432</v>
      </c>
      <c r="C14" s="395" t="s">
        <v>433</v>
      </c>
      <c r="D14" s="395"/>
      <c r="E14" s="395"/>
      <c r="F14" s="79"/>
      <c r="G14" s="79"/>
      <c r="H14" s="79"/>
      <c r="I14" s="79"/>
      <c r="J14" s="79"/>
      <c r="K14" s="79"/>
      <c r="L14" s="79"/>
      <c r="M14" s="79"/>
      <c r="N14" s="79"/>
      <c r="O14" s="79"/>
      <c r="P14" s="79"/>
      <c r="Q14" s="79"/>
      <c r="R14" s="79"/>
      <c r="S14" s="79"/>
      <c r="T14" s="79"/>
      <c r="U14" s="79"/>
      <c r="V14" s="79"/>
    </row>
    <row r="15" spans="1:22" ht="39.950000000000003" customHeight="1" x14ac:dyDescent="0.15">
      <c r="A15" s="389"/>
      <c r="B15" s="283" t="s">
        <v>434</v>
      </c>
      <c r="C15" s="395" t="s">
        <v>366</v>
      </c>
      <c r="D15" s="395"/>
      <c r="E15" s="395"/>
      <c r="F15" s="79"/>
      <c r="G15" s="79"/>
      <c r="H15" s="79"/>
      <c r="I15" s="79"/>
      <c r="J15" s="79"/>
      <c r="K15" s="79"/>
      <c r="L15" s="79"/>
      <c r="M15" s="79"/>
      <c r="N15" s="79"/>
      <c r="O15" s="79"/>
      <c r="P15" s="79"/>
      <c r="Q15" s="79"/>
      <c r="R15" s="79"/>
      <c r="S15" s="79"/>
      <c r="T15" s="79"/>
      <c r="U15" s="79"/>
      <c r="V15" s="79"/>
    </row>
    <row r="16" spans="1:22" ht="20.100000000000001" customHeight="1" x14ac:dyDescent="0.15">
      <c r="A16" s="389"/>
      <c r="B16" s="283" t="s">
        <v>435</v>
      </c>
      <c r="C16" s="395" t="s">
        <v>436</v>
      </c>
      <c r="D16" s="395"/>
      <c r="E16" s="395"/>
      <c r="F16" s="79"/>
      <c r="G16" s="79"/>
      <c r="H16" s="79"/>
      <c r="I16" s="79"/>
      <c r="J16" s="79"/>
      <c r="K16" s="79"/>
      <c r="L16" s="79"/>
      <c r="M16" s="79"/>
      <c r="N16" s="79"/>
      <c r="O16" s="79"/>
      <c r="P16" s="79"/>
      <c r="Q16" s="79"/>
      <c r="R16" s="79"/>
      <c r="S16" s="79"/>
      <c r="T16" s="79"/>
      <c r="U16" s="79"/>
      <c r="V16" s="79"/>
    </row>
    <row r="17" spans="1:22" ht="20.100000000000001" customHeight="1" x14ac:dyDescent="0.15">
      <c r="A17" s="389"/>
      <c r="B17" s="283" t="s">
        <v>437</v>
      </c>
      <c r="C17" s="395" t="s">
        <v>438</v>
      </c>
      <c r="D17" s="395"/>
      <c r="E17" s="395"/>
      <c r="F17" s="79"/>
      <c r="G17" s="79"/>
      <c r="H17" s="79"/>
      <c r="I17" s="79"/>
      <c r="J17" s="79"/>
      <c r="K17" s="79"/>
      <c r="L17" s="79"/>
      <c r="M17" s="79"/>
      <c r="N17" s="79"/>
      <c r="O17" s="79"/>
      <c r="P17" s="79"/>
      <c r="Q17" s="79"/>
      <c r="R17" s="79"/>
      <c r="S17" s="79"/>
      <c r="T17" s="79"/>
      <c r="U17" s="79"/>
      <c r="V17" s="79"/>
    </row>
    <row r="18" spans="1:22" ht="39.950000000000003" customHeight="1" x14ac:dyDescent="0.15">
      <c r="A18" s="389"/>
      <c r="B18" s="283" t="s">
        <v>439</v>
      </c>
      <c r="C18" s="395" t="s">
        <v>513</v>
      </c>
      <c r="D18" s="395"/>
      <c r="E18" s="395"/>
      <c r="F18" s="79"/>
      <c r="G18" s="79"/>
      <c r="H18" s="79"/>
      <c r="I18" s="79"/>
      <c r="J18" s="79"/>
      <c r="K18" s="79"/>
      <c r="L18" s="79"/>
      <c r="M18" s="79"/>
      <c r="N18" s="79"/>
      <c r="O18" s="79"/>
      <c r="P18" s="79"/>
      <c r="Q18" s="79"/>
      <c r="R18" s="79"/>
      <c r="S18" s="79"/>
      <c r="T18" s="79"/>
      <c r="U18" s="79"/>
      <c r="V18" s="79"/>
    </row>
    <row r="19" spans="1:22" ht="20.100000000000001" customHeight="1" x14ac:dyDescent="0.15">
      <c r="A19" s="389"/>
      <c r="B19" s="283" t="s">
        <v>440</v>
      </c>
      <c r="C19" s="395" t="s">
        <v>441</v>
      </c>
      <c r="D19" s="395"/>
      <c r="E19" s="395"/>
      <c r="F19" s="79"/>
      <c r="G19" s="79"/>
      <c r="H19" s="79"/>
      <c r="I19" s="79"/>
      <c r="J19" s="79"/>
      <c r="K19" s="79"/>
      <c r="L19" s="79"/>
      <c r="M19" s="79"/>
      <c r="N19" s="79"/>
      <c r="O19" s="79"/>
      <c r="P19" s="79"/>
      <c r="Q19" s="79"/>
      <c r="R19" s="79"/>
      <c r="S19" s="79"/>
      <c r="T19" s="79"/>
      <c r="U19" s="79"/>
      <c r="V19" s="79"/>
    </row>
    <row r="20" spans="1:22" ht="39.950000000000003" customHeight="1" x14ac:dyDescent="0.15">
      <c r="A20" s="389"/>
      <c r="B20" s="283" t="s">
        <v>442</v>
      </c>
      <c r="C20" s="395" t="s">
        <v>443</v>
      </c>
      <c r="D20" s="395"/>
      <c r="E20" s="395"/>
      <c r="F20" s="79"/>
      <c r="G20" s="79"/>
      <c r="H20" s="79"/>
      <c r="I20" s="79"/>
      <c r="J20" s="79"/>
      <c r="K20" s="79"/>
      <c r="L20" s="79"/>
      <c r="M20" s="79"/>
      <c r="N20" s="79"/>
      <c r="O20" s="79"/>
      <c r="P20" s="79"/>
      <c r="Q20" s="79"/>
      <c r="R20" s="79"/>
      <c r="S20" s="79"/>
      <c r="T20" s="79"/>
      <c r="U20" s="79"/>
      <c r="V20" s="79"/>
    </row>
    <row r="21" spans="1:22" ht="20.100000000000001" customHeight="1" x14ac:dyDescent="0.15">
      <c r="A21" s="389"/>
      <c r="B21" s="283" t="s">
        <v>305</v>
      </c>
      <c r="C21" s="395" t="s">
        <v>444</v>
      </c>
      <c r="D21" s="395"/>
      <c r="E21" s="395"/>
      <c r="F21" s="79"/>
      <c r="G21" s="79"/>
      <c r="H21" s="79"/>
      <c r="I21" s="79"/>
      <c r="J21" s="79"/>
      <c r="K21" s="79"/>
      <c r="L21" s="79"/>
      <c r="M21" s="79"/>
      <c r="N21" s="79"/>
      <c r="O21" s="79"/>
      <c r="P21" s="79"/>
      <c r="Q21" s="79"/>
      <c r="R21" s="79"/>
      <c r="S21" s="79"/>
      <c r="T21" s="79"/>
      <c r="U21" s="79"/>
      <c r="V21" s="79"/>
    </row>
    <row r="22" spans="1:22" ht="20.100000000000001" customHeight="1" x14ac:dyDescent="0.15">
      <c r="A22" s="389"/>
      <c r="B22" s="283" t="s">
        <v>306</v>
      </c>
      <c r="C22" s="395" t="s">
        <v>367</v>
      </c>
      <c r="D22" s="395"/>
      <c r="E22" s="395"/>
      <c r="F22" s="79"/>
      <c r="G22" s="79"/>
      <c r="H22" s="79"/>
      <c r="I22" s="79"/>
      <c r="J22" s="79"/>
      <c r="K22" s="79"/>
      <c r="L22" s="79"/>
      <c r="M22" s="79"/>
      <c r="N22" s="79"/>
      <c r="O22" s="79"/>
      <c r="P22" s="79"/>
      <c r="Q22" s="79"/>
      <c r="R22" s="79"/>
      <c r="S22" s="79"/>
      <c r="T22" s="79"/>
      <c r="U22" s="79"/>
      <c r="V22" s="79"/>
    </row>
    <row r="23" spans="1:22" ht="20.100000000000001" customHeight="1" x14ac:dyDescent="0.15">
      <c r="A23" s="389"/>
      <c r="B23" s="283" t="s">
        <v>307</v>
      </c>
      <c r="C23" s="395" t="s">
        <v>368</v>
      </c>
      <c r="D23" s="395"/>
      <c r="E23" s="395"/>
      <c r="F23" s="79"/>
      <c r="G23" s="79"/>
      <c r="H23" s="79"/>
      <c r="I23" s="79"/>
      <c r="J23" s="79"/>
      <c r="K23" s="79"/>
      <c r="L23" s="79"/>
      <c r="M23" s="79"/>
      <c r="N23" s="79"/>
      <c r="O23" s="79"/>
      <c r="P23" s="79"/>
      <c r="Q23" s="79"/>
      <c r="R23" s="79"/>
      <c r="S23" s="79"/>
      <c r="T23" s="79"/>
      <c r="U23" s="79"/>
      <c r="V23" s="79"/>
    </row>
    <row r="24" spans="1:22" ht="20.100000000000001" customHeight="1" x14ac:dyDescent="0.15">
      <c r="A24" s="389"/>
      <c r="B24" s="283" t="s">
        <v>308</v>
      </c>
      <c r="C24" s="395" t="s">
        <v>369</v>
      </c>
      <c r="D24" s="395"/>
      <c r="E24" s="395"/>
      <c r="F24" s="79"/>
      <c r="G24" s="79"/>
      <c r="H24" s="79"/>
      <c r="I24" s="79"/>
      <c r="J24" s="79"/>
      <c r="K24" s="79"/>
      <c r="L24" s="79"/>
      <c r="M24" s="79"/>
      <c r="N24" s="79"/>
      <c r="O24" s="79"/>
      <c r="P24" s="79"/>
      <c r="Q24" s="79"/>
      <c r="R24" s="79"/>
      <c r="S24" s="79"/>
      <c r="T24" s="79"/>
      <c r="U24" s="79"/>
      <c r="V24" s="79"/>
    </row>
    <row r="25" spans="1:22" ht="20.100000000000001" customHeight="1" x14ac:dyDescent="0.15">
      <c r="A25" s="389"/>
      <c r="B25" s="283" t="s">
        <v>309</v>
      </c>
      <c r="C25" s="395" t="s">
        <v>370</v>
      </c>
      <c r="D25" s="395"/>
      <c r="E25" s="395"/>
      <c r="F25" s="79"/>
      <c r="G25" s="79"/>
      <c r="H25" s="79"/>
      <c r="I25" s="79"/>
      <c r="J25" s="79"/>
      <c r="K25" s="79"/>
      <c r="L25" s="79"/>
      <c r="M25" s="79"/>
      <c r="N25" s="79"/>
      <c r="O25" s="79"/>
      <c r="P25" s="79"/>
      <c r="Q25" s="79"/>
      <c r="R25" s="79"/>
      <c r="S25" s="79"/>
      <c r="T25" s="79"/>
      <c r="U25" s="79"/>
      <c r="V25" s="79"/>
    </row>
    <row r="26" spans="1:22" ht="20.100000000000001" customHeight="1" x14ac:dyDescent="0.15">
      <c r="A26" s="389"/>
      <c r="B26" s="283" t="s">
        <v>310</v>
      </c>
      <c r="C26" s="395" t="s">
        <v>371</v>
      </c>
      <c r="D26" s="395"/>
      <c r="E26" s="395"/>
      <c r="F26" s="79"/>
      <c r="G26" s="79"/>
      <c r="H26" s="79"/>
      <c r="I26" s="79"/>
      <c r="J26" s="79"/>
      <c r="K26" s="79"/>
      <c r="L26" s="79"/>
      <c r="M26" s="79"/>
      <c r="N26" s="79"/>
      <c r="O26" s="79"/>
      <c r="P26" s="79"/>
      <c r="Q26" s="79"/>
      <c r="R26" s="79"/>
      <c r="S26" s="79"/>
      <c r="T26" s="79"/>
      <c r="U26" s="79"/>
      <c r="V26" s="79"/>
    </row>
    <row r="27" spans="1:22" ht="50.1" customHeight="1" x14ac:dyDescent="0.15">
      <c r="A27" s="389"/>
      <c r="B27" s="283" t="s">
        <v>311</v>
      </c>
      <c r="C27" s="395" t="s">
        <v>445</v>
      </c>
      <c r="D27" s="395"/>
      <c r="E27" s="395"/>
      <c r="F27" s="79"/>
      <c r="G27" s="79"/>
      <c r="H27" s="79"/>
      <c r="I27" s="79"/>
      <c r="J27" s="79"/>
      <c r="K27" s="79"/>
      <c r="L27" s="79"/>
      <c r="M27" s="79"/>
      <c r="N27" s="79"/>
      <c r="O27" s="79"/>
      <c r="P27" s="79"/>
      <c r="Q27" s="79"/>
      <c r="R27" s="79"/>
      <c r="S27" s="79"/>
      <c r="T27" s="79"/>
      <c r="U27" s="79"/>
      <c r="V27" s="79"/>
    </row>
    <row r="28" spans="1:22" ht="39.950000000000003" customHeight="1" x14ac:dyDescent="0.15">
      <c r="A28" s="389"/>
      <c r="B28" s="283" t="s">
        <v>312</v>
      </c>
      <c r="C28" s="395" t="s">
        <v>383</v>
      </c>
      <c r="D28" s="395"/>
      <c r="E28" s="395"/>
      <c r="F28" s="79"/>
      <c r="G28" s="79"/>
      <c r="H28" s="79"/>
      <c r="I28" s="79"/>
      <c r="J28" s="79"/>
      <c r="K28" s="79"/>
      <c r="L28" s="79"/>
      <c r="M28" s="79"/>
      <c r="N28" s="79"/>
      <c r="O28" s="79"/>
      <c r="P28" s="79"/>
      <c r="Q28" s="79"/>
      <c r="R28" s="79"/>
      <c r="S28" s="79"/>
      <c r="T28" s="79"/>
      <c r="U28" s="79"/>
      <c r="V28" s="79"/>
    </row>
    <row r="29" spans="1:22" ht="39.950000000000003" customHeight="1" x14ac:dyDescent="0.15">
      <c r="A29" s="389"/>
      <c r="B29" s="283" t="s">
        <v>313</v>
      </c>
      <c r="C29" s="395" t="s">
        <v>372</v>
      </c>
      <c r="D29" s="395"/>
      <c r="E29" s="395"/>
      <c r="F29" s="79"/>
      <c r="G29" s="79"/>
      <c r="H29" s="79"/>
      <c r="I29" s="79"/>
      <c r="J29" s="79"/>
      <c r="K29" s="79"/>
      <c r="L29" s="79"/>
      <c r="M29" s="79"/>
      <c r="N29" s="79"/>
      <c r="O29" s="79"/>
      <c r="P29" s="79"/>
      <c r="Q29" s="79"/>
      <c r="R29" s="79"/>
      <c r="S29" s="79"/>
      <c r="T29" s="79"/>
      <c r="U29" s="79"/>
      <c r="V29" s="79"/>
    </row>
    <row r="30" spans="1:22" ht="69.95" customHeight="1" x14ac:dyDescent="0.15">
      <c r="A30" s="389"/>
      <c r="B30" s="283" t="s">
        <v>314</v>
      </c>
      <c r="C30" s="395" t="s">
        <v>373</v>
      </c>
      <c r="D30" s="395"/>
      <c r="E30" s="395"/>
      <c r="F30" s="79"/>
      <c r="G30" s="79"/>
      <c r="H30" s="79"/>
      <c r="I30" s="79"/>
      <c r="J30" s="79"/>
      <c r="K30" s="79"/>
      <c r="L30" s="79"/>
      <c r="M30" s="79"/>
      <c r="N30" s="79"/>
      <c r="O30" s="79"/>
      <c r="P30" s="79"/>
      <c r="Q30" s="79"/>
      <c r="R30" s="79"/>
      <c r="S30" s="79"/>
      <c r="T30" s="79"/>
      <c r="U30" s="79"/>
      <c r="V30" s="79"/>
    </row>
    <row r="31" spans="1:22" ht="39.950000000000003" customHeight="1" x14ac:dyDescent="0.15">
      <c r="A31" s="389"/>
      <c r="B31" s="283" t="s">
        <v>315</v>
      </c>
      <c r="C31" s="395" t="s">
        <v>374</v>
      </c>
      <c r="D31" s="395"/>
      <c r="E31" s="395"/>
      <c r="F31" s="79"/>
      <c r="G31" s="79"/>
      <c r="H31" s="79"/>
      <c r="I31" s="79"/>
      <c r="J31" s="79"/>
      <c r="K31" s="79"/>
      <c r="L31" s="79"/>
      <c r="M31" s="79"/>
      <c r="N31" s="79"/>
      <c r="O31" s="79"/>
      <c r="P31" s="79"/>
      <c r="Q31" s="79"/>
      <c r="R31" s="79"/>
      <c r="S31" s="79"/>
      <c r="T31" s="79"/>
      <c r="U31" s="79"/>
      <c r="V31" s="79"/>
    </row>
    <row r="32" spans="1:22" ht="20.100000000000001" customHeight="1" x14ac:dyDescent="0.15">
      <c r="A32" s="389"/>
      <c r="B32" s="283" t="s">
        <v>316</v>
      </c>
      <c r="C32" s="395" t="s">
        <v>446</v>
      </c>
      <c r="D32" s="395"/>
      <c r="E32" s="395"/>
      <c r="F32" s="79"/>
      <c r="G32" s="79"/>
      <c r="H32" s="79"/>
      <c r="I32" s="79"/>
      <c r="J32" s="79"/>
      <c r="K32" s="79"/>
      <c r="L32" s="79"/>
      <c r="M32" s="79"/>
      <c r="N32" s="79"/>
      <c r="O32" s="79"/>
      <c r="P32" s="79"/>
      <c r="Q32" s="79"/>
      <c r="R32" s="79"/>
      <c r="S32" s="79"/>
      <c r="T32" s="79"/>
      <c r="U32" s="79"/>
      <c r="V32" s="79"/>
    </row>
    <row r="33" spans="1:22" ht="39.950000000000003" customHeight="1" x14ac:dyDescent="0.15">
      <c r="A33" s="389"/>
      <c r="B33" s="283" t="s">
        <v>317</v>
      </c>
      <c r="C33" s="395" t="s">
        <v>447</v>
      </c>
      <c r="D33" s="395"/>
      <c r="E33" s="395"/>
      <c r="F33" s="79"/>
      <c r="G33" s="158"/>
      <c r="H33" s="79"/>
      <c r="I33" s="79"/>
      <c r="J33" s="79"/>
      <c r="K33" s="79"/>
      <c r="L33" s="79"/>
      <c r="M33" s="79"/>
      <c r="N33" s="79"/>
      <c r="O33" s="79"/>
      <c r="P33" s="79"/>
      <c r="Q33" s="79"/>
      <c r="R33" s="79"/>
      <c r="S33" s="79"/>
      <c r="T33" s="79"/>
      <c r="U33" s="79"/>
      <c r="V33" s="79"/>
    </row>
    <row r="34" spans="1:22" ht="39.950000000000003" customHeight="1" x14ac:dyDescent="0.15">
      <c r="A34" s="389"/>
      <c r="B34" s="283" t="s">
        <v>318</v>
      </c>
      <c r="C34" s="395" t="s">
        <v>375</v>
      </c>
      <c r="D34" s="395"/>
      <c r="E34" s="395"/>
      <c r="F34" s="158"/>
      <c r="G34" s="79"/>
      <c r="H34" s="79"/>
      <c r="I34" s="79"/>
      <c r="J34" s="79"/>
      <c r="K34" s="79"/>
      <c r="L34" s="79"/>
      <c r="M34" s="79"/>
      <c r="N34" s="79"/>
      <c r="O34" s="79"/>
      <c r="P34" s="79"/>
      <c r="Q34" s="79"/>
      <c r="R34" s="79"/>
      <c r="S34" s="79"/>
      <c r="T34" s="79"/>
      <c r="U34" s="79"/>
      <c r="V34" s="79"/>
    </row>
    <row r="35" spans="1:22" ht="39.950000000000003" customHeight="1" x14ac:dyDescent="0.15">
      <c r="A35" s="389"/>
      <c r="B35" s="283" t="s">
        <v>448</v>
      </c>
      <c r="C35" s="395" t="s">
        <v>376</v>
      </c>
      <c r="D35" s="395"/>
      <c r="E35" s="395"/>
      <c r="F35" s="158"/>
      <c r="G35" s="79"/>
      <c r="H35" s="79"/>
      <c r="I35" s="79"/>
      <c r="J35" s="79"/>
      <c r="K35" s="79"/>
      <c r="L35" s="79"/>
      <c r="M35" s="79"/>
      <c r="N35" s="79"/>
      <c r="O35" s="79"/>
      <c r="P35" s="79"/>
      <c r="Q35" s="79"/>
      <c r="R35" s="79"/>
      <c r="S35" s="79"/>
      <c r="T35" s="79"/>
      <c r="U35" s="79"/>
      <c r="V35" s="79"/>
    </row>
    <row r="36" spans="1:22" ht="20.100000000000001" customHeight="1" x14ac:dyDescent="0.15">
      <c r="A36" s="389"/>
      <c r="B36" s="283" t="s">
        <v>319</v>
      </c>
      <c r="C36" s="395" t="s">
        <v>377</v>
      </c>
      <c r="D36" s="395"/>
      <c r="E36" s="395"/>
      <c r="F36" s="79"/>
      <c r="G36" s="79"/>
      <c r="H36" s="79"/>
      <c r="I36" s="79"/>
      <c r="J36" s="79"/>
      <c r="K36" s="79"/>
      <c r="L36" s="79"/>
      <c r="M36" s="79"/>
      <c r="N36" s="79"/>
      <c r="O36" s="79"/>
      <c r="P36" s="79"/>
      <c r="Q36" s="79"/>
      <c r="R36" s="79"/>
      <c r="S36" s="79"/>
      <c r="T36" s="79"/>
      <c r="U36" s="79"/>
      <c r="V36" s="79"/>
    </row>
    <row r="37" spans="1:22" ht="20.100000000000001" customHeight="1" x14ac:dyDescent="0.15">
      <c r="A37" s="389"/>
      <c r="B37" s="283" t="s">
        <v>320</v>
      </c>
      <c r="C37" s="395" t="s">
        <v>378</v>
      </c>
      <c r="D37" s="395"/>
      <c r="E37" s="395"/>
      <c r="F37" s="79"/>
      <c r="G37" s="79"/>
      <c r="H37" s="79"/>
      <c r="I37" s="79"/>
      <c r="J37" s="79"/>
      <c r="K37" s="79"/>
      <c r="L37" s="79"/>
      <c r="M37" s="79"/>
      <c r="N37" s="79"/>
      <c r="O37" s="79"/>
      <c r="P37" s="79"/>
      <c r="Q37" s="79"/>
      <c r="R37" s="79"/>
      <c r="S37" s="79"/>
      <c r="T37" s="79"/>
      <c r="U37" s="79"/>
      <c r="V37" s="79"/>
    </row>
    <row r="38" spans="1:22" ht="39.950000000000003" customHeight="1" x14ac:dyDescent="0.15">
      <c r="A38" s="389"/>
      <c r="B38" s="283" t="s">
        <v>321</v>
      </c>
      <c r="C38" s="395" t="s">
        <v>379</v>
      </c>
      <c r="D38" s="395"/>
      <c r="E38" s="395"/>
      <c r="F38" s="79"/>
      <c r="G38" s="79"/>
      <c r="H38" s="79"/>
      <c r="I38" s="79"/>
      <c r="J38" s="79"/>
      <c r="K38" s="79"/>
      <c r="L38" s="79"/>
      <c r="M38" s="79"/>
      <c r="N38" s="79"/>
      <c r="O38" s="79"/>
      <c r="P38" s="79"/>
      <c r="Q38" s="79"/>
      <c r="R38" s="79"/>
      <c r="S38" s="79"/>
      <c r="T38" s="79"/>
      <c r="U38" s="79"/>
      <c r="V38" s="79"/>
    </row>
    <row r="39" spans="1:22" ht="50.1" customHeight="1" x14ac:dyDescent="0.15">
      <c r="A39" s="389"/>
      <c r="B39" s="283" t="s">
        <v>322</v>
      </c>
      <c r="C39" s="395" t="s">
        <v>380</v>
      </c>
      <c r="D39" s="395"/>
      <c r="E39" s="395"/>
      <c r="F39" s="79"/>
      <c r="G39" s="79"/>
      <c r="H39" s="79"/>
      <c r="I39" s="79"/>
      <c r="J39" s="79"/>
      <c r="K39" s="79"/>
      <c r="L39" s="79"/>
      <c r="M39" s="79"/>
      <c r="N39" s="79"/>
      <c r="O39" s="79"/>
      <c r="P39" s="79"/>
      <c r="Q39" s="79"/>
      <c r="R39" s="79"/>
      <c r="S39" s="79"/>
      <c r="T39" s="79"/>
      <c r="U39" s="79"/>
      <c r="V39" s="79"/>
    </row>
    <row r="40" spans="1:22" ht="20.100000000000001" customHeight="1" x14ac:dyDescent="0.15">
      <c r="A40" s="389"/>
      <c r="B40" s="283" t="s">
        <v>323</v>
      </c>
      <c r="C40" s="395" t="s">
        <v>381</v>
      </c>
      <c r="D40" s="395"/>
      <c r="E40" s="395"/>
      <c r="F40" s="79"/>
      <c r="G40" s="79"/>
      <c r="H40" s="79"/>
      <c r="I40" s="79"/>
      <c r="J40" s="79"/>
      <c r="K40" s="79"/>
      <c r="L40" s="79"/>
      <c r="M40" s="79"/>
      <c r="N40" s="79"/>
      <c r="O40" s="79"/>
      <c r="P40" s="79"/>
      <c r="Q40" s="79"/>
      <c r="R40" s="79"/>
      <c r="S40" s="79"/>
      <c r="T40" s="79"/>
      <c r="U40" s="79"/>
      <c r="V40" s="79"/>
    </row>
    <row r="41" spans="1:22" ht="39.950000000000003" customHeight="1" thickBot="1" x14ac:dyDescent="0.2">
      <c r="A41" s="390"/>
      <c r="B41" s="286" t="s">
        <v>324</v>
      </c>
      <c r="C41" s="400" t="s">
        <v>382</v>
      </c>
      <c r="D41" s="400"/>
      <c r="E41" s="400"/>
      <c r="F41" s="79"/>
      <c r="G41" s="79"/>
      <c r="H41" s="79"/>
      <c r="I41" s="79"/>
      <c r="J41" s="79"/>
      <c r="K41" s="79"/>
      <c r="L41" s="79"/>
      <c r="M41" s="79"/>
      <c r="N41" s="79"/>
      <c r="O41" s="79"/>
      <c r="P41" s="79"/>
      <c r="Q41" s="79"/>
      <c r="R41" s="79"/>
      <c r="S41" s="79"/>
      <c r="T41" s="79"/>
      <c r="U41" s="79"/>
      <c r="V41" s="79"/>
    </row>
    <row r="42" spans="1:22" ht="20.100000000000001" customHeight="1" thickTop="1" x14ac:dyDescent="0.15">
      <c r="A42" s="391" t="s">
        <v>346</v>
      </c>
      <c r="B42" s="392" t="s">
        <v>388</v>
      </c>
      <c r="C42" s="392" t="s">
        <v>449</v>
      </c>
      <c r="D42" s="396" t="s">
        <v>325</v>
      </c>
      <c r="E42" s="398" t="s">
        <v>326</v>
      </c>
      <c r="F42" s="79"/>
      <c r="G42" s="79"/>
      <c r="H42" s="79"/>
      <c r="I42" s="79"/>
      <c r="J42" s="79"/>
      <c r="K42" s="79"/>
      <c r="L42" s="79"/>
      <c r="M42" s="79"/>
      <c r="N42" s="79"/>
      <c r="O42" s="79"/>
      <c r="P42" s="79"/>
      <c r="Q42" s="79"/>
      <c r="R42" s="79"/>
      <c r="S42" s="79"/>
      <c r="T42" s="79"/>
      <c r="U42" s="79"/>
      <c r="V42" s="79"/>
    </row>
    <row r="43" spans="1:22" ht="20.100000000000001" customHeight="1" x14ac:dyDescent="0.15">
      <c r="A43" s="386"/>
      <c r="B43" s="393"/>
      <c r="C43" s="394"/>
      <c r="D43" s="397"/>
      <c r="E43" s="399"/>
    </row>
    <row r="44" spans="1:22" ht="20.100000000000001" customHeight="1" x14ac:dyDescent="0.15">
      <c r="A44" s="386"/>
      <c r="B44" s="282" t="s">
        <v>327</v>
      </c>
      <c r="C44" s="126" t="s">
        <v>348</v>
      </c>
      <c r="D44" s="157">
        <v>0.5</v>
      </c>
      <c r="E44" s="168">
        <v>0.5</v>
      </c>
      <c r="F44" s="79"/>
      <c r="G44" s="79"/>
      <c r="H44" s="79"/>
      <c r="I44" s="79"/>
      <c r="J44" s="79"/>
      <c r="K44" s="79"/>
      <c r="L44" s="79"/>
      <c r="M44" s="79"/>
      <c r="N44" s="79"/>
      <c r="O44" s="79"/>
      <c r="P44" s="79"/>
      <c r="Q44" s="79"/>
      <c r="R44" s="79"/>
      <c r="S44" s="79"/>
      <c r="T44" s="79"/>
      <c r="U44" s="79"/>
      <c r="V44" s="79"/>
    </row>
    <row r="45" spans="1:22" ht="39.950000000000003" customHeight="1" x14ac:dyDescent="0.15">
      <c r="A45" s="386"/>
      <c r="B45" s="283" t="s">
        <v>328</v>
      </c>
      <c r="C45" s="156" t="s">
        <v>451</v>
      </c>
      <c r="D45" s="157">
        <v>0.5</v>
      </c>
      <c r="E45" s="168">
        <v>0.5</v>
      </c>
      <c r="F45" s="79"/>
      <c r="G45" s="79"/>
      <c r="H45" s="79"/>
      <c r="I45" s="79"/>
      <c r="J45" s="79"/>
      <c r="K45" s="79"/>
      <c r="L45" s="79"/>
      <c r="M45" s="79"/>
      <c r="N45" s="79"/>
      <c r="O45" s="79"/>
      <c r="P45" s="79"/>
      <c r="Q45" s="79"/>
      <c r="R45" s="79"/>
      <c r="S45" s="79"/>
      <c r="T45" s="79"/>
      <c r="U45" s="79"/>
      <c r="V45" s="79"/>
    </row>
    <row r="46" spans="1:22" ht="39.950000000000003" customHeight="1" x14ac:dyDescent="0.15">
      <c r="A46" s="386"/>
      <c r="B46" s="283" t="s">
        <v>329</v>
      </c>
      <c r="C46" s="156" t="s">
        <v>349</v>
      </c>
      <c r="D46" s="157">
        <v>0.75</v>
      </c>
      <c r="E46" s="168" t="s">
        <v>354</v>
      </c>
      <c r="F46" s="79"/>
      <c r="G46" s="79"/>
      <c r="H46" s="79"/>
      <c r="I46" s="79"/>
      <c r="J46" s="79"/>
      <c r="K46" s="79"/>
      <c r="L46" s="79"/>
      <c r="M46" s="79"/>
      <c r="N46" s="79"/>
      <c r="O46" s="79"/>
      <c r="P46" s="79"/>
      <c r="Q46" s="79"/>
      <c r="R46" s="79"/>
      <c r="S46" s="79"/>
      <c r="T46" s="79"/>
      <c r="U46" s="79"/>
      <c r="V46" s="79"/>
    </row>
    <row r="47" spans="1:22" ht="54.95" customHeight="1" x14ac:dyDescent="0.15">
      <c r="A47" s="386"/>
      <c r="B47" s="283" t="s">
        <v>330</v>
      </c>
      <c r="C47" s="156" t="s">
        <v>452</v>
      </c>
      <c r="D47" s="157">
        <v>0.75</v>
      </c>
      <c r="E47" s="168">
        <v>0.5</v>
      </c>
      <c r="F47" s="79"/>
      <c r="G47" s="79"/>
      <c r="H47" s="79"/>
      <c r="I47" s="79"/>
      <c r="J47" s="79"/>
      <c r="K47" s="79"/>
      <c r="L47" s="79"/>
      <c r="M47" s="79"/>
      <c r="N47" s="79"/>
      <c r="O47" s="79"/>
      <c r="P47" s="79"/>
      <c r="Q47" s="79"/>
      <c r="R47" s="79"/>
      <c r="S47" s="79"/>
      <c r="T47" s="79"/>
      <c r="U47" s="79"/>
      <c r="V47" s="79"/>
    </row>
    <row r="48" spans="1:22" ht="20.100000000000001" customHeight="1" x14ac:dyDescent="0.15">
      <c r="A48" s="386"/>
      <c r="B48" s="283" t="s">
        <v>331</v>
      </c>
      <c r="C48" s="126" t="s">
        <v>350</v>
      </c>
      <c r="D48" s="157">
        <v>0.75</v>
      </c>
      <c r="E48" s="168" t="s">
        <v>354</v>
      </c>
      <c r="F48" s="79"/>
      <c r="G48" s="79"/>
      <c r="H48" s="79"/>
      <c r="I48" s="79"/>
      <c r="J48" s="79"/>
      <c r="K48" s="79"/>
      <c r="L48" s="79"/>
      <c r="M48" s="79"/>
      <c r="N48" s="79"/>
      <c r="O48" s="79"/>
      <c r="P48" s="79"/>
      <c r="Q48" s="79"/>
      <c r="R48" s="79"/>
      <c r="S48" s="79"/>
      <c r="T48" s="79"/>
      <c r="U48" s="79"/>
      <c r="V48" s="79"/>
    </row>
    <row r="49" spans="1:22" ht="50.1" customHeight="1" x14ac:dyDescent="0.15">
      <c r="A49" s="386"/>
      <c r="B49" s="283" t="s">
        <v>332</v>
      </c>
      <c r="C49" s="156" t="s">
        <v>453</v>
      </c>
      <c r="D49" s="157">
        <v>0.75</v>
      </c>
      <c r="E49" s="168" t="s">
        <v>354</v>
      </c>
      <c r="F49" s="79"/>
      <c r="G49" s="79"/>
      <c r="H49" s="79"/>
      <c r="I49" s="79"/>
      <c r="J49" s="79"/>
      <c r="K49" s="79"/>
      <c r="L49" s="79"/>
      <c r="M49" s="79"/>
      <c r="N49" s="79"/>
      <c r="O49" s="79"/>
      <c r="P49" s="79"/>
      <c r="Q49" s="79"/>
      <c r="R49" s="79"/>
      <c r="S49" s="79"/>
      <c r="T49" s="79"/>
      <c r="U49" s="79"/>
      <c r="V49" s="79"/>
    </row>
    <row r="50" spans="1:22" ht="39.950000000000003" customHeight="1" x14ac:dyDescent="0.15">
      <c r="A50" s="386"/>
      <c r="B50" s="283" t="s">
        <v>333</v>
      </c>
      <c r="C50" s="156" t="s">
        <v>351</v>
      </c>
      <c r="D50" s="157">
        <v>0.75</v>
      </c>
      <c r="E50" s="168" t="s">
        <v>354</v>
      </c>
      <c r="F50" s="79"/>
      <c r="G50" s="79"/>
      <c r="H50" s="79"/>
      <c r="I50" s="79"/>
      <c r="J50" s="79"/>
      <c r="K50" s="79"/>
      <c r="L50" s="79"/>
      <c r="M50" s="79"/>
      <c r="N50" s="79"/>
      <c r="O50" s="79"/>
      <c r="P50" s="79"/>
      <c r="Q50" s="79"/>
      <c r="R50" s="79"/>
      <c r="S50" s="79"/>
      <c r="T50" s="79"/>
      <c r="U50" s="79"/>
      <c r="V50" s="79"/>
    </row>
    <row r="51" spans="1:22" ht="54.95" customHeight="1" x14ac:dyDescent="0.15">
      <c r="A51" s="386"/>
      <c r="B51" s="283" t="s">
        <v>334</v>
      </c>
      <c r="C51" s="156" t="s">
        <v>352</v>
      </c>
      <c r="D51" s="157">
        <v>0.75</v>
      </c>
      <c r="E51" s="168" t="s">
        <v>354</v>
      </c>
      <c r="F51" s="79"/>
      <c r="G51" s="79"/>
      <c r="H51" s="79"/>
      <c r="I51" s="79"/>
      <c r="J51" s="79"/>
      <c r="K51" s="79"/>
      <c r="L51" s="79"/>
      <c r="M51" s="79"/>
      <c r="N51" s="79"/>
      <c r="O51" s="79"/>
      <c r="P51" s="79"/>
      <c r="Q51" s="79"/>
      <c r="R51" s="79"/>
      <c r="S51" s="79"/>
      <c r="T51" s="79"/>
      <c r="U51" s="79"/>
      <c r="V51" s="79"/>
    </row>
    <row r="52" spans="1:22" ht="39.950000000000003" customHeight="1" x14ac:dyDescent="0.15">
      <c r="A52" s="386"/>
      <c r="B52" s="283" t="s">
        <v>335</v>
      </c>
      <c r="C52" s="156" t="s">
        <v>454</v>
      </c>
      <c r="D52" s="157">
        <v>0.5</v>
      </c>
      <c r="E52" s="168" t="s">
        <v>354</v>
      </c>
      <c r="F52" s="79"/>
      <c r="G52" s="79"/>
      <c r="H52" s="79"/>
      <c r="I52" s="79"/>
      <c r="J52" s="79"/>
      <c r="K52" s="79"/>
      <c r="L52" s="79"/>
      <c r="M52" s="79"/>
      <c r="N52" s="79"/>
      <c r="O52" s="79"/>
      <c r="P52" s="79"/>
      <c r="Q52" s="79"/>
      <c r="R52" s="79"/>
      <c r="S52" s="79"/>
      <c r="T52" s="79"/>
      <c r="U52" s="79"/>
      <c r="V52" s="79"/>
    </row>
    <row r="53" spans="1:22" ht="39.950000000000003" customHeight="1" x14ac:dyDescent="0.15">
      <c r="A53" s="386"/>
      <c r="B53" s="283" t="s">
        <v>336</v>
      </c>
      <c r="C53" s="156" t="s">
        <v>353</v>
      </c>
      <c r="D53" s="157">
        <v>0.5</v>
      </c>
      <c r="E53" s="168">
        <v>0.5</v>
      </c>
      <c r="F53" s="79"/>
      <c r="G53" s="79"/>
      <c r="H53" s="79"/>
      <c r="I53" s="79"/>
      <c r="J53" s="79"/>
      <c r="K53" s="79"/>
      <c r="L53" s="79"/>
      <c r="M53" s="79"/>
      <c r="N53" s="79"/>
      <c r="O53" s="79"/>
      <c r="P53" s="79"/>
      <c r="Q53" s="79"/>
      <c r="R53" s="79"/>
      <c r="S53" s="79"/>
      <c r="T53" s="79"/>
      <c r="U53" s="79"/>
      <c r="V53" s="79"/>
    </row>
    <row r="54" spans="1:22" ht="39.950000000000003" customHeight="1" x14ac:dyDescent="0.15">
      <c r="A54" s="386"/>
      <c r="B54" s="283" t="s">
        <v>337</v>
      </c>
      <c r="C54" s="156" t="s">
        <v>455</v>
      </c>
      <c r="D54" s="157">
        <v>0.75</v>
      </c>
      <c r="E54" s="168">
        <v>0.5</v>
      </c>
      <c r="F54" s="79"/>
      <c r="G54" s="79"/>
      <c r="H54" s="79"/>
      <c r="I54" s="79"/>
      <c r="J54" s="79"/>
      <c r="K54" s="79"/>
      <c r="L54" s="79"/>
      <c r="M54" s="79"/>
      <c r="N54" s="79"/>
      <c r="O54" s="79"/>
      <c r="P54" s="79"/>
      <c r="Q54" s="79"/>
      <c r="R54" s="79"/>
      <c r="S54" s="79"/>
      <c r="T54" s="79"/>
      <c r="U54" s="79"/>
      <c r="V54" s="79"/>
    </row>
    <row r="55" spans="1:22" ht="39.950000000000003" customHeight="1" x14ac:dyDescent="0.15">
      <c r="A55" s="386"/>
      <c r="B55" s="283" t="s">
        <v>338</v>
      </c>
      <c r="C55" s="156" t="s">
        <v>355</v>
      </c>
      <c r="D55" s="157">
        <v>0.5</v>
      </c>
      <c r="E55" s="168" t="s">
        <v>354</v>
      </c>
      <c r="F55" s="79"/>
      <c r="G55" s="79"/>
      <c r="H55" s="79"/>
      <c r="I55" s="79"/>
      <c r="J55" s="79"/>
      <c r="K55" s="79"/>
      <c r="L55" s="79"/>
      <c r="M55" s="79"/>
      <c r="N55" s="79"/>
      <c r="O55" s="79"/>
      <c r="P55" s="79"/>
      <c r="Q55" s="79"/>
      <c r="R55" s="79"/>
      <c r="S55" s="79"/>
      <c r="T55" s="79"/>
      <c r="U55" s="79"/>
      <c r="V55" s="79"/>
    </row>
    <row r="56" spans="1:22" ht="20.100000000000001" customHeight="1" x14ac:dyDescent="0.15">
      <c r="A56" s="386"/>
      <c r="B56" s="283" t="s">
        <v>339</v>
      </c>
      <c r="C56" s="126" t="s">
        <v>360</v>
      </c>
      <c r="D56" s="157">
        <v>0.5</v>
      </c>
      <c r="E56" s="168" t="s">
        <v>354</v>
      </c>
      <c r="F56" s="79"/>
      <c r="G56" s="79"/>
      <c r="H56" s="79"/>
      <c r="I56" s="79"/>
      <c r="J56" s="79"/>
      <c r="K56" s="79"/>
      <c r="L56" s="79"/>
      <c r="M56" s="79"/>
      <c r="N56" s="79"/>
      <c r="O56" s="79"/>
      <c r="P56" s="79"/>
      <c r="Q56" s="79"/>
      <c r="R56" s="79"/>
      <c r="S56" s="79"/>
      <c r="T56" s="79"/>
      <c r="U56" s="79"/>
      <c r="V56" s="79"/>
    </row>
    <row r="57" spans="1:22" ht="20.100000000000001" customHeight="1" x14ac:dyDescent="0.15">
      <c r="A57" s="386"/>
      <c r="B57" s="283" t="s">
        <v>340</v>
      </c>
      <c r="C57" s="126" t="s">
        <v>456</v>
      </c>
      <c r="D57" s="157">
        <v>0.75</v>
      </c>
      <c r="E57" s="168" t="s">
        <v>354</v>
      </c>
      <c r="F57" s="79"/>
      <c r="G57" s="79"/>
      <c r="H57" s="79"/>
      <c r="I57" s="79"/>
      <c r="J57" s="79"/>
      <c r="K57" s="79"/>
      <c r="L57" s="79"/>
      <c r="M57" s="79"/>
      <c r="N57" s="79"/>
      <c r="O57" s="79"/>
      <c r="P57" s="79"/>
      <c r="Q57" s="79"/>
      <c r="R57" s="79"/>
      <c r="S57" s="79"/>
      <c r="T57" s="79"/>
      <c r="U57" s="79"/>
      <c r="V57" s="79"/>
    </row>
    <row r="58" spans="1:22" ht="20.100000000000001" customHeight="1" x14ac:dyDescent="0.15">
      <c r="A58" s="386"/>
      <c r="B58" s="283" t="s">
        <v>341</v>
      </c>
      <c r="C58" s="126" t="s">
        <v>356</v>
      </c>
      <c r="D58" s="157">
        <v>0.5</v>
      </c>
      <c r="E58" s="168">
        <v>0.5</v>
      </c>
      <c r="F58" s="79"/>
      <c r="G58" s="79"/>
      <c r="H58" s="79"/>
      <c r="I58" s="79"/>
      <c r="J58" s="79"/>
      <c r="K58" s="79"/>
      <c r="L58" s="79"/>
      <c r="M58" s="79"/>
      <c r="N58" s="79"/>
      <c r="O58" s="79"/>
      <c r="P58" s="79"/>
      <c r="Q58" s="79"/>
      <c r="R58" s="79"/>
      <c r="S58" s="79"/>
      <c r="T58" s="79"/>
      <c r="U58" s="79"/>
      <c r="V58" s="79"/>
    </row>
    <row r="59" spans="1:22" ht="39.950000000000003" customHeight="1" x14ac:dyDescent="0.15">
      <c r="A59" s="386"/>
      <c r="B59" s="283" t="s">
        <v>342</v>
      </c>
      <c r="C59" s="156" t="s">
        <v>357</v>
      </c>
      <c r="D59" s="157">
        <v>0.5</v>
      </c>
      <c r="E59" s="168">
        <v>0.5</v>
      </c>
      <c r="F59" s="79"/>
      <c r="G59" s="79"/>
      <c r="H59" s="79"/>
      <c r="I59" s="79"/>
      <c r="J59" s="79"/>
      <c r="K59" s="79"/>
      <c r="L59" s="79"/>
      <c r="M59" s="79"/>
      <c r="N59" s="79"/>
      <c r="O59" s="79"/>
      <c r="P59" s="79"/>
      <c r="Q59" s="79"/>
      <c r="R59" s="79"/>
      <c r="S59" s="79"/>
      <c r="T59" s="79"/>
      <c r="U59" s="79"/>
      <c r="V59" s="79"/>
    </row>
    <row r="60" spans="1:22" ht="39.950000000000003" customHeight="1" x14ac:dyDescent="0.15">
      <c r="A60" s="386"/>
      <c r="B60" s="283" t="s">
        <v>343</v>
      </c>
      <c r="C60" s="156" t="s">
        <v>358</v>
      </c>
      <c r="D60" s="157">
        <v>0.5</v>
      </c>
      <c r="E60" s="168">
        <v>0.5</v>
      </c>
      <c r="F60" s="79"/>
      <c r="G60" s="79"/>
      <c r="H60" s="79"/>
      <c r="I60" s="79"/>
      <c r="J60" s="79"/>
      <c r="K60" s="79"/>
      <c r="L60" s="79"/>
      <c r="M60" s="79"/>
      <c r="N60" s="79"/>
      <c r="O60" s="79"/>
      <c r="P60" s="79"/>
      <c r="Q60" s="79"/>
      <c r="R60" s="79"/>
      <c r="S60" s="79"/>
      <c r="T60" s="79"/>
      <c r="U60" s="79"/>
      <c r="V60" s="79"/>
    </row>
    <row r="61" spans="1:22" ht="39.950000000000003" customHeight="1" x14ac:dyDescent="0.15">
      <c r="A61" s="386"/>
      <c r="B61" s="283" t="s">
        <v>344</v>
      </c>
      <c r="C61" s="167" t="s">
        <v>510</v>
      </c>
      <c r="D61" s="157">
        <v>0.75</v>
      </c>
      <c r="E61" s="168">
        <v>0.5</v>
      </c>
      <c r="F61" s="79"/>
      <c r="G61" s="79"/>
      <c r="H61" s="79"/>
      <c r="I61" s="79"/>
      <c r="J61" s="79"/>
      <c r="K61" s="79"/>
      <c r="L61" s="79"/>
      <c r="M61" s="79"/>
      <c r="N61" s="79"/>
      <c r="O61" s="79"/>
      <c r="P61" s="79"/>
      <c r="Q61" s="79"/>
      <c r="R61" s="79"/>
      <c r="S61" s="79"/>
      <c r="T61" s="79"/>
      <c r="U61" s="79"/>
      <c r="V61" s="79"/>
    </row>
    <row r="62" spans="1:22" ht="39.950000000000003" customHeight="1" x14ac:dyDescent="0.15">
      <c r="A62" s="386"/>
      <c r="B62" s="283" t="s">
        <v>345</v>
      </c>
      <c r="C62" s="156" t="s">
        <v>457</v>
      </c>
      <c r="D62" s="157">
        <v>0.5</v>
      </c>
      <c r="E62" s="168">
        <v>0.5</v>
      </c>
      <c r="F62" s="79"/>
      <c r="G62" s="79"/>
      <c r="H62" s="79"/>
      <c r="I62" s="79"/>
      <c r="J62" s="79"/>
      <c r="K62" s="79"/>
      <c r="L62" s="79"/>
      <c r="M62" s="79"/>
      <c r="N62" s="79"/>
      <c r="O62" s="79"/>
      <c r="P62" s="79"/>
      <c r="Q62" s="79"/>
      <c r="R62" s="79"/>
      <c r="S62" s="79"/>
      <c r="T62" s="79"/>
      <c r="U62" s="79"/>
      <c r="V62" s="79"/>
    </row>
    <row r="63" spans="1:22" ht="39.950000000000003" customHeight="1" x14ac:dyDescent="0.15">
      <c r="A63" s="386"/>
      <c r="B63" s="283" t="s">
        <v>296</v>
      </c>
      <c r="C63" s="156" t="s">
        <v>359</v>
      </c>
      <c r="D63" s="157">
        <v>0.5</v>
      </c>
      <c r="E63" s="168" t="s">
        <v>354</v>
      </c>
      <c r="F63" s="79"/>
      <c r="G63" s="79"/>
      <c r="H63" s="79"/>
      <c r="I63" s="79"/>
      <c r="J63" s="79"/>
      <c r="K63" s="79"/>
      <c r="L63" s="79"/>
      <c r="M63" s="79"/>
      <c r="N63" s="79"/>
      <c r="O63" s="79"/>
      <c r="P63" s="79"/>
      <c r="Q63" s="79"/>
      <c r="R63" s="79"/>
      <c r="S63" s="79"/>
      <c r="T63" s="79"/>
      <c r="U63" s="79"/>
      <c r="V63" s="79"/>
    </row>
    <row r="64" spans="1:22" s="79" customFormat="1" ht="79.5" customHeight="1" thickBot="1" x14ac:dyDescent="0.2">
      <c r="A64" s="280"/>
      <c r="B64" s="284" t="s">
        <v>548</v>
      </c>
      <c r="C64" s="292" t="s">
        <v>569</v>
      </c>
      <c r="D64" s="293">
        <v>0.75</v>
      </c>
      <c r="E64" s="294">
        <v>0.75</v>
      </c>
      <c r="G64" s="281"/>
    </row>
    <row r="65" spans="1:22" ht="80.099999999999994" customHeight="1" x14ac:dyDescent="0.15">
      <c r="A65" s="385" t="s">
        <v>386</v>
      </c>
      <c r="B65" s="170" t="s">
        <v>458</v>
      </c>
      <c r="C65" s="346" t="s">
        <v>565</v>
      </c>
      <c r="D65" s="295">
        <v>0.5</v>
      </c>
      <c r="E65" s="296" t="s">
        <v>384</v>
      </c>
      <c r="F65" s="79"/>
      <c r="G65" s="79"/>
      <c r="H65" s="79"/>
      <c r="I65" s="79"/>
      <c r="J65" s="79"/>
      <c r="K65" s="79"/>
      <c r="L65" s="79"/>
      <c r="M65" s="79"/>
      <c r="N65" s="79"/>
      <c r="O65" s="79"/>
      <c r="P65" s="79"/>
      <c r="Q65" s="79"/>
      <c r="R65" s="79"/>
      <c r="S65" s="79"/>
      <c r="T65" s="79"/>
      <c r="U65" s="79"/>
      <c r="V65" s="79"/>
    </row>
    <row r="66" spans="1:22" ht="80.099999999999994" customHeight="1" x14ac:dyDescent="0.15">
      <c r="A66" s="386"/>
      <c r="B66" s="166" t="s">
        <v>459</v>
      </c>
      <c r="C66" s="347" t="s">
        <v>566</v>
      </c>
      <c r="D66" s="293">
        <v>0.5</v>
      </c>
      <c r="E66" s="297" t="s">
        <v>384</v>
      </c>
      <c r="F66" s="79"/>
      <c r="G66" s="79"/>
      <c r="H66" s="79"/>
      <c r="I66" s="79"/>
      <c r="J66" s="79"/>
      <c r="K66" s="79"/>
      <c r="L66" s="79"/>
      <c r="M66" s="79"/>
      <c r="N66" s="79"/>
      <c r="O66" s="79"/>
      <c r="P66" s="79"/>
      <c r="Q66" s="79"/>
      <c r="R66" s="79"/>
      <c r="S66" s="79"/>
      <c r="T66" s="79"/>
      <c r="U66" s="79"/>
      <c r="V66" s="79"/>
    </row>
    <row r="67" spans="1:22" ht="80.099999999999994" customHeight="1" x14ac:dyDescent="0.15">
      <c r="A67" s="386"/>
      <c r="B67" s="166" t="s">
        <v>460</v>
      </c>
      <c r="C67" s="347" t="s">
        <v>567</v>
      </c>
      <c r="D67" s="293">
        <v>0.5</v>
      </c>
      <c r="E67" s="297" t="s">
        <v>384</v>
      </c>
      <c r="F67" s="79"/>
      <c r="G67" s="79"/>
      <c r="H67" s="79"/>
      <c r="I67" s="79"/>
      <c r="J67" s="79"/>
      <c r="K67" s="79"/>
      <c r="L67" s="79"/>
      <c r="M67" s="79"/>
      <c r="N67" s="79"/>
      <c r="O67" s="79"/>
      <c r="P67" s="79"/>
      <c r="Q67" s="79"/>
      <c r="R67" s="79"/>
      <c r="S67" s="79"/>
      <c r="T67" s="79"/>
      <c r="U67" s="79"/>
      <c r="V67" s="79"/>
    </row>
    <row r="68" spans="1:22" ht="80.099999999999994" customHeight="1" thickBot="1" x14ac:dyDescent="0.2">
      <c r="A68" s="387"/>
      <c r="B68" s="169" t="s">
        <v>461</v>
      </c>
      <c r="C68" s="348" t="s">
        <v>568</v>
      </c>
      <c r="D68" s="298">
        <v>0.5</v>
      </c>
      <c r="E68" s="299" t="s">
        <v>385</v>
      </c>
      <c r="F68" s="79"/>
      <c r="G68" s="79"/>
      <c r="H68" s="79"/>
      <c r="I68" s="79"/>
      <c r="J68" s="79"/>
      <c r="K68" s="79"/>
      <c r="L68" s="79"/>
      <c r="M68" s="79"/>
      <c r="N68" s="79"/>
      <c r="O68" s="79"/>
      <c r="P68" s="79"/>
      <c r="Q68" s="79"/>
      <c r="R68" s="79"/>
      <c r="S68" s="79"/>
      <c r="T68" s="79"/>
      <c r="U68" s="79"/>
      <c r="V68" s="79"/>
    </row>
    <row r="69" spans="1:22" ht="20.100000000000001" customHeight="1" thickTop="1" x14ac:dyDescent="0.15">
      <c r="B69" s="79"/>
      <c r="C69" s="79"/>
      <c r="D69" s="164"/>
      <c r="E69" s="164"/>
      <c r="F69" s="79"/>
      <c r="G69" s="79"/>
      <c r="H69" s="79"/>
      <c r="I69" s="79"/>
      <c r="J69" s="79"/>
      <c r="K69" s="79"/>
      <c r="L69" s="79"/>
      <c r="M69" s="79"/>
      <c r="N69" s="79"/>
      <c r="O69" s="79"/>
      <c r="P69" s="79"/>
      <c r="Q69" s="79"/>
      <c r="R69" s="79"/>
      <c r="S69" s="79"/>
      <c r="T69" s="79"/>
      <c r="U69" s="79"/>
      <c r="V69" s="79"/>
    </row>
    <row r="70" spans="1:22" ht="20.100000000000001" customHeight="1" x14ac:dyDescent="0.15">
      <c r="B70" s="79"/>
      <c r="C70" s="79"/>
      <c r="D70" s="164"/>
      <c r="E70" s="164"/>
      <c r="F70" s="79"/>
      <c r="G70" s="79"/>
      <c r="H70" s="79"/>
      <c r="I70" s="79"/>
      <c r="J70" s="79"/>
      <c r="K70" s="79"/>
      <c r="L70" s="79"/>
      <c r="M70" s="79"/>
      <c r="N70" s="79"/>
      <c r="O70" s="79"/>
      <c r="P70" s="79"/>
      <c r="Q70" s="79"/>
      <c r="R70" s="79"/>
      <c r="S70" s="79"/>
      <c r="T70" s="79"/>
      <c r="U70" s="79"/>
      <c r="V70" s="79"/>
    </row>
    <row r="71" spans="1:22" ht="20.100000000000001" customHeight="1" x14ac:dyDescent="0.15">
      <c r="B71" s="79"/>
      <c r="C71" s="79"/>
      <c r="D71" s="164"/>
      <c r="E71" s="164"/>
      <c r="F71" s="79"/>
      <c r="G71" s="79"/>
      <c r="H71" s="79"/>
      <c r="I71" s="79"/>
      <c r="J71" s="79"/>
      <c r="K71" s="79"/>
      <c r="L71" s="79"/>
      <c r="M71" s="79"/>
      <c r="N71" s="79"/>
      <c r="O71" s="79"/>
      <c r="P71" s="79"/>
      <c r="Q71" s="79"/>
      <c r="R71" s="79"/>
      <c r="S71" s="79"/>
      <c r="T71" s="79"/>
      <c r="U71" s="79"/>
      <c r="V71" s="79"/>
    </row>
    <row r="72" spans="1:22" ht="20.100000000000001" customHeight="1" x14ac:dyDescent="0.15">
      <c r="B72" s="79"/>
      <c r="C72" s="79"/>
      <c r="D72" s="165"/>
      <c r="E72" s="165"/>
      <c r="F72" s="79"/>
      <c r="G72" s="79"/>
      <c r="H72" s="79"/>
      <c r="I72" s="79"/>
      <c r="J72" s="79"/>
      <c r="K72" s="79"/>
      <c r="L72" s="79"/>
      <c r="M72" s="79"/>
      <c r="N72" s="79"/>
      <c r="O72" s="79"/>
      <c r="P72" s="79"/>
      <c r="Q72" s="79"/>
      <c r="R72" s="79"/>
      <c r="S72" s="79"/>
      <c r="T72" s="79"/>
      <c r="U72" s="79"/>
      <c r="V72" s="79"/>
    </row>
    <row r="73" spans="1:22" ht="20.100000000000001" customHeight="1" x14ac:dyDescent="0.15">
      <c r="B73" s="79"/>
      <c r="C73" s="79"/>
      <c r="D73" s="79"/>
      <c r="E73" s="79"/>
      <c r="F73" s="79"/>
      <c r="G73" s="79"/>
      <c r="H73" s="79"/>
      <c r="I73" s="79"/>
      <c r="J73" s="79"/>
      <c r="K73" s="79"/>
      <c r="L73" s="79"/>
      <c r="M73" s="79"/>
      <c r="N73" s="79"/>
      <c r="O73" s="79"/>
      <c r="P73" s="79"/>
      <c r="Q73" s="79"/>
      <c r="R73" s="79"/>
      <c r="S73" s="79"/>
      <c r="T73" s="79"/>
      <c r="U73" s="79"/>
      <c r="V73" s="79"/>
    </row>
    <row r="74" spans="1:22" ht="20.100000000000001" customHeight="1" x14ac:dyDescent="0.15">
      <c r="B74" s="79"/>
      <c r="C74" s="79"/>
      <c r="D74" s="79"/>
      <c r="E74" s="79"/>
      <c r="F74" s="79"/>
      <c r="G74" s="79"/>
      <c r="H74" s="79"/>
      <c r="I74" s="79"/>
      <c r="J74" s="79"/>
      <c r="K74" s="79"/>
      <c r="L74" s="79"/>
      <c r="M74" s="79"/>
      <c r="N74" s="79"/>
      <c r="O74" s="79"/>
      <c r="P74" s="79"/>
      <c r="Q74" s="79"/>
      <c r="R74" s="79"/>
      <c r="S74" s="79"/>
      <c r="T74" s="79"/>
      <c r="U74" s="79"/>
      <c r="V74" s="79"/>
    </row>
    <row r="75" spans="1:22" ht="20.100000000000001" customHeight="1" x14ac:dyDescent="0.15">
      <c r="B75" s="79"/>
      <c r="C75" s="79"/>
      <c r="D75" s="79"/>
      <c r="E75" s="79"/>
      <c r="F75" s="79"/>
      <c r="G75" s="79"/>
      <c r="H75" s="79"/>
      <c r="I75" s="79"/>
      <c r="J75" s="79"/>
      <c r="K75" s="79"/>
      <c r="L75" s="79"/>
      <c r="M75" s="79"/>
      <c r="N75" s="79"/>
      <c r="O75" s="79"/>
      <c r="P75" s="79"/>
      <c r="Q75" s="79"/>
      <c r="R75" s="79"/>
      <c r="S75" s="79"/>
      <c r="T75" s="79"/>
      <c r="U75" s="79"/>
      <c r="V75" s="79"/>
    </row>
    <row r="76" spans="1:22" ht="20.100000000000001" customHeight="1" x14ac:dyDescent="0.15">
      <c r="B76" s="79"/>
      <c r="C76" s="75"/>
      <c r="D76" s="75"/>
      <c r="E76" s="79"/>
      <c r="F76" s="79"/>
      <c r="G76" s="79"/>
      <c r="H76" s="79"/>
      <c r="I76" s="79"/>
      <c r="J76" s="79"/>
      <c r="K76" s="79"/>
      <c r="L76" s="79"/>
      <c r="M76" s="79"/>
      <c r="N76" s="79"/>
      <c r="O76" s="79"/>
      <c r="P76" s="79"/>
      <c r="Q76" s="79"/>
      <c r="R76" s="79"/>
      <c r="S76" s="79"/>
      <c r="T76" s="79"/>
      <c r="U76" s="79"/>
      <c r="V76" s="79"/>
    </row>
    <row r="77" spans="1:22" ht="20.100000000000001" customHeight="1" x14ac:dyDescent="0.15">
      <c r="B77" s="79"/>
      <c r="C77" s="75"/>
      <c r="D77" s="75"/>
      <c r="E77" s="79"/>
      <c r="F77" s="79"/>
      <c r="G77" s="79"/>
      <c r="H77" s="79"/>
      <c r="I77" s="79"/>
      <c r="J77" s="79"/>
      <c r="K77" s="79"/>
      <c r="L77" s="79"/>
      <c r="M77" s="79"/>
      <c r="N77" s="79"/>
      <c r="O77" s="79"/>
      <c r="P77" s="79"/>
      <c r="Q77" s="79"/>
      <c r="R77" s="79"/>
      <c r="S77" s="79"/>
      <c r="T77" s="79"/>
      <c r="U77" s="79"/>
      <c r="V77" s="79"/>
    </row>
    <row r="78" spans="1:22" x14ac:dyDescent="0.15">
      <c r="B78" s="79"/>
      <c r="C78" s="75"/>
      <c r="D78" s="75"/>
      <c r="E78" s="79"/>
      <c r="F78" s="79"/>
      <c r="G78" s="79"/>
      <c r="H78" s="79"/>
      <c r="I78" s="79"/>
      <c r="J78" s="79"/>
      <c r="K78" s="79"/>
      <c r="L78" s="79"/>
      <c r="M78" s="79"/>
      <c r="N78" s="79"/>
      <c r="O78" s="79"/>
      <c r="P78" s="79"/>
      <c r="Q78" s="79"/>
      <c r="R78" s="79"/>
      <c r="S78" s="79"/>
      <c r="T78" s="79"/>
      <c r="U78" s="79"/>
      <c r="V78" s="79"/>
    </row>
    <row r="79" spans="1:22" x14ac:dyDescent="0.15">
      <c r="B79" s="79"/>
      <c r="C79" s="75"/>
      <c r="D79" s="75"/>
      <c r="E79" s="79"/>
      <c r="F79" s="79"/>
      <c r="G79" s="79"/>
      <c r="H79" s="79"/>
      <c r="I79" s="79"/>
      <c r="J79" s="79"/>
      <c r="K79" s="79"/>
      <c r="L79" s="79"/>
      <c r="M79" s="79"/>
      <c r="N79" s="79"/>
      <c r="O79" s="79"/>
      <c r="P79" s="79"/>
      <c r="Q79" s="79"/>
      <c r="R79" s="79"/>
      <c r="S79" s="79"/>
      <c r="T79" s="79"/>
      <c r="U79" s="79"/>
      <c r="V79" s="79"/>
    </row>
    <row r="80" spans="1:22" x14ac:dyDescent="0.15">
      <c r="B80" s="79"/>
      <c r="C80" s="75"/>
      <c r="D80" s="75"/>
      <c r="E80" s="79"/>
      <c r="F80" s="79"/>
      <c r="G80" s="79"/>
      <c r="H80" s="79"/>
      <c r="I80" s="79"/>
      <c r="J80" s="79"/>
      <c r="K80" s="79"/>
      <c r="L80" s="79"/>
      <c r="M80" s="79"/>
      <c r="N80" s="79"/>
      <c r="O80" s="79"/>
      <c r="P80" s="79"/>
      <c r="Q80" s="79"/>
      <c r="R80" s="79"/>
      <c r="S80" s="79"/>
      <c r="T80" s="79"/>
      <c r="U80" s="79"/>
      <c r="V80" s="79"/>
    </row>
    <row r="81" spans="2:22" x14ac:dyDescent="0.15">
      <c r="B81" s="79"/>
      <c r="C81" s="75"/>
      <c r="D81" s="75"/>
      <c r="E81" s="79"/>
      <c r="F81" s="79"/>
      <c r="G81" s="79"/>
      <c r="H81" s="79"/>
      <c r="I81" s="79"/>
      <c r="J81" s="79"/>
      <c r="K81" s="79"/>
      <c r="L81" s="79"/>
      <c r="M81" s="79"/>
      <c r="N81" s="79"/>
      <c r="O81" s="79"/>
      <c r="P81" s="79"/>
      <c r="Q81" s="79"/>
      <c r="R81" s="79"/>
      <c r="S81" s="79"/>
      <c r="T81" s="79"/>
      <c r="U81" s="79"/>
      <c r="V81" s="79"/>
    </row>
    <row r="82" spans="2:22" x14ac:dyDescent="0.15">
      <c r="B82" s="79"/>
      <c r="C82" s="75"/>
      <c r="D82" s="75"/>
      <c r="E82" s="79"/>
      <c r="F82" s="79"/>
      <c r="G82" s="79"/>
      <c r="H82" s="79"/>
      <c r="I82" s="79"/>
      <c r="J82" s="79"/>
      <c r="K82" s="79"/>
      <c r="L82" s="79"/>
      <c r="M82" s="79"/>
      <c r="N82" s="79"/>
      <c r="O82" s="79"/>
      <c r="P82" s="79"/>
      <c r="Q82" s="79"/>
      <c r="R82" s="79"/>
      <c r="S82" s="79"/>
      <c r="T82" s="79"/>
      <c r="U82" s="79"/>
      <c r="V82" s="79"/>
    </row>
    <row r="83" spans="2:22" x14ac:dyDescent="0.15">
      <c r="B83" s="79"/>
      <c r="C83" s="75"/>
      <c r="D83" s="75"/>
      <c r="E83" s="79"/>
      <c r="F83" s="79"/>
      <c r="G83" s="79"/>
      <c r="H83" s="79"/>
      <c r="I83" s="79"/>
      <c r="J83" s="79"/>
      <c r="K83" s="79"/>
      <c r="L83" s="79"/>
      <c r="M83" s="79"/>
      <c r="N83" s="79"/>
      <c r="O83" s="79"/>
      <c r="P83" s="79"/>
      <c r="Q83" s="79"/>
      <c r="R83" s="79"/>
      <c r="S83" s="79"/>
      <c r="T83" s="79"/>
      <c r="U83" s="79"/>
      <c r="V83" s="79"/>
    </row>
    <row r="84" spans="2:22" x14ac:dyDescent="0.15">
      <c r="B84" s="79"/>
      <c r="C84" s="75"/>
      <c r="D84" s="75"/>
      <c r="E84" s="79"/>
      <c r="F84" s="79"/>
      <c r="G84" s="79"/>
      <c r="H84" s="79"/>
      <c r="I84" s="79"/>
      <c r="J84" s="79"/>
      <c r="K84" s="79"/>
      <c r="L84" s="79"/>
      <c r="M84" s="79"/>
      <c r="N84" s="79"/>
      <c r="O84" s="79"/>
      <c r="P84" s="79"/>
      <c r="Q84" s="79"/>
      <c r="R84" s="79"/>
      <c r="S84" s="79"/>
      <c r="T84" s="79"/>
      <c r="U84" s="79"/>
      <c r="V84" s="79"/>
    </row>
    <row r="85" spans="2:22" x14ac:dyDescent="0.15">
      <c r="B85" s="79"/>
      <c r="C85" s="75"/>
      <c r="D85" s="75"/>
      <c r="E85" s="79"/>
      <c r="F85" s="79"/>
      <c r="G85" s="79"/>
      <c r="H85" s="79"/>
      <c r="I85" s="79"/>
      <c r="J85" s="79"/>
      <c r="K85" s="79"/>
      <c r="L85" s="79"/>
      <c r="M85" s="79"/>
      <c r="N85" s="79"/>
      <c r="O85" s="79"/>
      <c r="P85" s="79"/>
      <c r="Q85" s="79"/>
      <c r="R85" s="79"/>
      <c r="S85" s="79"/>
      <c r="T85" s="79"/>
      <c r="U85" s="79"/>
      <c r="V85" s="79"/>
    </row>
    <row r="86" spans="2:22" x14ac:dyDescent="0.15">
      <c r="B86" s="79"/>
      <c r="C86" s="75"/>
      <c r="D86" s="75"/>
      <c r="E86" s="79"/>
      <c r="F86" s="79"/>
      <c r="G86" s="79"/>
      <c r="H86" s="79"/>
      <c r="I86" s="79"/>
      <c r="J86" s="79"/>
      <c r="K86" s="79"/>
      <c r="L86" s="79"/>
      <c r="M86" s="79"/>
      <c r="N86" s="79"/>
      <c r="O86" s="79"/>
      <c r="P86" s="79"/>
      <c r="Q86" s="79"/>
      <c r="R86" s="79"/>
      <c r="S86" s="79"/>
      <c r="T86" s="79"/>
      <c r="U86" s="79"/>
      <c r="V86" s="79"/>
    </row>
    <row r="87" spans="2:22" x14ac:dyDescent="0.15">
      <c r="B87" s="79"/>
      <c r="C87" s="75"/>
      <c r="D87" s="75"/>
      <c r="E87" s="79"/>
      <c r="F87" s="79"/>
      <c r="G87" s="79"/>
      <c r="H87" s="79"/>
      <c r="I87" s="79"/>
      <c r="J87" s="79"/>
      <c r="K87" s="79"/>
      <c r="L87" s="79"/>
      <c r="M87" s="79"/>
      <c r="N87" s="79"/>
      <c r="O87" s="79"/>
      <c r="P87" s="79"/>
      <c r="Q87" s="79"/>
      <c r="R87" s="79"/>
      <c r="S87" s="79"/>
      <c r="T87" s="79"/>
      <c r="U87" s="79"/>
      <c r="V87" s="79"/>
    </row>
    <row r="88" spans="2:22" x14ac:dyDescent="0.15">
      <c r="B88" s="79"/>
      <c r="C88" s="75"/>
      <c r="D88" s="75"/>
      <c r="E88" s="79"/>
      <c r="F88" s="79"/>
      <c r="G88" s="79"/>
      <c r="H88" s="79"/>
      <c r="I88" s="79"/>
      <c r="J88" s="79"/>
      <c r="K88" s="79"/>
      <c r="L88" s="79"/>
      <c r="M88" s="79"/>
      <c r="N88" s="79"/>
      <c r="O88" s="79"/>
      <c r="P88" s="79"/>
      <c r="Q88" s="79"/>
      <c r="R88" s="79"/>
      <c r="S88" s="79"/>
      <c r="T88" s="79"/>
      <c r="U88" s="79"/>
      <c r="V88" s="79"/>
    </row>
    <row r="89" spans="2:22" x14ac:dyDescent="0.15">
      <c r="B89" s="79"/>
      <c r="C89" s="75"/>
      <c r="D89" s="75"/>
      <c r="E89" s="79"/>
      <c r="F89" s="79"/>
      <c r="G89" s="79"/>
      <c r="H89" s="79"/>
      <c r="I89" s="79"/>
      <c r="J89" s="79"/>
      <c r="K89" s="79"/>
      <c r="L89" s="79"/>
      <c r="M89" s="79"/>
      <c r="N89" s="79"/>
      <c r="O89" s="79"/>
      <c r="P89" s="79"/>
      <c r="Q89" s="79"/>
      <c r="R89" s="79"/>
      <c r="S89" s="79"/>
      <c r="T89" s="79"/>
      <c r="U89" s="79"/>
      <c r="V89" s="79"/>
    </row>
    <row r="90" spans="2:22" x14ac:dyDescent="0.15">
      <c r="B90" s="79"/>
      <c r="C90" s="75"/>
      <c r="D90" s="75"/>
      <c r="E90" s="79"/>
      <c r="F90" s="79"/>
      <c r="G90" s="79"/>
      <c r="H90" s="79"/>
      <c r="I90" s="79"/>
      <c r="J90" s="79"/>
      <c r="K90" s="79"/>
      <c r="L90" s="79"/>
      <c r="M90" s="79"/>
      <c r="N90" s="79"/>
      <c r="O90" s="79"/>
      <c r="P90" s="79"/>
      <c r="Q90" s="79"/>
      <c r="R90" s="79"/>
      <c r="S90" s="79"/>
      <c r="T90" s="79"/>
      <c r="U90" s="79"/>
      <c r="V90" s="79"/>
    </row>
    <row r="91" spans="2:22" x14ac:dyDescent="0.15">
      <c r="B91" s="79"/>
      <c r="C91" s="75"/>
      <c r="D91" s="75"/>
      <c r="E91" s="79"/>
      <c r="F91" s="79"/>
      <c r="G91" s="79"/>
      <c r="H91" s="79"/>
      <c r="I91" s="79"/>
      <c r="J91" s="79"/>
      <c r="K91" s="79"/>
      <c r="L91" s="79"/>
      <c r="M91" s="79"/>
      <c r="N91" s="79"/>
      <c r="O91" s="79"/>
      <c r="P91" s="79"/>
      <c r="Q91" s="79"/>
      <c r="R91" s="79"/>
      <c r="S91" s="79"/>
      <c r="T91" s="79"/>
      <c r="U91" s="79"/>
      <c r="V91" s="79"/>
    </row>
    <row r="92" spans="2:22" x14ac:dyDescent="0.15">
      <c r="B92" s="79"/>
      <c r="C92" s="75"/>
      <c r="D92" s="75"/>
      <c r="E92" s="79"/>
      <c r="F92" s="79"/>
      <c r="G92" s="79"/>
      <c r="H92" s="79"/>
      <c r="I92" s="79"/>
      <c r="J92" s="79"/>
      <c r="K92" s="79"/>
      <c r="L92" s="79"/>
      <c r="M92" s="79"/>
      <c r="N92" s="79"/>
      <c r="O92" s="79"/>
      <c r="P92" s="79"/>
      <c r="Q92" s="79"/>
      <c r="R92" s="79"/>
      <c r="S92" s="79"/>
      <c r="T92" s="79"/>
      <c r="U92" s="79"/>
      <c r="V92" s="79"/>
    </row>
    <row r="93" spans="2:22" x14ac:dyDescent="0.15">
      <c r="B93" s="79"/>
      <c r="C93" s="75"/>
      <c r="D93" s="75"/>
      <c r="E93" s="79"/>
      <c r="F93" s="79"/>
      <c r="G93" s="79"/>
      <c r="H93" s="79"/>
      <c r="I93" s="79"/>
      <c r="J93" s="79"/>
      <c r="K93" s="79"/>
      <c r="L93" s="79"/>
      <c r="M93" s="79"/>
      <c r="N93" s="79"/>
      <c r="O93" s="79"/>
      <c r="P93" s="79"/>
      <c r="Q93" s="79"/>
      <c r="R93" s="79"/>
      <c r="S93" s="79"/>
      <c r="T93" s="79"/>
      <c r="U93" s="79"/>
      <c r="V93" s="79"/>
    </row>
    <row r="94" spans="2:22" x14ac:dyDescent="0.15">
      <c r="B94" s="79"/>
      <c r="C94" s="75"/>
      <c r="D94" s="75"/>
      <c r="E94" s="79"/>
      <c r="F94" s="79"/>
      <c r="G94" s="79"/>
      <c r="H94" s="79"/>
      <c r="I94" s="79"/>
      <c r="J94" s="79"/>
      <c r="K94" s="79"/>
      <c r="L94" s="79"/>
      <c r="M94" s="79"/>
      <c r="N94" s="79"/>
      <c r="O94" s="79"/>
      <c r="P94" s="79"/>
      <c r="Q94" s="79"/>
      <c r="R94" s="79"/>
      <c r="S94" s="79"/>
      <c r="T94" s="79"/>
      <c r="U94" s="79"/>
      <c r="V94" s="79"/>
    </row>
    <row r="95" spans="2:22" x14ac:dyDescent="0.15">
      <c r="B95" s="79"/>
      <c r="C95" s="75"/>
      <c r="D95" s="75"/>
      <c r="E95" s="79"/>
      <c r="F95" s="79"/>
      <c r="G95" s="79"/>
      <c r="H95" s="79"/>
      <c r="I95" s="79"/>
      <c r="J95" s="79"/>
      <c r="K95" s="79"/>
      <c r="L95" s="79"/>
      <c r="M95" s="79"/>
      <c r="N95" s="79"/>
      <c r="O95" s="79"/>
      <c r="P95" s="79"/>
      <c r="Q95" s="79"/>
      <c r="R95" s="79"/>
      <c r="S95" s="79"/>
      <c r="T95" s="79"/>
      <c r="U95" s="79"/>
      <c r="V95" s="79"/>
    </row>
    <row r="96" spans="2:22" x14ac:dyDescent="0.15">
      <c r="B96" s="79"/>
      <c r="C96" s="79"/>
      <c r="D96" s="79"/>
      <c r="E96" s="79"/>
      <c r="F96" s="79"/>
      <c r="G96" s="79"/>
      <c r="H96" s="79"/>
      <c r="I96" s="79"/>
      <c r="J96" s="79"/>
      <c r="K96" s="79"/>
      <c r="L96" s="79"/>
      <c r="M96" s="79"/>
      <c r="N96" s="79"/>
      <c r="O96" s="79"/>
      <c r="P96" s="79"/>
      <c r="Q96" s="79"/>
      <c r="R96" s="79"/>
      <c r="S96" s="79"/>
      <c r="T96" s="79"/>
      <c r="U96" s="79"/>
      <c r="V96" s="79"/>
    </row>
    <row r="97" spans="2:22" x14ac:dyDescent="0.15">
      <c r="B97" s="79"/>
      <c r="C97" s="79"/>
      <c r="D97" s="79"/>
      <c r="E97" s="79"/>
      <c r="F97" s="79"/>
      <c r="G97" s="79"/>
      <c r="H97" s="79"/>
      <c r="I97" s="79"/>
      <c r="J97" s="79"/>
      <c r="K97" s="79"/>
      <c r="L97" s="79"/>
      <c r="M97" s="79"/>
      <c r="N97" s="79"/>
      <c r="O97" s="79"/>
      <c r="P97" s="79"/>
      <c r="Q97" s="79"/>
      <c r="R97" s="79"/>
      <c r="S97" s="79"/>
      <c r="T97" s="79"/>
      <c r="U97" s="79"/>
      <c r="V97" s="79"/>
    </row>
    <row r="98" spans="2:22" x14ac:dyDescent="0.15">
      <c r="B98" s="79"/>
      <c r="C98" s="79"/>
      <c r="D98" s="79"/>
      <c r="E98" s="79"/>
      <c r="F98" s="79"/>
      <c r="G98" s="79"/>
      <c r="H98" s="79"/>
      <c r="I98" s="79"/>
      <c r="J98" s="79"/>
      <c r="K98" s="79"/>
      <c r="L98" s="79"/>
      <c r="M98" s="79"/>
      <c r="N98" s="79"/>
      <c r="O98" s="79"/>
      <c r="P98" s="79"/>
      <c r="Q98" s="79"/>
      <c r="R98" s="79"/>
      <c r="S98" s="79"/>
      <c r="T98" s="79"/>
      <c r="U98" s="79"/>
      <c r="V98" s="79"/>
    </row>
    <row r="99" spans="2:22" x14ac:dyDescent="0.15">
      <c r="B99" s="79"/>
      <c r="C99" s="79"/>
      <c r="D99" s="79"/>
      <c r="E99" s="79"/>
      <c r="F99" s="79"/>
      <c r="G99" s="79"/>
      <c r="H99" s="79"/>
      <c r="I99" s="79"/>
      <c r="J99" s="79"/>
      <c r="K99" s="79"/>
      <c r="L99" s="79"/>
      <c r="M99" s="79"/>
      <c r="N99" s="79"/>
      <c r="O99" s="79"/>
      <c r="P99" s="79"/>
      <c r="Q99" s="79"/>
      <c r="R99" s="79"/>
      <c r="S99" s="79"/>
      <c r="T99" s="79"/>
      <c r="U99" s="79"/>
      <c r="V99" s="79"/>
    </row>
    <row r="100" spans="2:22" x14ac:dyDescent="0.15">
      <c r="B100" s="79"/>
      <c r="C100" s="79"/>
      <c r="D100" s="79"/>
      <c r="E100" s="79"/>
      <c r="F100" s="79"/>
      <c r="G100" s="79"/>
      <c r="H100" s="79"/>
      <c r="I100" s="79"/>
      <c r="J100" s="79"/>
      <c r="K100" s="79"/>
      <c r="L100" s="79"/>
      <c r="M100" s="79"/>
      <c r="N100" s="79"/>
      <c r="O100" s="79"/>
      <c r="P100" s="79"/>
      <c r="Q100" s="79"/>
      <c r="R100" s="79"/>
      <c r="S100" s="79"/>
      <c r="T100" s="79"/>
      <c r="U100" s="79"/>
      <c r="V100" s="79"/>
    </row>
  </sheetData>
  <mergeCells count="48">
    <mergeCell ref="C38:E38"/>
    <mergeCell ref="C39:E39"/>
    <mergeCell ref="C40:E40"/>
    <mergeCell ref="C27:E27"/>
    <mergeCell ref="C28:E28"/>
    <mergeCell ref="C29:E29"/>
    <mergeCell ref="C30:E30"/>
    <mergeCell ref="C31:E31"/>
    <mergeCell ref="C34:E34"/>
    <mergeCell ref="C35:E35"/>
    <mergeCell ref="C36:E36"/>
    <mergeCell ref="C1:E2"/>
    <mergeCell ref="C37:E37"/>
    <mergeCell ref="C13:E13"/>
    <mergeCell ref="C14:E14"/>
    <mergeCell ref="C15:E15"/>
    <mergeCell ref="C16:E16"/>
    <mergeCell ref="C8:E8"/>
    <mergeCell ref="C9:E9"/>
    <mergeCell ref="C10:E10"/>
    <mergeCell ref="C11:E11"/>
    <mergeCell ref="C12:E12"/>
    <mergeCell ref="C3:E3"/>
    <mergeCell ref="C4:E4"/>
    <mergeCell ref="C5:E5"/>
    <mergeCell ref="C6:E6"/>
    <mergeCell ref="C7:E7"/>
    <mergeCell ref="C42:C43"/>
    <mergeCell ref="C17:E17"/>
    <mergeCell ref="C18:E18"/>
    <mergeCell ref="C19:E19"/>
    <mergeCell ref="C20:E20"/>
    <mergeCell ref="C21:E21"/>
    <mergeCell ref="C22:E22"/>
    <mergeCell ref="C23:E23"/>
    <mergeCell ref="C24:E24"/>
    <mergeCell ref="C25:E25"/>
    <mergeCell ref="C26:E26"/>
    <mergeCell ref="D42:D43"/>
    <mergeCell ref="E42:E43"/>
    <mergeCell ref="C41:E41"/>
    <mergeCell ref="C32:E32"/>
    <mergeCell ref="C33:E33"/>
    <mergeCell ref="A65:A68"/>
    <mergeCell ref="B1:B2"/>
    <mergeCell ref="A1:A41"/>
    <mergeCell ref="A42:A63"/>
    <mergeCell ref="B42:B43"/>
  </mergeCells>
  <phoneticPr fontId="1"/>
  <pageMargins left="0.23622047244094491" right="0.23622047244094491" top="0.35433070866141736" bottom="0.35433070866141736" header="0.31496062992125984" footer="0.31496062992125984"/>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1:BC267"/>
  <sheetViews>
    <sheetView showGridLines="0" tabSelected="1" view="pageBreakPreview" zoomScale="93" zoomScaleNormal="100" zoomScaleSheetLayoutView="93" zoomScalePageLayoutView="110" workbookViewId="0">
      <selection activeCell="I12" sqref="I12:J12"/>
    </sheetView>
  </sheetViews>
  <sheetFormatPr defaultColWidth="9" defaultRowHeight="13.5" x14ac:dyDescent="0.15"/>
  <cols>
    <col min="1" max="1" width="1.75" customWidth="1"/>
    <col min="2" max="2" width="2.125" customWidth="1"/>
    <col min="3" max="3" width="1.625" customWidth="1"/>
    <col min="4" max="5" width="2.125" customWidth="1"/>
    <col min="6" max="6" width="8.375" customWidth="1"/>
    <col min="7" max="8" width="5.375" customWidth="1"/>
    <col min="9" max="10" width="2.5" customWidth="1"/>
    <col min="11" max="11" width="2.875" customWidth="1"/>
    <col min="12" max="12" width="2.5" customWidth="1"/>
    <col min="13" max="13" width="5.375" customWidth="1"/>
    <col min="14" max="14" width="2.5" customWidth="1"/>
    <col min="15" max="15" width="1.75" customWidth="1"/>
    <col min="16" max="16" width="5.375" customWidth="1"/>
    <col min="17" max="17" width="0.875" customWidth="1"/>
    <col min="18" max="18" width="4.625" customWidth="1"/>
    <col min="19" max="20" width="2.5" customWidth="1"/>
    <col min="21" max="21" width="2.875" customWidth="1"/>
    <col min="22" max="22" width="2.5" customWidth="1"/>
    <col min="23" max="23" width="5.375" customWidth="1"/>
    <col min="24" max="24" width="2.25" customWidth="1"/>
    <col min="25" max="25" width="1" customWidth="1"/>
    <col min="26" max="26" width="1.25" customWidth="1"/>
    <col min="27" max="28" width="5.375" customWidth="1"/>
    <col min="29" max="29" width="2.25" customWidth="1"/>
    <col min="30" max="30" width="0.875" customWidth="1"/>
    <col min="31" max="31" width="1.375" customWidth="1"/>
    <col min="32" max="32" width="0.875" customWidth="1"/>
    <col min="33" max="33" width="2.25" customWidth="1"/>
    <col min="34" max="34" width="2" customWidth="1"/>
    <col min="35" max="35" width="0.375" customWidth="1"/>
    <col min="36" max="36" width="4.125" customWidth="1"/>
    <col min="37" max="37" width="1.875" style="79" customWidth="1"/>
    <col min="38" max="39" width="2.25" customWidth="1"/>
    <col min="40" max="40" width="3.5" customWidth="1"/>
    <col min="41" max="41" width="2.5" style="79" customWidth="1"/>
    <col min="42" max="42" width="0.5" customWidth="1"/>
    <col min="43" max="43" width="5.375" customWidth="1"/>
    <col min="44" max="44" width="2.25" customWidth="1"/>
    <col min="45" max="45" width="2" customWidth="1"/>
    <col min="46" max="46" width="3.25" customWidth="1"/>
    <col min="47" max="47" width="2.25" customWidth="1"/>
    <col min="48" max="48" width="5.375" customWidth="1"/>
    <col min="49" max="50" width="2.25" customWidth="1"/>
    <col min="51" max="51" width="1.375" customWidth="1"/>
    <col min="52" max="55" width="10.625" customWidth="1"/>
  </cols>
  <sheetData>
    <row r="1" spans="1:53" ht="24.95" customHeight="1" thickBot="1" x14ac:dyDescent="0.2">
      <c r="A1" s="924" t="s">
        <v>463</v>
      </c>
      <c r="B1" s="924"/>
      <c r="C1" s="924"/>
      <c r="D1" s="924"/>
      <c r="E1" s="924"/>
      <c r="F1" s="924"/>
      <c r="G1" s="924"/>
      <c r="H1" s="924"/>
      <c r="I1" s="924"/>
      <c r="J1" s="924"/>
      <c r="K1" s="924"/>
      <c r="L1" s="924"/>
      <c r="M1" s="924"/>
      <c r="N1" s="924"/>
      <c r="O1" s="924"/>
      <c r="P1" s="924"/>
      <c r="Q1" s="924"/>
      <c r="R1" s="924"/>
      <c r="S1" s="924"/>
      <c r="T1" s="924"/>
      <c r="U1" s="924"/>
      <c r="V1" s="924"/>
      <c r="W1" s="924"/>
      <c r="X1" s="924"/>
      <c r="Y1" s="925"/>
      <c r="Z1" s="932" t="s">
        <v>526</v>
      </c>
      <c r="AA1" s="931"/>
      <c r="AB1" s="933"/>
      <c r="AC1" s="931" t="s">
        <v>547</v>
      </c>
      <c r="AD1" s="931"/>
      <c r="AE1" s="931"/>
      <c r="AF1" s="931"/>
      <c r="AG1" s="929"/>
      <c r="AH1" s="929"/>
      <c r="AI1" s="929"/>
      <c r="AJ1" s="274" t="s">
        <v>525</v>
      </c>
      <c r="AK1" s="929"/>
      <c r="AL1" s="929"/>
      <c r="AM1" s="275" t="s">
        <v>524</v>
      </c>
      <c r="AN1" s="289"/>
      <c r="AO1" s="931" t="s">
        <v>523</v>
      </c>
      <c r="AP1" s="931"/>
      <c r="AQ1" s="539" t="s">
        <v>258</v>
      </c>
      <c r="AR1" s="540"/>
      <c r="AS1" s="541"/>
      <c r="AT1" s="542"/>
      <c r="AU1" s="542"/>
      <c r="AV1" s="542"/>
      <c r="AW1" s="542"/>
      <c r="AX1" s="543"/>
      <c r="AZ1" s="79"/>
      <c r="BA1" s="290" t="str">
        <f>SUBSTITUTE(H7,"元",1)</f>
        <v/>
      </c>
    </row>
    <row r="2" spans="1:53" ht="24.95" customHeight="1" thickBot="1" x14ac:dyDescent="0.2">
      <c r="A2" s="762" t="s">
        <v>527</v>
      </c>
      <c r="B2" s="763"/>
      <c r="C2" s="763"/>
      <c r="D2" s="763"/>
      <c r="E2" s="763"/>
      <c r="F2" s="764"/>
      <c r="G2" s="926"/>
      <c r="H2" s="927"/>
      <c r="I2" s="927"/>
      <c r="J2" s="927"/>
      <c r="K2" s="927"/>
      <c r="L2" s="927"/>
      <c r="M2" s="927"/>
      <c r="N2" s="927"/>
      <c r="O2" s="928"/>
      <c r="P2" s="905" t="s">
        <v>180</v>
      </c>
      <c r="Q2" s="906"/>
      <c r="R2" s="907"/>
      <c r="S2" s="916"/>
      <c r="T2" s="916"/>
      <c r="U2" s="916"/>
      <c r="V2" s="916"/>
      <c r="W2" s="916"/>
      <c r="X2" s="916"/>
      <c r="Y2" s="916"/>
      <c r="Z2" s="762" t="s">
        <v>528</v>
      </c>
      <c r="AA2" s="763"/>
      <c r="AB2" s="763"/>
      <c r="AC2" s="764"/>
      <c r="AD2" s="920"/>
      <c r="AE2" s="920"/>
      <c r="AF2" s="920"/>
      <c r="AG2" s="920"/>
      <c r="AH2" s="920"/>
      <c r="AI2" s="920"/>
      <c r="AJ2" s="920"/>
      <c r="AK2" s="920"/>
      <c r="AL2" s="920"/>
      <c r="AM2" s="921"/>
      <c r="AN2" s="921"/>
      <c r="AO2" s="921"/>
      <c r="AP2" s="921"/>
      <c r="AQ2" s="762" t="s">
        <v>189</v>
      </c>
      <c r="AR2" s="764"/>
      <c r="AS2" s="916"/>
      <c r="AT2" s="916"/>
      <c r="AU2" s="916"/>
      <c r="AV2" s="916"/>
      <c r="AW2" s="916"/>
      <c r="AX2" s="919"/>
      <c r="AZ2" s="113"/>
      <c r="BA2" s="291" t="str">
        <f>SUBSTITUTE(H9,"元",1)</f>
        <v/>
      </c>
    </row>
    <row r="3" spans="1:53" ht="15" customHeight="1" x14ac:dyDescent="0.15">
      <c r="A3" s="765" t="s">
        <v>198</v>
      </c>
      <c r="B3" s="766"/>
      <c r="C3" s="357"/>
      <c r="D3" s="357"/>
      <c r="E3" s="357"/>
      <c r="F3" s="767"/>
      <c r="G3" s="785"/>
      <c r="H3" s="786"/>
      <c r="I3" s="786"/>
      <c r="J3" s="786"/>
      <c r="K3" s="786"/>
      <c r="L3" s="786"/>
      <c r="M3" s="786"/>
      <c r="N3" s="786"/>
      <c r="O3" s="787"/>
      <c r="P3" s="774" t="s">
        <v>190</v>
      </c>
      <c r="Q3" s="783"/>
      <c r="R3" s="767" t="s">
        <v>176</v>
      </c>
      <c r="S3" s="235" t="s">
        <v>178</v>
      </c>
      <c r="T3" s="772"/>
      <c r="U3" s="772"/>
      <c r="V3" s="772"/>
      <c r="W3" s="772"/>
      <c r="X3" s="772"/>
      <c r="Y3" s="773"/>
      <c r="Z3" s="908" t="s">
        <v>179</v>
      </c>
      <c r="AA3" s="909"/>
      <c r="AB3" s="819"/>
      <c r="AC3" s="820"/>
      <c r="AD3" s="821"/>
      <c r="AE3" s="821"/>
      <c r="AF3" s="821"/>
      <c r="AG3" s="821"/>
      <c r="AH3" s="821"/>
      <c r="AI3" s="821"/>
      <c r="AJ3" s="821"/>
      <c r="AK3" s="821"/>
      <c r="AL3" s="821"/>
      <c r="AM3" s="793" t="s">
        <v>181</v>
      </c>
      <c r="AN3" s="794"/>
      <c r="AO3" s="794"/>
      <c r="AP3" s="795"/>
      <c r="AQ3" s="806"/>
      <c r="AR3" s="807"/>
      <c r="AS3" s="807"/>
      <c r="AT3" s="807"/>
      <c r="AU3" s="807"/>
      <c r="AV3" s="807"/>
      <c r="AW3" s="807"/>
      <c r="AX3" s="808"/>
      <c r="AZ3" s="113"/>
      <c r="BA3" s="79"/>
    </row>
    <row r="4" spans="1:53" ht="30" customHeight="1" x14ac:dyDescent="0.15">
      <c r="A4" s="765" t="s">
        <v>175</v>
      </c>
      <c r="B4" s="766"/>
      <c r="C4" s="357"/>
      <c r="D4" s="357"/>
      <c r="E4" s="357"/>
      <c r="F4" s="767"/>
      <c r="G4" s="788"/>
      <c r="H4" s="789"/>
      <c r="I4" s="789"/>
      <c r="J4" s="789"/>
      <c r="K4" s="789"/>
      <c r="L4" s="789"/>
      <c r="M4" s="789"/>
      <c r="N4" s="789"/>
      <c r="O4" s="790"/>
      <c r="P4" s="784"/>
      <c r="Q4" s="783"/>
      <c r="R4" s="767"/>
      <c r="S4" s="771"/>
      <c r="T4" s="771"/>
      <c r="U4" s="771"/>
      <c r="V4" s="771"/>
      <c r="W4" s="771"/>
      <c r="X4" s="771"/>
      <c r="Y4" s="771"/>
      <c r="Z4" s="771"/>
      <c r="AA4" s="771"/>
      <c r="AB4" s="771"/>
      <c r="AC4" s="771"/>
      <c r="AD4" s="771"/>
      <c r="AE4" s="771"/>
      <c r="AF4" s="771"/>
      <c r="AG4" s="771"/>
      <c r="AH4" s="771"/>
      <c r="AI4" s="771"/>
      <c r="AJ4" s="771"/>
      <c r="AK4" s="771"/>
      <c r="AL4" s="771"/>
      <c r="AM4" s="796"/>
      <c r="AN4" s="797"/>
      <c r="AO4" s="797"/>
      <c r="AP4" s="798"/>
      <c r="AQ4" s="809"/>
      <c r="AR4" s="810"/>
      <c r="AS4" s="810"/>
      <c r="AT4" s="810"/>
      <c r="AU4" s="810"/>
      <c r="AV4" s="810"/>
      <c r="AW4" s="810"/>
      <c r="AX4" s="811"/>
      <c r="AZ4" s="113"/>
      <c r="BA4" s="79"/>
    </row>
    <row r="5" spans="1:53" ht="15" customHeight="1" x14ac:dyDescent="0.15">
      <c r="A5" s="765" t="s">
        <v>198</v>
      </c>
      <c r="B5" s="766"/>
      <c r="C5" s="357"/>
      <c r="D5" s="357"/>
      <c r="E5" s="357"/>
      <c r="F5" s="767"/>
      <c r="G5" s="913"/>
      <c r="H5" s="914"/>
      <c r="I5" s="914"/>
      <c r="J5" s="914"/>
      <c r="K5" s="914"/>
      <c r="L5" s="914"/>
      <c r="M5" s="914"/>
      <c r="N5" s="914"/>
      <c r="O5" s="915"/>
      <c r="P5" s="784"/>
      <c r="Q5" s="783"/>
      <c r="R5" s="767" t="s">
        <v>177</v>
      </c>
      <c r="S5" s="235" t="s">
        <v>178</v>
      </c>
      <c r="T5" s="772"/>
      <c r="U5" s="772"/>
      <c r="V5" s="772"/>
      <c r="W5" s="772"/>
      <c r="X5" s="772"/>
      <c r="Y5" s="773"/>
      <c r="Z5" s="770" t="s">
        <v>179</v>
      </c>
      <c r="AA5" s="766"/>
      <c r="AB5" s="922"/>
      <c r="AC5" s="923"/>
      <c r="AD5" s="923"/>
      <c r="AE5" s="923"/>
      <c r="AF5" s="923"/>
      <c r="AG5" s="923"/>
      <c r="AH5" s="923"/>
      <c r="AI5" s="923"/>
      <c r="AJ5" s="923"/>
      <c r="AK5" s="923"/>
      <c r="AL5" s="923"/>
      <c r="AM5" s="812" t="s">
        <v>193</v>
      </c>
      <c r="AN5" s="901"/>
      <c r="AO5" s="902"/>
      <c r="AP5" s="903"/>
      <c r="AQ5" s="577" t="s">
        <v>389</v>
      </c>
      <c r="AR5" s="578"/>
      <c r="AS5" s="578"/>
      <c r="AT5" s="578"/>
      <c r="AU5" s="578"/>
      <c r="AV5" s="578"/>
      <c r="AW5" s="578"/>
      <c r="AX5" s="579"/>
      <c r="AY5" s="64"/>
      <c r="AZ5" s="113"/>
      <c r="BA5" s="79"/>
    </row>
    <row r="6" spans="1:53" ht="30" customHeight="1" x14ac:dyDescent="0.15">
      <c r="A6" s="774" t="s">
        <v>192</v>
      </c>
      <c r="B6" s="799"/>
      <c r="C6" s="775"/>
      <c r="D6" s="775"/>
      <c r="E6" s="775"/>
      <c r="F6" s="776"/>
      <c r="G6" s="910"/>
      <c r="H6" s="911"/>
      <c r="I6" s="911"/>
      <c r="J6" s="911"/>
      <c r="K6" s="911"/>
      <c r="L6" s="911"/>
      <c r="M6" s="911"/>
      <c r="N6" s="911"/>
      <c r="O6" s="912"/>
      <c r="P6" s="784"/>
      <c r="Q6" s="783"/>
      <c r="R6" s="767"/>
      <c r="S6" s="771"/>
      <c r="T6" s="771"/>
      <c r="U6" s="771"/>
      <c r="V6" s="771"/>
      <c r="W6" s="771"/>
      <c r="X6" s="771"/>
      <c r="Y6" s="771"/>
      <c r="Z6" s="771"/>
      <c r="AA6" s="771"/>
      <c r="AB6" s="771"/>
      <c r="AC6" s="771"/>
      <c r="AD6" s="771"/>
      <c r="AE6" s="771"/>
      <c r="AF6" s="771"/>
      <c r="AG6" s="771"/>
      <c r="AH6" s="771"/>
      <c r="AI6" s="771"/>
      <c r="AJ6" s="771"/>
      <c r="AK6" s="771"/>
      <c r="AL6" s="771"/>
      <c r="AM6" s="904"/>
      <c r="AN6" s="901"/>
      <c r="AO6" s="902"/>
      <c r="AP6" s="903"/>
      <c r="AQ6" s="454"/>
      <c r="AR6" s="455"/>
      <c r="AS6" s="455"/>
      <c r="AT6" s="455"/>
      <c r="AU6" s="455"/>
      <c r="AV6" s="455"/>
      <c r="AW6" s="455"/>
      <c r="AX6" s="456"/>
      <c r="AZ6" s="113"/>
      <c r="BA6" s="79"/>
    </row>
    <row r="7" spans="1:53" ht="9.9499999999999993" customHeight="1" x14ac:dyDescent="0.15">
      <c r="A7" s="765" t="s">
        <v>183</v>
      </c>
      <c r="B7" s="766"/>
      <c r="C7" s="357"/>
      <c r="D7" s="357"/>
      <c r="E7" s="357"/>
      <c r="F7" s="767"/>
      <c r="G7" s="768"/>
      <c r="H7" s="768"/>
      <c r="I7" s="480" t="s">
        <v>185</v>
      </c>
      <c r="J7" s="780"/>
      <c r="K7" s="780"/>
      <c r="L7" s="480" t="s">
        <v>186</v>
      </c>
      <c r="M7" s="768"/>
      <c r="N7" s="480" t="s">
        <v>187</v>
      </c>
      <c r="O7" s="480" t="s">
        <v>188</v>
      </c>
      <c r="P7" s="774" t="s">
        <v>194</v>
      </c>
      <c r="Q7" s="775"/>
      <c r="R7" s="776"/>
      <c r="S7" s="471"/>
      <c r="T7" s="472"/>
      <c r="U7" s="472"/>
      <c r="V7" s="472"/>
      <c r="W7" s="472"/>
      <c r="X7" s="472"/>
      <c r="Y7" s="472"/>
      <c r="Z7" s="472"/>
      <c r="AA7" s="472"/>
      <c r="AB7" s="472"/>
      <c r="AC7" s="472"/>
      <c r="AD7" s="472"/>
      <c r="AE7" s="472"/>
      <c r="AF7" s="472"/>
      <c r="AG7" s="472"/>
      <c r="AH7" s="472"/>
      <c r="AI7" s="472"/>
      <c r="AJ7" s="472"/>
      <c r="AK7" s="472"/>
      <c r="AL7" s="473"/>
      <c r="AM7" s="812" t="s">
        <v>232</v>
      </c>
      <c r="AN7" s="813"/>
      <c r="AO7" s="814"/>
      <c r="AP7" s="815"/>
      <c r="AQ7" s="465"/>
      <c r="AR7" s="466"/>
      <c r="AS7" s="466"/>
      <c r="AT7" s="466"/>
      <c r="AU7" s="466"/>
      <c r="AV7" s="466"/>
      <c r="AW7" s="466"/>
      <c r="AX7" s="467"/>
      <c r="AZ7" s="887"/>
      <c r="BA7" s="877"/>
    </row>
    <row r="8" spans="1:53" ht="9.9499999999999993" customHeight="1" x14ac:dyDescent="0.15">
      <c r="A8" s="765"/>
      <c r="B8" s="766"/>
      <c r="C8" s="357"/>
      <c r="D8" s="357"/>
      <c r="E8" s="357"/>
      <c r="F8" s="767"/>
      <c r="G8" s="768"/>
      <c r="H8" s="768"/>
      <c r="I8" s="480"/>
      <c r="J8" s="781"/>
      <c r="K8" s="781"/>
      <c r="L8" s="480"/>
      <c r="M8" s="768"/>
      <c r="N8" s="480"/>
      <c r="O8" s="480"/>
      <c r="P8" s="774"/>
      <c r="Q8" s="775"/>
      <c r="R8" s="776"/>
      <c r="S8" s="474"/>
      <c r="T8" s="475"/>
      <c r="U8" s="475"/>
      <c r="V8" s="475"/>
      <c r="W8" s="475"/>
      <c r="X8" s="475"/>
      <c r="Y8" s="475"/>
      <c r="Z8" s="475"/>
      <c r="AA8" s="475"/>
      <c r="AB8" s="475"/>
      <c r="AC8" s="475"/>
      <c r="AD8" s="475"/>
      <c r="AE8" s="475"/>
      <c r="AF8" s="475"/>
      <c r="AG8" s="475"/>
      <c r="AH8" s="475"/>
      <c r="AI8" s="475"/>
      <c r="AJ8" s="475"/>
      <c r="AK8" s="475"/>
      <c r="AL8" s="476"/>
      <c r="AM8" s="816"/>
      <c r="AN8" s="813"/>
      <c r="AO8" s="814"/>
      <c r="AP8" s="815"/>
      <c r="AQ8" s="468"/>
      <c r="AR8" s="469"/>
      <c r="AS8" s="469"/>
      <c r="AT8" s="469"/>
      <c r="AU8" s="469"/>
      <c r="AV8" s="469"/>
      <c r="AW8" s="469"/>
      <c r="AX8" s="470"/>
      <c r="AZ8" s="887"/>
      <c r="BA8" s="877"/>
    </row>
    <row r="9" spans="1:53" ht="6.95" customHeight="1" x14ac:dyDescent="0.15">
      <c r="A9" s="765"/>
      <c r="B9" s="766"/>
      <c r="C9" s="357"/>
      <c r="D9" s="357"/>
      <c r="E9" s="357"/>
      <c r="F9" s="767"/>
      <c r="G9" s="768"/>
      <c r="H9" s="768"/>
      <c r="I9" s="480" t="s">
        <v>185</v>
      </c>
      <c r="J9" s="511"/>
      <c r="K9" s="511"/>
      <c r="L9" s="480" t="s">
        <v>186</v>
      </c>
      <c r="M9" s="768"/>
      <c r="N9" s="480" t="s">
        <v>187</v>
      </c>
      <c r="O9" s="480"/>
      <c r="P9" s="774"/>
      <c r="Q9" s="775"/>
      <c r="R9" s="776"/>
      <c r="S9" s="477"/>
      <c r="T9" s="478"/>
      <c r="U9" s="478"/>
      <c r="V9" s="478"/>
      <c r="W9" s="478"/>
      <c r="X9" s="478"/>
      <c r="Y9" s="478"/>
      <c r="Z9" s="478"/>
      <c r="AA9" s="478"/>
      <c r="AB9" s="478"/>
      <c r="AC9" s="478"/>
      <c r="AD9" s="478"/>
      <c r="AE9" s="478"/>
      <c r="AF9" s="478"/>
      <c r="AG9" s="478"/>
      <c r="AH9" s="478"/>
      <c r="AI9" s="478"/>
      <c r="AJ9" s="478"/>
      <c r="AK9" s="478"/>
      <c r="AL9" s="479"/>
      <c r="AM9" s="816"/>
      <c r="AN9" s="813"/>
      <c r="AO9" s="814"/>
      <c r="AP9" s="815"/>
      <c r="AQ9" s="468"/>
      <c r="AR9" s="469"/>
      <c r="AS9" s="469"/>
      <c r="AT9" s="469"/>
      <c r="AU9" s="469"/>
      <c r="AV9" s="469"/>
      <c r="AW9" s="469"/>
      <c r="AX9" s="470"/>
      <c r="AZ9" s="887"/>
      <c r="BA9" s="877"/>
    </row>
    <row r="10" spans="1:53" ht="12.95" customHeight="1" thickBot="1" x14ac:dyDescent="0.2">
      <c r="A10" s="897"/>
      <c r="B10" s="898"/>
      <c r="C10" s="899"/>
      <c r="D10" s="899"/>
      <c r="E10" s="899"/>
      <c r="F10" s="900"/>
      <c r="G10" s="676"/>
      <c r="H10" s="768"/>
      <c r="I10" s="769"/>
      <c r="J10" s="782"/>
      <c r="K10" s="782"/>
      <c r="L10" s="769"/>
      <c r="M10" s="676"/>
      <c r="N10" s="769"/>
      <c r="O10" s="769"/>
      <c r="P10" s="777"/>
      <c r="Q10" s="778"/>
      <c r="R10" s="779"/>
      <c r="S10" s="791" t="s">
        <v>191</v>
      </c>
      <c r="T10" s="791"/>
      <c r="U10" s="792"/>
      <c r="V10" s="418"/>
      <c r="W10" s="419"/>
      <c r="X10" s="419"/>
      <c r="Y10" s="419"/>
      <c r="Z10" s="419"/>
      <c r="AA10" s="419"/>
      <c r="AB10" s="419"/>
      <c r="AC10" s="419"/>
      <c r="AD10" s="419"/>
      <c r="AE10" s="419"/>
      <c r="AF10" s="419"/>
      <c r="AG10" s="419"/>
      <c r="AH10" s="419"/>
      <c r="AI10" s="419"/>
      <c r="AJ10" s="419"/>
      <c r="AK10" s="419"/>
      <c r="AL10" s="420"/>
      <c r="AM10" s="817"/>
      <c r="AN10" s="652"/>
      <c r="AO10" s="818"/>
      <c r="AP10" s="653"/>
      <c r="AQ10" s="800" t="s">
        <v>182</v>
      </c>
      <c r="AR10" s="801"/>
      <c r="AS10" s="801"/>
      <c r="AT10" s="801"/>
      <c r="AU10" s="801"/>
      <c r="AV10" s="801"/>
      <c r="AW10" s="801"/>
      <c r="AX10" s="802"/>
      <c r="AZ10" s="887"/>
      <c r="BA10" s="877"/>
    </row>
    <row r="11" spans="1:53" ht="24.95" customHeight="1" thickBot="1" x14ac:dyDescent="0.2">
      <c r="A11" s="803" t="s">
        <v>248</v>
      </c>
      <c r="B11" s="804"/>
      <c r="C11" s="804"/>
      <c r="D11" s="804"/>
      <c r="E11" s="804"/>
      <c r="F11" s="804"/>
      <c r="G11" s="804"/>
      <c r="H11" s="805" t="s">
        <v>244</v>
      </c>
      <c r="I11" s="805"/>
      <c r="J11" s="805"/>
      <c r="K11" s="805"/>
      <c r="L11" s="918"/>
      <c r="M11" s="918"/>
      <c r="N11" s="918"/>
      <c r="O11" s="918"/>
      <c r="P11" s="918"/>
      <c r="Q11" s="918"/>
      <c r="R11" s="918"/>
      <c r="S11" s="918"/>
      <c r="T11" s="918"/>
      <c r="U11" s="80" t="s">
        <v>246</v>
      </c>
      <c r="V11" s="917" t="s">
        <v>245</v>
      </c>
      <c r="W11" s="805"/>
      <c r="X11" s="805"/>
      <c r="Y11" s="805"/>
      <c r="Z11" s="805"/>
      <c r="AA11" s="918"/>
      <c r="AB11" s="918"/>
      <c r="AC11" s="918"/>
      <c r="AD11" s="918"/>
      <c r="AE11" s="918"/>
      <c r="AF11" s="918"/>
      <c r="AG11" s="918"/>
      <c r="AH11" s="918"/>
      <c r="AI11" s="918"/>
      <c r="AJ11" s="918"/>
      <c r="AK11" s="918"/>
      <c r="AL11" s="918"/>
      <c r="AM11" s="81" t="s">
        <v>246</v>
      </c>
      <c r="AN11" s="402" t="s">
        <v>247</v>
      </c>
      <c r="AO11" s="402"/>
      <c r="AP11" s="402"/>
      <c r="AQ11" s="402"/>
      <c r="AR11" s="402"/>
      <c r="AS11" s="402"/>
      <c r="AT11" s="402"/>
      <c r="AU11" s="402"/>
      <c r="AV11" s="402"/>
      <c r="AW11" s="402"/>
      <c r="AX11" s="464"/>
      <c r="AZ11" s="113"/>
      <c r="BA11" s="79"/>
    </row>
    <row r="12" spans="1:53" ht="24.95" customHeight="1" x14ac:dyDescent="0.15">
      <c r="A12" s="888" t="s">
        <v>249</v>
      </c>
      <c r="B12" s="889"/>
      <c r="C12" s="894" t="s">
        <v>278</v>
      </c>
      <c r="D12" s="895"/>
      <c r="E12" s="895"/>
      <c r="F12" s="895"/>
      <c r="G12" s="895"/>
      <c r="H12" s="895"/>
      <c r="I12" s="896"/>
      <c r="J12" s="896"/>
      <c r="K12" s="457"/>
      <c r="L12" s="458"/>
      <c r="M12" s="458"/>
      <c r="N12" s="458"/>
      <c r="O12" s="458"/>
      <c r="P12" s="458"/>
      <c r="Q12" s="458"/>
      <c r="R12" s="458"/>
      <c r="S12" s="458"/>
      <c r="T12" s="458"/>
      <c r="U12" s="458"/>
      <c r="V12" s="458"/>
      <c r="W12" s="458"/>
      <c r="X12" s="458"/>
      <c r="Y12" s="458"/>
      <c r="Z12" s="458"/>
      <c r="AA12" s="458"/>
      <c r="AB12" s="458"/>
      <c r="AC12" s="458"/>
      <c r="AD12" s="458"/>
      <c r="AE12" s="458"/>
      <c r="AF12" s="458"/>
      <c r="AG12" s="458"/>
      <c r="AH12" s="458"/>
      <c r="AI12" s="458"/>
      <c r="AJ12" s="458"/>
      <c r="AK12" s="458"/>
      <c r="AL12" s="459"/>
      <c r="AM12" s="403" t="s">
        <v>390</v>
      </c>
      <c r="AN12" s="404"/>
      <c r="AO12" s="404"/>
      <c r="AP12" s="405"/>
      <c r="AQ12" s="412"/>
      <c r="AR12" s="413"/>
      <c r="AS12" s="413"/>
      <c r="AT12" s="413"/>
      <c r="AU12" s="413"/>
      <c r="AV12" s="413"/>
      <c r="AW12" s="413"/>
      <c r="AX12" s="414"/>
      <c r="AZ12" s="113"/>
      <c r="BA12" s="79"/>
    </row>
    <row r="13" spans="1:53" ht="24.95" customHeight="1" x14ac:dyDescent="0.15">
      <c r="A13" s="890"/>
      <c r="B13" s="891"/>
      <c r="C13" s="437"/>
      <c r="D13" s="438"/>
      <c r="E13" s="438"/>
      <c r="F13" s="438"/>
      <c r="G13" s="438"/>
      <c r="H13" s="438"/>
      <c r="I13" s="438"/>
      <c r="J13" s="438"/>
      <c r="K13" s="438"/>
      <c r="L13" s="438"/>
      <c r="M13" s="438"/>
      <c r="N13" s="438"/>
      <c r="O13" s="438"/>
      <c r="P13" s="438"/>
      <c r="Q13" s="438"/>
      <c r="R13" s="438"/>
      <c r="S13" s="438"/>
      <c r="T13" s="438"/>
      <c r="U13" s="438"/>
      <c r="V13" s="438"/>
      <c r="W13" s="438"/>
      <c r="X13" s="438"/>
      <c r="Y13" s="438"/>
      <c r="Z13" s="438"/>
      <c r="AA13" s="438"/>
      <c r="AB13" s="438"/>
      <c r="AC13" s="438"/>
      <c r="AD13" s="438"/>
      <c r="AE13" s="438"/>
      <c r="AF13" s="438"/>
      <c r="AG13" s="438"/>
      <c r="AH13" s="438"/>
      <c r="AI13" s="438"/>
      <c r="AJ13" s="438"/>
      <c r="AK13" s="438"/>
      <c r="AL13" s="439"/>
      <c r="AM13" s="406"/>
      <c r="AN13" s="407"/>
      <c r="AO13" s="407"/>
      <c r="AP13" s="408"/>
      <c r="AQ13" s="415"/>
      <c r="AR13" s="416"/>
      <c r="AS13" s="416"/>
      <c r="AT13" s="416"/>
      <c r="AU13" s="416"/>
      <c r="AV13" s="416"/>
      <c r="AW13" s="416"/>
      <c r="AX13" s="417"/>
      <c r="AZ13" s="113"/>
      <c r="BA13" s="79"/>
    </row>
    <row r="14" spans="1:53" ht="24.95" customHeight="1" thickBot="1" x14ac:dyDescent="0.2">
      <c r="A14" s="892"/>
      <c r="B14" s="893"/>
      <c r="C14" s="440"/>
      <c r="D14" s="441"/>
      <c r="E14" s="441"/>
      <c r="F14" s="441"/>
      <c r="G14" s="441"/>
      <c r="H14" s="441"/>
      <c r="I14" s="441"/>
      <c r="J14" s="441"/>
      <c r="K14" s="441"/>
      <c r="L14" s="441"/>
      <c r="M14" s="441"/>
      <c r="N14" s="441"/>
      <c r="O14" s="441"/>
      <c r="P14" s="441"/>
      <c r="Q14" s="441"/>
      <c r="R14" s="441"/>
      <c r="S14" s="441"/>
      <c r="T14" s="441"/>
      <c r="U14" s="441"/>
      <c r="V14" s="441"/>
      <c r="W14" s="441"/>
      <c r="X14" s="441"/>
      <c r="Y14" s="441"/>
      <c r="Z14" s="441"/>
      <c r="AA14" s="441"/>
      <c r="AB14" s="441"/>
      <c r="AC14" s="441"/>
      <c r="AD14" s="441"/>
      <c r="AE14" s="441"/>
      <c r="AF14" s="441"/>
      <c r="AG14" s="441"/>
      <c r="AH14" s="441"/>
      <c r="AI14" s="441"/>
      <c r="AJ14" s="441"/>
      <c r="AK14" s="441"/>
      <c r="AL14" s="442"/>
      <c r="AM14" s="409"/>
      <c r="AN14" s="410"/>
      <c r="AO14" s="410"/>
      <c r="AP14" s="411"/>
      <c r="AQ14" s="236" t="s">
        <v>391</v>
      </c>
      <c r="AR14" s="418"/>
      <c r="AS14" s="419"/>
      <c r="AT14" s="419"/>
      <c r="AU14" s="419"/>
      <c r="AV14" s="419"/>
      <c r="AW14" s="419"/>
      <c r="AX14" s="420"/>
      <c r="AZ14" s="113"/>
      <c r="BA14" s="79"/>
    </row>
    <row r="15" spans="1:53" ht="24.95" customHeight="1" thickBot="1" x14ac:dyDescent="0.2">
      <c r="A15" s="401" t="s">
        <v>397</v>
      </c>
      <c r="B15" s="402"/>
      <c r="C15" s="402"/>
      <c r="D15" s="402"/>
      <c r="E15" s="402"/>
      <c r="F15" s="402"/>
      <c r="G15" s="402"/>
      <c r="H15" s="402"/>
      <c r="I15" s="402"/>
      <c r="J15" s="402"/>
      <c r="K15" s="462" t="s">
        <v>393</v>
      </c>
      <c r="L15" s="462"/>
      <c r="M15" s="462"/>
      <c r="N15" s="462"/>
      <c r="O15" s="462"/>
      <c r="P15" s="462"/>
      <c r="Q15" s="460"/>
      <c r="R15" s="460"/>
      <c r="S15" s="460"/>
      <c r="T15" s="460"/>
      <c r="U15" s="460"/>
      <c r="V15" s="460"/>
      <c r="W15" s="460"/>
      <c r="X15" s="402" t="s">
        <v>394</v>
      </c>
      <c r="Y15" s="402"/>
      <c r="Z15" s="461" t="s">
        <v>395</v>
      </c>
      <c r="AA15" s="462"/>
      <c r="AB15" s="462"/>
      <c r="AC15" s="462"/>
      <c r="AD15" s="462"/>
      <c r="AE15" s="462"/>
      <c r="AF15" s="462"/>
      <c r="AG15" s="462"/>
      <c r="AH15" s="462"/>
      <c r="AI15" s="462"/>
      <c r="AJ15" s="463"/>
      <c r="AK15" s="463"/>
      <c r="AL15" s="463"/>
      <c r="AM15" s="463"/>
      <c r="AN15" s="463"/>
      <c r="AO15" s="463"/>
      <c r="AP15" s="463"/>
      <c r="AQ15" s="463"/>
      <c r="AR15" s="463"/>
      <c r="AS15" s="402" t="s">
        <v>396</v>
      </c>
      <c r="AT15" s="402"/>
      <c r="AU15" s="402"/>
      <c r="AV15" s="402"/>
      <c r="AW15" s="402"/>
      <c r="AX15" s="464"/>
      <c r="AZ15" s="113"/>
      <c r="BA15" s="79"/>
    </row>
    <row r="16" spans="1:53" s="79" customFormat="1" ht="28.5" customHeight="1" x14ac:dyDescent="0.15">
      <c r="A16" s="171"/>
      <c r="B16" s="317" t="s">
        <v>561</v>
      </c>
      <c r="C16" s="317"/>
      <c r="D16" s="317"/>
      <c r="E16" s="317"/>
      <c r="F16" s="317"/>
      <c r="G16" s="318"/>
      <c r="H16" s="318"/>
      <c r="I16" s="318"/>
      <c r="J16" s="317"/>
      <c r="K16" s="317"/>
      <c r="L16" s="317"/>
      <c r="M16" s="317"/>
      <c r="N16" s="317"/>
      <c r="O16" s="317"/>
      <c r="P16" s="317"/>
      <c r="Q16" s="317"/>
      <c r="R16" s="317"/>
      <c r="S16" s="317"/>
      <c r="T16" s="317"/>
      <c r="U16" s="317"/>
      <c r="V16" s="317"/>
      <c r="W16" s="317"/>
      <c r="X16" s="317"/>
      <c r="Y16" s="317"/>
      <c r="Z16" s="317"/>
      <c r="AA16" s="317"/>
      <c r="AB16" s="317"/>
      <c r="AC16" s="317"/>
      <c r="AD16" s="317"/>
      <c r="AE16" s="317"/>
      <c r="AF16" s="317"/>
      <c r="AG16" s="317"/>
      <c r="AH16" s="317"/>
      <c r="AI16" s="317"/>
      <c r="AJ16" s="317"/>
      <c r="AK16" s="317"/>
      <c r="AL16" s="317"/>
      <c r="AM16" s="317"/>
      <c r="AN16" s="317"/>
      <c r="AO16" s="317"/>
      <c r="AP16" s="317"/>
      <c r="AQ16" s="317"/>
      <c r="AR16" s="317"/>
      <c r="AS16" s="317"/>
      <c r="AT16" s="317"/>
      <c r="AU16" s="317"/>
      <c r="AV16" s="317"/>
      <c r="AW16" s="317"/>
      <c r="AX16" s="319"/>
      <c r="AZ16" s="113"/>
    </row>
    <row r="17" spans="1:53" ht="24.95" customHeight="1" x14ac:dyDescent="0.15">
      <c r="A17" s="171"/>
      <c r="B17" s="320" t="s">
        <v>562</v>
      </c>
      <c r="C17" s="304"/>
      <c r="D17" s="313"/>
      <c r="E17" s="313"/>
      <c r="F17" s="313"/>
      <c r="G17" s="314"/>
      <c r="H17" s="315"/>
      <c r="I17" s="315"/>
      <c r="J17" s="316"/>
      <c r="K17" s="315"/>
      <c r="L17" s="315"/>
      <c r="M17" s="313"/>
      <c r="N17" s="313"/>
      <c r="O17" s="313"/>
      <c r="P17" s="314"/>
      <c r="Q17" s="314"/>
      <c r="R17" s="314"/>
      <c r="S17" s="314"/>
      <c r="T17" s="314"/>
      <c r="U17" s="314"/>
      <c r="V17" s="314"/>
      <c r="W17" s="314"/>
      <c r="X17" s="314"/>
      <c r="Y17" s="314"/>
      <c r="Z17" s="314"/>
      <c r="AA17" s="314"/>
      <c r="AB17" s="314"/>
      <c r="AC17" s="314"/>
      <c r="AD17" s="302"/>
      <c r="AE17" s="302"/>
      <c r="AF17" s="302"/>
      <c r="AG17" s="302"/>
      <c r="AH17" s="302"/>
      <c r="AI17" s="302"/>
      <c r="AJ17" s="302"/>
      <c r="AK17" s="302"/>
      <c r="AL17" s="302"/>
      <c r="AM17" s="302"/>
      <c r="AN17" s="302"/>
      <c r="AO17" s="302"/>
      <c r="AP17" s="302"/>
      <c r="AQ17" s="302"/>
      <c r="AR17" s="302"/>
      <c r="AS17" s="302"/>
      <c r="AT17" s="302"/>
      <c r="AU17" s="302"/>
      <c r="AV17" s="302"/>
      <c r="AW17" s="302"/>
      <c r="AX17" s="74"/>
      <c r="AZ17" s="113"/>
      <c r="BA17" s="79"/>
    </row>
    <row r="18" spans="1:53" ht="24.95" customHeight="1" x14ac:dyDescent="0.15">
      <c r="A18" s="171"/>
      <c r="B18" s="935" t="s">
        <v>556</v>
      </c>
      <c r="C18" s="935"/>
      <c r="D18" s="935"/>
      <c r="E18" s="935"/>
      <c r="F18" s="935"/>
      <c r="G18" s="935"/>
      <c r="H18" s="935"/>
      <c r="I18" s="935"/>
      <c r="J18" s="935"/>
      <c r="K18" s="935"/>
      <c r="L18" s="935"/>
      <c r="M18" s="935"/>
      <c r="N18" s="935"/>
      <c r="O18" s="935"/>
      <c r="P18" s="935"/>
      <c r="Q18" s="935"/>
      <c r="R18" s="935"/>
      <c r="S18" s="935"/>
      <c r="T18" s="935"/>
      <c r="U18" s="935"/>
      <c r="V18" s="935"/>
      <c r="W18" s="935"/>
      <c r="X18" s="935"/>
      <c r="Y18" s="935"/>
      <c r="Z18" s="935"/>
      <c r="AA18" s="935"/>
      <c r="AB18" s="935"/>
      <c r="AC18" s="935"/>
      <c r="AD18" s="935"/>
      <c r="AE18" s="935"/>
      <c r="AF18" s="935"/>
      <c r="AG18" s="935"/>
      <c r="AH18" s="935"/>
      <c r="AI18" s="935"/>
      <c r="AJ18" s="935"/>
      <c r="AK18" s="935"/>
      <c r="AL18" s="935"/>
      <c r="AM18" s="935"/>
      <c r="AN18" s="935"/>
      <c r="AO18" s="935"/>
      <c r="AP18" s="935"/>
      <c r="AQ18" s="935"/>
      <c r="AR18" s="935"/>
      <c r="AS18" s="935"/>
      <c r="AT18" s="935"/>
      <c r="AU18" s="935"/>
      <c r="AV18" s="935"/>
      <c r="AW18" s="935"/>
      <c r="AX18" s="74"/>
      <c r="AZ18" s="113"/>
      <c r="BA18" s="79"/>
    </row>
    <row r="19" spans="1:53" ht="24.95" customHeight="1" x14ac:dyDescent="0.15">
      <c r="A19" s="171"/>
      <c r="B19" s="934" t="s">
        <v>508</v>
      </c>
      <c r="C19" s="934"/>
      <c r="D19" s="934"/>
      <c r="E19" s="934"/>
      <c r="F19" s="934"/>
      <c r="G19" s="934"/>
      <c r="H19" s="934"/>
      <c r="I19" s="934"/>
      <c r="J19" s="934"/>
      <c r="K19" s="934"/>
      <c r="L19" s="934"/>
      <c r="M19" s="934"/>
      <c r="N19" s="934"/>
      <c r="O19" s="934"/>
      <c r="P19" s="934"/>
      <c r="Q19" s="934"/>
      <c r="R19" s="934"/>
      <c r="S19" s="934"/>
      <c r="T19" s="934"/>
      <c r="U19" s="934"/>
      <c r="V19" s="934"/>
      <c r="W19" s="934"/>
      <c r="X19" s="934"/>
      <c r="Y19" s="934"/>
      <c r="Z19" s="934"/>
      <c r="AA19" s="934"/>
      <c r="AB19" s="934"/>
      <c r="AC19" s="934"/>
      <c r="AD19" s="934"/>
      <c r="AE19" s="934"/>
      <c r="AF19" s="934"/>
      <c r="AG19" s="934"/>
      <c r="AH19" s="934"/>
      <c r="AI19" s="934"/>
      <c r="AJ19" s="934"/>
      <c r="AK19" s="934"/>
      <c r="AL19" s="934"/>
      <c r="AM19" s="934"/>
      <c r="AN19" s="934"/>
      <c r="AO19" s="934"/>
      <c r="AP19" s="934"/>
      <c r="AQ19" s="934"/>
      <c r="AR19" s="934"/>
      <c r="AS19" s="934"/>
      <c r="AT19" s="934"/>
      <c r="AU19" s="934"/>
      <c r="AV19" s="934"/>
      <c r="AW19" s="934"/>
      <c r="AX19" s="74"/>
      <c r="AZ19" s="113"/>
      <c r="BA19" s="79"/>
    </row>
    <row r="20" spans="1:53" ht="24.95" customHeight="1" x14ac:dyDescent="0.15">
      <c r="A20" s="171"/>
      <c r="B20" s="936" t="s">
        <v>507</v>
      </c>
      <c r="C20" s="936"/>
      <c r="D20" s="936"/>
      <c r="E20" s="936"/>
      <c r="F20" s="936"/>
      <c r="G20" s="936"/>
      <c r="H20" s="936"/>
      <c r="I20" s="936"/>
      <c r="J20" s="936"/>
      <c r="K20" s="936"/>
      <c r="L20" s="936"/>
      <c r="M20" s="936"/>
      <c r="N20" s="936"/>
      <c r="O20" s="936"/>
      <c r="P20" s="936"/>
      <c r="Q20" s="936"/>
      <c r="R20" s="936"/>
      <c r="S20" s="936"/>
      <c r="T20" s="936"/>
      <c r="U20" s="936"/>
      <c r="V20" s="936"/>
      <c r="W20" s="936"/>
      <c r="X20" s="936"/>
      <c r="Y20" s="936"/>
      <c r="Z20" s="936"/>
      <c r="AA20" s="936"/>
      <c r="AB20" s="936"/>
      <c r="AC20" s="936"/>
      <c r="AD20" s="936"/>
      <c r="AE20" s="936"/>
      <c r="AF20" s="936"/>
      <c r="AG20" s="936"/>
      <c r="AH20" s="936"/>
      <c r="AI20" s="936"/>
      <c r="AJ20" s="936"/>
      <c r="AK20" s="936"/>
      <c r="AL20" s="936"/>
      <c r="AM20" s="936"/>
      <c r="AN20" s="936"/>
      <c r="AO20" s="936"/>
      <c r="AP20" s="936"/>
      <c r="AQ20" s="936"/>
      <c r="AR20" s="936"/>
      <c r="AS20" s="936"/>
      <c r="AT20" s="936"/>
      <c r="AU20" s="936"/>
      <c r="AV20" s="936"/>
      <c r="AW20" s="936"/>
      <c r="AX20" s="74"/>
      <c r="AZ20" s="113"/>
      <c r="BA20" s="79"/>
    </row>
    <row r="21" spans="1:53" ht="24.95" customHeight="1" x14ac:dyDescent="0.15">
      <c r="A21" s="171"/>
      <c r="B21" s="937" t="s">
        <v>557</v>
      </c>
      <c r="C21" s="937"/>
      <c r="D21" s="937"/>
      <c r="E21" s="937"/>
      <c r="F21" s="937"/>
      <c r="G21" s="937"/>
      <c r="H21" s="937"/>
      <c r="I21" s="937"/>
      <c r="J21" s="937"/>
      <c r="K21" s="937"/>
      <c r="L21" s="937"/>
      <c r="M21" s="937"/>
      <c r="N21" s="937"/>
      <c r="O21" s="937"/>
      <c r="P21" s="937"/>
      <c r="Q21" s="937"/>
      <c r="R21" s="937"/>
      <c r="S21" s="937"/>
      <c r="T21" s="937"/>
      <c r="U21" s="937"/>
      <c r="V21" s="937"/>
      <c r="W21" s="937"/>
      <c r="X21" s="937"/>
      <c r="Y21" s="937"/>
      <c r="Z21" s="937"/>
      <c r="AA21" s="937"/>
      <c r="AB21" s="937"/>
      <c r="AC21" s="937"/>
      <c r="AD21" s="937"/>
      <c r="AE21" s="937"/>
      <c r="AF21" s="937"/>
      <c r="AG21" s="937"/>
      <c r="AH21" s="937"/>
      <c r="AI21" s="937"/>
      <c r="AJ21" s="937"/>
      <c r="AK21" s="937"/>
      <c r="AL21" s="937"/>
      <c r="AM21" s="937"/>
      <c r="AN21" s="937"/>
      <c r="AO21" s="937"/>
      <c r="AP21" s="937"/>
      <c r="AQ21" s="937"/>
      <c r="AR21" s="937"/>
      <c r="AS21" s="937"/>
      <c r="AT21" s="937"/>
      <c r="AU21" s="937"/>
      <c r="AV21" s="937"/>
      <c r="AW21" s="937"/>
      <c r="AX21" s="74"/>
      <c r="AZ21" s="113"/>
      <c r="BA21" s="79"/>
    </row>
    <row r="22" spans="1:53" ht="24.95" customHeight="1" x14ac:dyDescent="0.15">
      <c r="A22" s="171"/>
      <c r="B22" s="934" t="s">
        <v>551</v>
      </c>
      <c r="C22" s="934"/>
      <c r="D22" s="934"/>
      <c r="E22" s="934"/>
      <c r="F22" s="934"/>
      <c r="G22" s="934"/>
      <c r="H22" s="934"/>
      <c r="I22" s="934"/>
      <c r="J22" s="934"/>
      <c r="K22" s="934"/>
      <c r="L22" s="934"/>
      <c r="M22" s="934"/>
      <c r="N22" s="934"/>
      <c r="O22" s="934"/>
      <c r="P22" s="934"/>
      <c r="Q22" s="934"/>
      <c r="R22" s="934"/>
      <c r="S22" s="934"/>
      <c r="T22" s="934"/>
      <c r="U22" s="934"/>
      <c r="V22" s="934"/>
      <c r="W22" s="934"/>
      <c r="X22" s="934"/>
      <c r="Y22" s="934"/>
      <c r="Z22" s="934"/>
      <c r="AA22" s="934"/>
      <c r="AB22" s="934"/>
      <c r="AC22" s="934"/>
      <c r="AD22" s="934"/>
      <c r="AE22" s="934"/>
      <c r="AF22" s="934"/>
      <c r="AG22" s="934"/>
      <c r="AH22" s="934"/>
      <c r="AI22" s="934"/>
      <c r="AJ22" s="934"/>
      <c r="AK22" s="934"/>
      <c r="AL22" s="934"/>
      <c r="AM22" s="934"/>
      <c r="AN22" s="934"/>
      <c r="AO22" s="934"/>
      <c r="AP22" s="934"/>
      <c r="AQ22" s="934"/>
      <c r="AR22" s="934"/>
      <c r="AS22" s="934"/>
      <c r="AT22" s="934"/>
      <c r="AU22" s="934"/>
      <c r="AV22" s="934"/>
      <c r="AW22" s="934"/>
      <c r="AX22" s="74"/>
      <c r="AZ22" s="113"/>
      <c r="BA22" s="79"/>
    </row>
    <row r="23" spans="1:53" ht="24.95" customHeight="1" x14ac:dyDescent="0.15">
      <c r="A23" s="171"/>
      <c r="B23" s="934" t="s">
        <v>558</v>
      </c>
      <c r="C23" s="934"/>
      <c r="D23" s="934"/>
      <c r="E23" s="934"/>
      <c r="F23" s="934"/>
      <c r="G23" s="934"/>
      <c r="H23" s="934"/>
      <c r="I23" s="934"/>
      <c r="J23" s="934"/>
      <c r="K23" s="934"/>
      <c r="L23" s="934"/>
      <c r="M23" s="934"/>
      <c r="N23" s="934"/>
      <c r="O23" s="934"/>
      <c r="P23" s="934"/>
      <c r="Q23" s="934"/>
      <c r="R23" s="934"/>
      <c r="S23" s="934"/>
      <c r="T23" s="934"/>
      <c r="U23" s="934"/>
      <c r="V23" s="934"/>
      <c r="W23" s="934"/>
      <c r="X23" s="934"/>
      <c r="Y23" s="934"/>
      <c r="Z23" s="934"/>
      <c r="AA23" s="934"/>
      <c r="AB23" s="934"/>
      <c r="AC23" s="934"/>
      <c r="AD23" s="934"/>
      <c r="AE23" s="934"/>
      <c r="AF23" s="934"/>
      <c r="AG23" s="934"/>
      <c r="AH23" s="934"/>
      <c r="AI23" s="934"/>
      <c r="AJ23" s="934"/>
      <c r="AK23" s="934"/>
      <c r="AL23" s="934"/>
      <c r="AM23" s="934"/>
      <c r="AN23" s="934"/>
      <c r="AO23" s="934"/>
      <c r="AP23" s="934"/>
      <c r="AQ23" s="934"/>
      <c r="AR23" s="934"/>
      <c r="AS23" s="934"/>
      <c r="AT23" s="934"/>
      <c r="AU23" s="934"/>
      <c r="AV23" s="934"/>
      <c r="AW23" s="934"/>
      <c r="AX23" s="74"/>
      <c r="AZ23" s="113"/>
      <c r="BA23" s="79"/>
    </row>
    <row r="24" spans="1:53" ht="24.95" customHeight="1" x14ac:dyDescent="0.15">
      <c r="A24" s="171"/>
      <c r="B24" s="934" t="s">
        <v>559</v>
      </c>
      <c r="C24" s="934"/>
      <c r="D24" s="934"/>
      <c r="E24" s="934"/>
      <c r="F24" s="934"/>
      <c r="G24" s="934"/>
      <c r="H24" s="934"/>
      <c r="I24" s="934"/>
      <c r="J24" s="934"/>
      <c r="K24" s="934"/>
      <c r="L24" s="934"/>
      <c r="M24" s="934"/>
      <c r="N24" s="934"/>
      <c r="O24" s="934"/>
      <c r="P24" s="934"/>
      <c r="Q24" s="934"/>
      <c r="R24" s="934"/>
      <c r="S24" s="934"/>
      <c r="T24" s="934"/>
      <c r="U24" s="934"/>
      <c r="V24" s="934"/>
      <c r="W24" s="934"/>
      <c r="X24" s="934"/>
      <c r="Y24" s="934"/>
      <c r="Z24" s="934"/>
      <c r="AA24" s="934"/>
      <c r="AB24" s="934"/>
      <c r="AC24" s="934"/>
      <c r="AD24" s="934"/>
      <c r="AE24" s="934"/>
      <c r="AF24" s="934"/>
      <c r="AG24" s="934"/>
      <c r="AH24" s="934"/>
      <c r="AI24" s="934"/>
      <c r="AJ24" s="934"/>
      <c r="AK24" s="934"/>
      <c r="AL24" s="934"/>
      <c r="AM24" s="934"/>
      <c r="AN24" s="934"/>
      <c r="AO24" s="934"/>
      <c r="AP24" s="934"/>
      <c r="AQ24" s="934"/>
      <c r="AR24" s="934"/>
      <c r="AS24" s="934"/>
      <c r="AT24" s="934"/>
      <c r="AU24" s="934"/>
      <c r="AV24" s="934"/>
      <c r="AW24" s="934"/>
      <c r="AX24" s="74"/>
      <c r="AZ24" s="113"/>
      <c r="BA24" s="79"/>
    </row>
    <row r="25" spans="1:53" ht="24.95" customHeight="1" x14ac:dyDescent="0.15">
      <c r="A25" s="171"/>
      <c r="B25" s="935" t="s">
        <v>560</v>
      </c>
      <c r="C25" s="935"/>
      <c r="D25" s="935"/>
      <c r="E25" s="935"/>
      <c r="F25" s="935"/>
      <c r="G25" s="935"/>
      <c r="H25" s="935"/>
      <c r="I25" s="935"/>
      <c r="J25" s="935"/>
      <c r="K25" s="935"/>
      <c r="L25" s="935"/>
      <c r="M25" s="935"/>
      <c r="N25" s="935"/>
      <c r="O25" s="935"/>
      <c r="P25" s="935"/>
      <c r="Q25" s="935"/>
      <c r="R25" s="935"/>
      <c r="S25" s="935"/>
      <c r="T25" s="935"/>
      <c r="U25" s="935"/>
      <c r="V25" s="935"/>
      <c r="W25" s="935"/>
      <c r="X25" s="935"/>
      <c r="Y25" s="935"/>
      <c r="Z25" s="935"/>
      <c r="AA25" s="935"/>
      <c r="AB25" s="935"/>
      <c r="AC25" s="935"/>
      <c r="AD25" s="935"/>
      <c r="AE25" s="935"/>
      <c r="AF25" s="935"/>
      <c r="AG25" s="935"/>
      <c r="AH25" s="935"/>
      <c r="AI25" s="935"/>
      <c r="AJ25" s="935"/>
      <c r="AK25" s="935"/>
      <c r="AL25" s="935"/>
      <c r="AM25" s="935"/>
      <c r="AN25" s="935"/>
      <c r="AO25" s="935"/>
      <c r="AP25" s="935"/>
      <c r="AQ25" s="935"/>
      <c r="AR25" s="935"/>
      <c r="AS25" s="935"/>
      <c r="AT25" s="935"/>
      <c r="AU25" s="935"/>
      <c r="AV25" s="935"/>
      <c r="AW25" s="935"/>
      <c r="AX25" s="74"/>
      <c r="AZ25" s="113"/>
      <c r="BA25" s="79"/>
    </row>
    <row r="26" spans="1:53" ht="24.95" customHeight="1" x14ac:dyDescent="0.15">
      <c r="A26" s="171"/>
      <c r="B26" s="934" t="s">
        <v>563</v>
      </c>
      <c r="C26" s="934"/>
      <c r="D26" s="934"/>
      <c r="E26" s="934"/>
      <c r="F26" s="934"/>
      <c r="G26" s="934"/>
      <c r="H26" s="934"/>
      <c r="I26" s="934"/>
      <c r="J26" s="934"/>
      <c r="K26" s="934"/>
      <c r="L26" s="934"/>
      <c r="M26" s="934"/>
      <c r="N26" s="934"/>
      <c r="O26" s="934"/>
      <c r="P26" s="934"/>
      <c r="Q26" s="934"/>
      <c r="R26" s="934"/>
      <c r="S26" s="934"/>
      <c r="T26" s="934"/>
      <c r="U26" s="934"/>
      <c r="V26" s="934"/>
      <c r="W26" s="934"/>
      <c r="X26" s="934"/>
      <c r="Y26" s="934"/>
      <c r="Z26" s="934"/>
      <c r="AA26" s="934"/>
      <c r="AB26" s="934"/>
      <c r="AC26" s="934"/>
      <c r="AD26" s="934"/>
      <c r="AE26" s="934"/>
      <c r="AF26" s="934"/>
      <c r="AG26" s="934"/>
      <c r="AH26" s="934"/>
      <c r="AI26" s="934"/>
      <c r="AJ26" s="934"/>
      <c r="AK26" s="934"/>
      <c r="AL26" s="934"/>
      <c r="AM26" s="934"/>
      <c r="AN26" s="934"/>
      <c r="AO26" s="934"/>
      <c r="AP26" s="934"/>
      <c r="AQ26" s="934"/>
      <c r="AR26" s="934"/>
      <c r="AS26" s="934"/>
      <c r="AT26" s="934"/>
      <c r="AU26" s="934"/>
      <c r="AV26" s="934"/>
      <c r="AW26" s="934"/>
      <c r="AX26" s="74"/>
      <c r="AZ26" s="113"/>
      <c r="BA26" s="79"/>
    </row>
    <row r="27" spans="1:53" ht="22.5" customHeight="1" thickBot="1" x14ac:dyDescent="0.2">
      <c r="A27" s="487" t="s">
        <v>462</v>
      </c>
      <c r="B27" s="487"/>
      <c r="C27" s="487"/>
      <c r="D27" s="487"/>
      <c r="E27" s="487"/>
      <c r="F27" s="487"/>
      <c r="G27" s="487"/>
      <c r="H27" s="487"/>
      <c r="I27" s="487"/>
      <c r="J27" s="487"/>
      <c r="K27" s="487"/>
      <c r="L27" s="487"/>
      <c r="M27" s="487"/>
      <c r="N27" s="487"/>
      <c r="O27" s="487"/>
      <c r="P27" s="487"/>
      <c r="Q27" s="487"/>
      <c r="R27" s="487"/>
      <c r="S27" s="487"/>
      <c r="T27" s="487"/>
      <c r="U27" s="487"/>
      <c r="V27" s="487"/>
      <c r="W27" s="487"/>
      <c r="X27" s="487"/>
      <c r="Y27" s="487"/>
      <c r="Z27" s="487"/>
      <c r="AA27" s="487"/>
      <c r="AB27" s="487"/>
      <c r="AC27" s="487"/>
      <c r="AD27" s="487"/>
      <c r="AE27" s="487"/>
      <c r="AF27" s="487"/>
      <c r="AG27" s="487"/>
      <c r="AH27" s="487"/>
      <c r="AI27" s="487"/>
      <c r="AJ27" s="487"/>
      <c r="AK27" s="487"/>
      <c r="AL27" s="487"/>
      <c r="AM27" s="487"/>
      <c r="AN27" s="487"/>
      <c r="AO27" s="487"/>
      <c r="AP27" s="487"/>
      <c r="AQ27" s="487"/>
      <c r="AR27" s="487"/>
      <c r="AS27" s="487"/>
      <c r="AT27" s="487"/>
      <c r="AU27" s="487"/>
      <c r="AV27" s="487"/>
      <c r="AW27" s="487"/>
      <c r="AX27" s="487"/>
      <c r="AZ27" s="113"/>
      <c r="BA27" s="79"/>
    </row>
    <row r="28" spans="1:53" ht="22.5" customHeight="1" x14ac:dyDescent="0.15">
      <c r="A28" s="743" t="s">
        <v>207</v>
      </c>
      <c r="B28" s="751" t="s">
        <v>201</v>
      </c>
      <c r="C28" s="751"/>
      <c r="D28" s="751"/>
      <c r="E28" s="751"/>
      <c r="F28" s="752"/>
      <c r="G28" s="672"/>
      <c r="H28" s="447"/>
      <c r="I28" s="447"/>
      <c r="J28" s="447"/>
      <c r="K28" s="447"/>
      <c r="L28" s="447"/>
      <c r="M28" s="447"/>
      <c r="N28" s="447"/>
      <c r="O28" s="673"/>
      <c r="P28" s="544"/>
      <c r="Q28" s="526"/>
      <c r="R28" s="526"/>
      <c r="S28" s="526"/>
      <c r="T28" s="526"/>
      <c r="U28" s="526"/>
      <c r="V28" s="526"/>
      <c r="W28" s="526"/>
      <c r="X28" s="526"/>
      <c r="Y28" s="526"/>
      <c r="Z28" s="545"/>
      <c r="AA28" s="446"/>
      <c r="AB28" s="447"/>
      <c r="AC28" s="447"/>
      <c r="AD28" s="447"/>
      <c r="AE28" s="447"/>
      <c r="AF28" s="447"/>
      <c r="AG28" s="447"/>
      <c r="AH28" s="447"/>
      <c r="AI28" s="447"/>
      <c r="AJ28" s="447"/>
      <c r="AK28" s="447"/>
      <c r="AL28" s="447"/>
      <c r="AM28" s="448"/>
      <c r="AN28" s="561"/>
      <c r="AO28" s="561"/>
      <c r="AP28" s="562"/>
      <c r="AQ28" s="562"/>
      <c r="AR28" s="562"/>
      <c r="AS28" s="562"/>
      <c r="AT28" s="562"/>
      <c r="AU28" s="562"/>
      <c r="AV28" s="562"/>
      <c r="AW28" s="562"/>
      <c r="AX28" s="563"/>
      <c r="AZ28" s="113"/>
      <c r="BA28" s="79"/>
    </row>
    <row r="29" spans="1:53" ht="22.5" customHeight="1" thickBot="1" x14ac:dyDescent="0.2">
      <c r="A29" s="744"/>
      <c r="B29" s="749" t="s">
        <v>204</v>
      </c>
      <c r="C29" s="749"/>
      <c r="D29" s="749"/>
      <c r="E29" s="749"/>
      <c r="F29" s="750"/>
      <c r="G29" s="674"/>
      <c r="H29" s="444"/>
      <c r="I29" s="444"/>
      <c r="J29" s="444"/>
      <c r="K29" s="444"/>
      <c r="L29" s="444"/>
      <c r="M29" s="444"/>
      <c r="N29" s="444"/>
      <c r="O29" s="568"/>
      <c r="P29" s="680"/>
      <c r="Q29" s="558"/>
      <c r="R29" s="558"/>
      <c r="S29" s="558"/>
      <c r="T29" s="558"/>
      <c r="U29" s="558"/>
      <c r="V29" s="558"/>
      <c r="W29" s="558"/>
      <c r="X29" s="558"/>
      <c r="Y29" s="558"/>
      <c r="Z29" s="571"/>
      <c r="AA29" s="443"/>
      <c r="AB29" s="444"/>
      <c r="AC29" s="444"/>
      <c r="AD29" s="444"/>
      <c r="AE29" s="444"/>
      <c r="AF29" s="444"/>
      <c r="AG29" s="444"/>
      <c r="AH29" s="444"/>
      <c r="AI29" s="444"/>
      <c r="AJ29" s="444"/>
      <c r="AK29" s="444"/>
      <c r="AL29" s="444"/>
      <c r="AM29" s="445"/>
      <c r="AN29" s="885"/>
      <c r="AO29" s="885"/>
      <c r="AP29" s="886"/>
      <c r="AQ29" s="886"/>
      <c r="AR29" s="886"/>
      <c r="AS29" s="886"/>
      <c r="AT29" s="886"/>
      <c r="AU29" s="886"/>
      <c r="AV29" s="886"/>
      <c r="AW29" s="886"/>
      <c r="AX29" s="509"/>
      <c r="AZ29" s="113"/>
      <c r="BA29" s="79"/>
    </row>
    <row r="30" spans="1:53" ht="22.5" customHeight="1" x14ac:dyDescent="0.15">
      <c r="A30" s="744"/>
      <c r="B30" s="431" t="s">
        <v>486</v>
      </c>
      <c r="C30" s="755" t="s">
        <v>203</v>
      </c>
      <c r="D30" s="756"/>
      <c r="E30" s="501" t="s">
        <v>239</v>
      </c>
      <c r="F30" s="502"/>
      <c r="G30" s="672"/>
      <c r="H30" s="447"/>
      <c r="I30" s="447"/>
      <c r="J30" s="447"/>
      <c r="K30" s="447"/>
      <c r="L30" s="447"/>
      <c r="M30" s="447"/>
      <c r="N30" s="447"/>
      <c r="O30" s="673"/>
      <c r="P30" s="525"/>
      <c r="Q30" s="526"/>
      <c r="R30" s="526"/>
      <c r="S30" s="526"/>
      <c r="T30" s="526"/>
      <c r="U30" s="526"/>
      <c r="V30" s="526"/>
      <c r="W30" s="526"/>
      <c r="X30" s="526"/>
      <c r="Y30" s="526"/>
      <c r="Z30" s="545"/>
      <c r="AA30" s="446"/>
      <c r="AB30" s="447"/>
      <c r="AC30" s="447"/>
      <c r="AD30" s="447"/>
      <c r="AE30" s="447"/>
      <c r="AF30" s="447"/>
      <c r="AG30" s="447"/>
      <c r="AH30" s="447"/>
      <c r="AI30" s="447"/>
      <c r="AJ30" s="447"/>
      <c r="AK30" s="447"/>
      <c r="AL30" s="447"/>
      <c r="AM30" s="448"/>
      <c r="AN30" s="561"/>
      <c r="AO30" s="561"/>
      <c r="AP30" s="562"/>
      <c r="AQ30" s="562"/>
      <c r="AR30" s="562"/>
      <c r="AS30" s="562"/>
      <c r="AT30" s="562"/>
      <c r="AU30" s="562"/>
      <c r="AV30" s="562"/>
      <c r="AW30" s="562"/>
      <c r="AX30" s="563"/>
      <c r="AZ30" s="113"/>
      <c r="BA30" s="79"/>
    </row>
    <row r="31" spans="1:53" ht="22.5" customHeight="1" thickBot="1" x14ac:dyDescent="0.2">
      <c r="A31" s="744"/>
      <c r="B31" s="432"/>
      <c r="C31" s="757"/>
      <c r="D31" s="758"/>
      <c r="E31" s="503" t="s">
        <v>240</v>
      </c>
      <c r="F31" s="504"/>
      <c r="G31" s="675"/>
      <c r="H31" s="676"/>
      <c r="I31" s="676"/>
      <c r="J31" s="676"/>
      <c r="K31" s="676"/>
      <c r="L31" s="676"/>
      <c r="M31" s="676"/>
      <c r="N31" s="676"/>
      <c r="O31" s="677"/>
      <c r="P31" s="516"/>
      <c r="Q31" s="517"/>
      <c r="R31" s="517"/>
      <c r="S31" s="517"/>
      <c r="T31" s="517"/>
      <c r="U31" s="517"/>
      <c r="V31" s="517"/>
      <c r="W31" s="517"/>
      <c r="X31" s="517"/>
      <c r="Y31" s="517"/>
      <c r="Z31" s="518"/>
      <c r="AA31" s="519"/>
      <c r="AB31" s="520"/>
      <c r="AC31" s="520"/>
      <c r="AD31" s="520"/>
      <c r="AE31" s="520"/>
      <c r="AF31" s="520"/>
      <c r="AG31" s="520"/>
      <c r="AH31" s="520"/>
      <c r="AI31" s="520"/>
      <c r="AJ31" s="520"/>
      <c r="AK31" s="520"/>
      <c r="AL31" s="520"/>
      <c r="AM31" s="521"/>
      <c r="AN31" s="522"/>
      <c r="AO31" s="522"/>
      <c r="AP31" s="523"/>
      <c r="AQ31" s="523"/>
      <c r="AR31" s="523"/>
      <c r="AS31" s="523"/>
      <c r="AT31" s="523"/>
      <c r="AU31" s="523"/>
      <c r="AV31" s="523"/>
      <c r="AW31" s="523"/>
      <c r="AX31" s="524"/>
      <c r="AZ31" s="113"/>
      <c r="BA31" s="79"/>
    </row>
    <row r="32" spans="1:53" ht="22.5" customHeight="1" x14ac:dyDescent="0.15">
      <c r="A32" s="744"/>
      <c r="B32" s="433"/>
      <c r="C32" s="549" t="s">
        <v>205</v>
      </c>
      <c r="D32" s="549"/>
      <c r="E32" s="549"/>
      <c r="F32" s="550"/>
      <c r="G32" s="481"/>
      <c r="H32" s="482"/>
      <c r="I32" s="482"/>
      <c r="J32" s="482"/>
      <c r="K32" s="482"/>
      <c r="L32" s="482"/>
      <c r="M32" s="482"/>
      <c r="N32" s="482"/>
      <c r="O32" s="130" t="s">
        <v>242</v>
      </c>
      <c r="P32" s="683"/>
      <c r="Q32" s="449"/>
      <c r="R32" s="449"/>
      <c r="S32" s="449"/>
      <c r="T32" s="449"/>
      <c r="U32" s="449"/>
      <c r="V32" s="449"/>
      <c r="W32" s="449"/>
      <c r="X32" s="449"/>
      <c r="Y32" s="555" t="s">
        <v>242</v>
      </c>
      <c r="Z32" s="594"/>
      <c r="AA32" s="449"/>
      <c r="AB32" s="449"/>
      <c r="AC32" s="449"/>
      <c r="AD32" s="449"/>
      <c r="AE32" s="449"/>
      <c r="AF32" s="449"/>
      <c r="AG32" s="449"/>
      <c r="AH32" s="449"/>
      <c r="AI32" s="449"/>
      <c r="AJ32" s="449"/>
      <c r="AK32" s="449"/>
      <c r="AL32" s="449"/>
      <c r="AM32" s="142" t="s">
        <v>242</v>
      </c>
      <c r="AN32" s="736"/>
      <c r="AO32" s="736"/>
      <c r="AP32" s="736"/>
      <c r="AQ32" s="736"/>
      <c r="AR32" s="736"/>
      <c r="AS32" s="736"/>
      <c r="AT32" s="736"/>
      <c r="AU32" s="736"/>
      <c r="AV32" s="736"/>
      <c r="AW32" s="736"/>
      <c r="AX32" s="142" t="s">
        <v>242</v>
      </c>
      <c r="AZ32" s="113"/>
      <c r="BA32" s="79"/>
    </row>
    <row r="33" spans="1:55" ht="22.5" customHeight="1" thickBot="1" x14ac:dyDescent="0.2">
      <c r="A33" s="742"/>
      <c r="B33" s="433"/>
      <c r="C33" s="573" t="s">
        <v>206</v>
      </c>
      <c r="D33" s="573"/>
      <c r="E33" s="573"/>
      <c r="F33" s="574"/>
      <c r="G33" s="483" t="str">
        <f>IFERROR(ROUNDDOWN(G39*G32/G34,2),"")</f>
        <v/>
      </c>
      <c r="H33" s="484"/>
      <c r="I33" s="484"/>
      <c r="J33" s="484"/>
      <c r="K33" s="484"/>
      <c r="L33" s="484"/>
      <c r="M33" s="484"/>
      <c r="N33" s="484"/>
      <c r="O33" s="131" t="s">
        <v>242</v>
      </c>
      <c r="P33" s="684" t="str">
        <f>IFERROR(ROUNDDOWN(P39*P32/P34,2),"")</f>
        <v/>
      </c>
      <c r="Q33" s="450"/>
      <c r="R33" s="450"/>
      <c r="S33" s="450"/>
      <c r="T33" s="450"/>
      <c r="U33" s="450"/>
      <c r="V33" s="450"/>
      <c r="W33" s="450"/>
      <c r="X33" s="450"/>
      <c r="Y33" s="421" t="s">
        <v>242</v>
      </c>
      <c r="Z33" s="422"/>
      <c r="AA33" s="450" t="str">
        <f>IFERROR(ROUNDDOWN(AA39*AA32/AA34,2),"")</f>
        <v/>
      </c>
      <c r="AB33" s="450"/>
      <c r="AC33" s="450"/>
      <c r="AD33" s="450"/>
      <c r="AE33" s="450"/>
      <c r="AF33" s="450"/>
      <c r="AG33" s="450"/>
      <c r="AH33" s="450"/>
      <c r="AI33" s="450"/>
      <c r="AJ33" s="450"/>
      <c r="AK33" s="450"/>
      <c r="AL33" s="450"/>
      <c r="AM33" s="143" t="s">
        <v>242</v>
      </c>
      <c r="AN33" s="737" t="str">
        <f>IFERROR(ROUNDDOWN(AN39*AN32/AN34,2),"")</f>
        <v/>
      </c>
      <c r="AO33" s="737"/>
      <c r="AP33" s="737"/>
      <c r="AQ33" s="737"/>
      <c r="AR33" s="737"/>
      <c r="AS33" s="737"/>
      <c r="AT33" s="737"/>
      <c r="AU33" s="737"/>
      <c r="AV33" s="737"/>
      <c r="AW33" s="737"/>
      <c r="AX33" s="143" t="s">
        <v>242</v>
      </c>
      <c r="AZ33" s="113"/>
      <c r="BA33" s="79"/>
    </row>
    <row r="34" spans="1:55" ht="22.5" customHeight="1" x14ac:dyDescent="0.15">
      <c r="A34" s="746" t="s">
        <v>208</v>
      </c>
      <c r="B34" s="433"/>
      <c r="C34" s="435" t="s">
        <v>268</v>
      </c>
      <c r="D34" s="436"/>
      <c r="E34" s="436"/>
      <c r="F34" s="436"/>
      <c r="G34" s="681"/>
      <c r="H34" s="682"/>
      <c r="I34" s="682"/>
      <c r="J34" s="682"/>
      <c r="K34" s="682"/>
      <c r="L34" s="682"/>
      <c r="M34" s="682"/>
      <c r="N34" s="682"/>
      <c r="O34" s="134" t="s">
        <v>242</v>
      </c>
      <c r="P34" s="423"/>
      <c r="Q34" s="424"/>
      <c r="R34" s="424"/>
      <c r="S34" s="424"/>
      <c r="T34" s="424"/>
      <c r="U34" s="424"/>
      <c r="V34" s="424"/>
      <c r="W34" s="424"/>
      <c r="X34" s="424"/>
      <c r="Y34" s="425" t="s">
        <v>242</v>
      </c>
      <c r="Z34" s="426"/>
      <c r="AA34" s="424"/>
      <c r="AB34" s="424"/>
      <c r="AC34" s="424"/>
      <c r="AD34" s="424"/>
      <c r="AE34" s="424"/>
      <c r="AF34" s="424"/>
      <c r="AG34" s="424"/>
      <c r="AH34" s="424"/>
      <c r="AI34" s="424"/>
      <c r="AJ34" s="424"/>
      <c r="AK34" s="424"/>
      <c r="AL34" s="424"/>
      <c r="AM34" s="150" t="s">
        <v>242</v>
      </c>
      <c r="AN34" s="734"/>
      <c r="AO34" s="734"/>
      <c r="AP34" s="734"/>
      <c r="AQ34" s="734"/>
      <c r="AR34" s="734"/>
      <c r="AS34" s="734"/>
      <c r="AT34" s="734"/>
      <c r="AU34" s="734"/>
      <c r="AV34" s="734"/>
      <c r="AW34" s="734"/>
      <c r="AX34" s="150" t="s">
        <v>242</v>
      </c>
      <c r="AZ34" s="113"/>
      <c r="BA34" s="79"/>
    </row>
    <row r="35" spans="1:55" ht="22.5" customHeight="1" x14ac:dyDescent="0.15">
      <c r="A35" s="747"/>
      <c r="B35" s="433"/>
      <c r="C35" s="759" t="s">
        <v>206</v>
      </c>
      <c r="D35" s="367" t="s">
        <v>209</v>
      </c>
      <c r="E35" s="491" t="s">
        <v>210</v>
      </c>
      <c r="F35" s="492"/>
      <c r="G35" s="485"/>
      <c r="H35" s="486"/>
      <c r="I35" s="486"/>
      <c r="J35" s="486"/>
      <c r="K35" s="486"/>
      <c r="L35" s="486"/>
      <c r="M35" s="486"/>
      <c r="N35" s="486"/>
      <c r="O35" s="72" t="s">
        <v>242</v>
      </c>
      <c r="P35" s="427"/>
      <c r="Q35" s="428"/>
      <c r="R35" s="428"/>
      <c r="S35" s="428"/>
      <c r="T35" s="428"/>
      <c r="U35" s="428"/>
      <c r="V35" s="428"/>
      <c r="W35" s="428"/>
      <c r="X35" s="428"/>
      <c r="Y35" s="429" t="s">
        <v>242</v>
      </c>
      <c r="Z35" s="430"/>
      <c r="AA35" s="428"/>
      <c r="AB35" s="428"/>
      <c r="AC35" s="428"/>
      <c r="AD35" s="428"/>
      <c r="AE35" s="428"/>
      <c r="AF35" s="428"/>
      <c r="AG35" s="428"/>
      <c r="AH35" s="428"/>
      <c r="AI35" s="428"/>
      <c r="AJ35" s="428"/>
      <c r="AK35" s="428"/>
      <c r="AL35" s="428"/>
      <c r="AM35" s="145" t="s">
        <v>242</v>
      </c>
      <c r="AN35" s="735"/>
      <c r="AO35" s="735"/>
      <c r="AP35" s="735"/>
      <c r="AQ35" s="735"/>
      <c r="AR35" s="735"/>
      <c r="AS35" s="735"/>
      <c r="AT35" s="735"/>
      <c r="AU35" s="735"/>
      <c r="AV35" s="735"/>
      <c r="AW35" s="735"/>
      <c r="AX35" s="145" t="s">
        <v>242</v>
      </c>
      <c r="AZ35" s="113"/>
      <c r="BA35" s="79"/>
    </row>
    <row r="36" spans="1:55" ht="22.5" customHeight="1" x14ac:dyDescent="0.15">
      <c r="A36" s="747"/>
      <c r="B36" s="433"/>
      <c r="C36" s="759"/>
      <c r="D36" s="367"/>
      <c r="E36" s="761" t="s">
        <v>213</v>
      </c>
      <c r="F36" s="111" t="s">
        <v>212</v>
      </c>
      <c r="G36" s="485"/>
      <c r="H36" s="486"/>
      <c r="I36" s="486"/>
      <c r="J36" s="486"/>
      <c r="K36" s="486"/>
      <c r="L36" s="486"/>
      <c r="M36" s="486"/>
      <c r="N36" s="486"/>
      <c r="O36" s="72" t="s">
        <v>242</v>
      </c>
      <c r="P36" s="427"/>
      <c r="Q36" s="428"/>
      <c r="R36" s="428"/>
      <c r="S36" s="428"/>
      <c r="T36" s="428"/>
      <c r="U36" s="428"/>
      <c r="V36" s="428"/>
      <c r="W36" s="428"/>
      <c r="X36" s="428"/>
      <c r="Y36" s="429" t="s">
        <v>242</v>
      </c>
      <c r="Z36" s="430"/>
      <c r="AA36" s="428"/>
      <c r="AB36" s="428"/>
      <c r="AC36" s="428"/>
      <c r="AD36" s="428"/>
      <c r="AE36" s="428"/>
      <c r="AF36" s="428"/>
      <c r="AG36" s="428"/>
      <c r="AH36" s="428"/>
      <c r="AI36" s="428"/>
      <c r="AJ36" s="428"/>
      <c r="AK36" s="428"/>
      <c r="AL36" s="428"/>
      <c r="AM36" s="145" t="s">
        <v>242</v>
      </c>
      <c r="AN36" s="735"/>
      <c r="AO36" s="735"/>
      <c r="AP36" s="735"/>
      <c r="AQ36" s="735"/>
      <c r="AR36" s="735"/>
      <c r="AS36" s="735"/>
      <c r="AT36" s="735"/>
      <c r="AU36" s="735"/>
      <c r="AV36" s="735"/>
      <c r="AW36" s="735"/>
      <c r="AX36" s="145" t="s">
        <v>242</v>
      </c>
      <c r="AZ36" s="113"/>
      <c r="BA36" s="79"/>
    </row>
    <row r="37" spans="1:55" ht="22.5" customHeight="1" x14ac:dyDescent="0.15">
      <c r="A37" s="747"/>
      <c r="B37" s="433"/>
      <c r="C37" s="759"/>
      <c r="D37" s="367"/>
      <c r="E37" s="761"/>
      <c r="F37" s="232" t="s">
        <v>211</v>
      </c>
      <c r="G37" s="485"/>
      <c r="H37" s="486"/>
      <c r="I37" s="486"/>
      <c r="J37" s="486"/>
      <c r="K37" s="486"/>
      <c r="L37" s="486"/>
      <c r="M37" s="486"/>
      <c r="N37" s="486"/>
      <c r="O37" s="72" t="s">
        <v>242</v>
      </c>
      <c r="P37" s="427"/>
      <c r="Q37" s="428"/>
      <c r="R37" s="428"/>
      <c r="S37" s="428"/>
      <c r="T37" s="428"/>
      <c r="U37" s="428"/>
      <c r="V37" s="428"/>
      <c r="W37" s="428"/>
      <c r="X37" s="428"/>
      <c r="Y37" s="429" t="s">
        <v>242</v>
      </c>
      <c r="Z37" s="430"/>
      <c r="AA37" s="428"/>
      <c r="AB37" s="428"/>
      <c r="AC37" s="428"/>
      <c r="AD37" s="428"/>
      <c r="AE37" s="428"/>
      <c r="AF37" s="428"/>
      <c r="AG37" s="428"/>
      <c r="AH37" s="428"/>
      <c r="AI37" s="428"/>
      <c r="AJ37" s="428"/>
      <c r="AK37" s="428"/>
      <c r="AL37" s="428"/>
      <c r="AM37" s="145" t="s">
        <v>242</v>
      </c>
      <c r="AN37" s="735"/>
      <c r="AO37" s="735"/>
      <c r="AP37" s="735"/>
      <c r="AQ37" s="735"/>
      <c r="AR37" s="735"/>
      <c r="AS37" s="735"/>
      <c r="AT37" s="735"/>
      <c r="AU37" s="735"/>
      <c r="AV37" s="735"/>
      <c r="AW37" s="735"/>
      <c r="AX37" s="145" t="s">
        <v>242</v>
      </c>
      <c r="AZ37" s="113"/>
      <c r="BA37" s="79"/>
    </row>
    <row r="38" spans="1:55" ht="22.5" customHeight="1" x14ac:dyDescent="0.15">
      <c r="A38" s="747"/>
      <c r="B38" s="433"/>
      <c r="C38" s="759"/>
      <c r="D38" s="367"/>
      <c r="E38" s="491" t="s">
        <v>214</v>
      </c>
      <c r="F38" s="492"/>
      <c r="G38" s="485"/>
      <c r="H38" s="486"/>
      <c r="I38" s="486"/>
      <c r="J38" s="486"/>
      <c r="K38" s="486"/>
      <c r="L38" s="486"/>
      <c r="M38" s="486"/>
      <c r="N38" s="486"/>
      <c r="O38" s="72" t="s">
        <v>242</v>
      </c>
      <c r="P38" s="427"/>
      <c r="Q38" s="428"/>
      <c r="R38" s="428"/>
      <c r="S38" s="428"/>
      <c r="T38" s="428"/>
      <c r="U38" s="428"/>
      <c r="V38" s="428"/>
      <c r="W38" s="428"/>
      <c r="X38" s="428"/>
      <c r="Y38" s="429" t="s">
        <v>242</v>
      </c>
      <c r="Z38" s="430"/>
      <c r="AA38" s="428"/>
      <c r="AB38" s="428"/>
      <c r="AC38" s="428"/>
      <c r="AD38" s="428"/>
      <c r="AE38" s="428"/>
      <c r="AF38" s="428"/>
      <c r="AG38" s="428"/>
      <c r="AH38" s="428"/>
      <c r="AI38" s="428"/>
      <c r="AJ38" s="428"/>
      <c r="AK38" s="428"/>
      <c r="AL38" s="428"/>
      <c r="AM38" s="145" t="s">
        <v>242</v>
      </c>
      <c r="AN38" s="735"/>
      <c r="AO38" s="735"/>
      <c r="AP38" s="735"/>
      <c r="AQ38" s="735"/>
      <c r="AR38" s="735"/>
      <c r="AS38" s="735"/>
      <c r="AT38" s="735"/>
      <c r="AU38" s="735"/>
      <c r="AV38" s="735"/>
      <c r="AW38" s="735"/>
      <c r="AX38" s="145" t="s">
        <v>242</v>
      </c>
      <c r="AZ38" s="113"/>
      <c r="BA38" s="79"/>
    </row>
    <row r="39" spans="1:55" ht="22.5" customHeight="1" thickBot="1" x14ac:dyDescent="0.2">
      <c r="A39" s="748"/>
      <c r="B39" s="434"/>
      <c r="C39" s="760"/>
      <c r="D39" s="753" t="s">
        <v>217</v>
      </c>
      <c r="E39" s="753"/>
      <c r="F39" s="754"/>
      <c r="G39" s="686"/>
      <c r="H39" s="687"/>
      <c r="I39" s="687"/>
      <c r="J39" s="687"/>
      <c r="K39" s="687"/>
      <c r="L39" s="687"/>
      <c r="M39" s="687"/>
      <c r="N39" s="687"/>
      <c r="O39" s="135" t="s">
        <v>242</v>
      </c>
      <c r="P39" s="731"/>
      <c r="Q39" s="453"/>
      <c r="R39" s="453"/>
      <c r="S39" s="453"/>
      <c r="T39" s="453"/>
      <c r="U39" s="453"/>
      <c r="V39" s="453"/>
      <c r="W39" s="453"/>
      <c r="X39" s="453"/>
      <c r="Y39" s="732" t="s">
        <v>242</v>
      </c>
      <c r="Z39" s="733"/>
      <c r="AA39" s="453"/>
      <c r="AB39" s="453"/>
      <c r="AC39" s="453"/>
      <c r="AD39" s="453"/>
      <c r="AE39" s="453"/>
      <c r="AF39" s="453"/>
      <c r="AG39" s="453"/>
      <c r="AH39" s="453"/>
      <c r="AI39" s="453"/>
      <c r="AJ39" s="453"/>
      <c r="AK39" s="453"/>
      <c r="AL39" s="453"/>
      <c r="AM39" s="151" t="s">
        <v>242</v>
      </c>
      <c r="AN39" s="738"/>
      <c r="AO39" s="738"/>
      <c r="AP39" s="738"/>
      <c r="AQ39" s="738"/>
      <c r="AR39" s="738"/>
      <c r="AS39" s="738"/>
      <c r="AT39" s="738"/>
      <c r="AU39" s="738"/>
      <c r="AV39" s="738"/>
      <c r="AW39" s="738"/>
      <c r="AX39" s="151" t="s">
        <v>242</v>
      </c>
      <c r="AZ39" s="113"/>
      <c r="BA39" s="79"/>
    </row>
    <row r="40" spans="1:55" ht="22.5" customHeight="1" x14ac:dyDescent="0.15">
      <c r="A40" s="741" t="s">
        <v>207</v>
      </c>
      <c r="B40" s="548" t="s">
        <v>215</v>
      </c>
      <c r="C40" s="549"/>
      <c r="D40" s="549"/>
      <c r="E40" s="549"/>
      <c r="F40" s="550"/>
      <c r="G40" s="678"/>
      <c r="H40" s="679"/>
      <c r="I40" s="679"/>
      <c r="J40" s="679"/>
      <c r="K40" s="679"/>
      <c r="L40" s="679"/>
      <c r="M40" s="679"/>
      <c r="N40" s="679"/>
      <c r="O40" s="130" t="s">
        <v>238</v>
      </c>
      <c r="P40" s="551"/>
      <c r="Q40" s="552"/>
      <c r="R40" s="552"/>
      <c r="S40" s="552"/>
      <c r="T40" s="552"/>
      <c r="U40" s="552"/>
      <c r="V40" s="552"/>
      <c r="W40" s="552"/>
      <c r="X40" s="552"/>
      <c r="Y40" s="555" t="s">
        <v>238</v>
      </c>
      <c r="Z40" s="594"/>
      <c r="AA40" s="552"/>
      <c r="AB40" s="552"/>
      <c r="AC40" s="552"/>
      <c r="AD40" s="552"/>
      <c r="AE40" s="552"/>
      <c r="AF40" s="552"/>
      <c r="AG40" s="552"/>
      <c r="AH40" s="552"/>
      <c r="AI40" s="552"/>
      <c r="AJ40" s="552"/>
      <c r="AK40" s="552"/>
      <c r="AL40" s="552"/>
      <c r="AM40" s="142" t="s">
        <v>238</v>
      </c>
      <c r="AN40" s="739"/>
      <c r="AO40" s="739"/>
      <c r="AP40" s="739"/>
      <c r="AQ40" s="739"/>
      <c r="AR40" s="739"/>
      <c r="AS40" s="739"/>
      <c r="AT40" s="739"/>
      <c r="AU40" s="739"/>
      <c r="AV40" s="739"/>
      <c r="AW40" s="739"/>
      <c r="AX40" s="142" t="s">
        <v>238</v>
      </c>
      <c r="AZ40" s="113"/>
      <c r="BA40" s="79"/>
    </row>
    <row r="41" spans="1:55" ht="22.5" customHeight="1" thickBot="1" x14ac:dyDescent="0.2">
      <c r="A41" s="742"/>
      <c r="B41" s="573" t="s">
        <v>216</v>
      </c>
      <c r="C41" s="573"/>
      <c r="D41" s="573"/>
      <c r="E41" s="573"/>
      <c r="F41" s="574"/>
      <c r="G41" s="553"/>
      <c r="H41" s="554"/>
      <c r="I41" s="554"/>
      <c r="J41" s="554"/>
      <c r="K41" s="554"/>
      <c r="L41" s="554"/>
      <c r="M41" s="554"/>
      <c r="N41" s="554"/>
      <c r="O41" s="149" t="s">
        <v>241</v>
      </c>
      <c r="P41" s="553"/>
      <c r="Q41" s="554"/>
      <c r="R41" s="554"/>
      <c r="S41" s="554"/>
      <c r="T41" s="554"/>
      <c r="U41" s="554"/>
      <c r="V41" s="554"/>
      <c r="W41" s="554"/>
      <c r="X41" s="554"/>
      <c r="Y41" s="421" t="s">
        <v>241</v>
      </c>
      <c r="Z41" s="422"/>
      <c r="AA41" s="554"/>
      <c r="AB41" s="554"/>
      <c r="AC41" s="554"/>
      <c r="AD41" s="554"/>
      <c r="AE41" s="554"/>
      <c r="AF41" s="554"/>
      <c r="AG41" s="554"/>
      <c r="AH41" s="554"/>
      <c r="AI41" s="554"/>
      <c r="AJ41" s="554"/>
      <c r="AK41" s="554"/>
      <c r="AL41" s="554"/>
      <c r="AM41" s="143" t="s">
        <v>241</v>
      </c>
      <c r="AN41" s="554"/>
      <c r="AO41" s="554"/>
      <c r="AP41" s="554"/>
      <c r="AQ41" s="554"/>
      <c r="AR41" s="554"/>
      <c r="AS41" s="554"/>
      <c r="AT41" s="554"/>
      <c r="AU41" s="554"/>
      <c r="AV41" s="554"/>
      <c r="AW41" s="554"/>
      <c r="AX41" s="143" t="s">
        <v>241</v>
      </c>
      <c r="AZ41" s="113"/>
      <c r="BA41" s="79"/>
    </row>
    <row r="42" spans="1:55" s="79" customFormat="1" ht="18" customHeight="1" x14ac:dyDescent="0.15">
      <c r="A42" s="743" t="s">
        <v>218</v>
      </c>
      <c r="B42" s="751" t="s">
        <v>219</v>
      </c>
      <c r="C42" s="488"/>
      <c r="D42" s="488"/>
      <c r="E42" s="488"/>
      <c r="F42" s="489"/>
      <c r="G42" s="662" t="s">
        <v>261</v>
      </c>
      <c r="H42" s="496"/>
      <c r="I42" s="496"/>
      <c r="J42" s="496"/>
      <c r="K42" s="726"/>
      <c r="L42" s="740"/>
      <c r="M42" s="740"/>
      <c r="N42" s="740"/>
      <c r="O42" s="740"/>
      <c r="P42" s="662" t="s">
        <v>261</v>
      </c>
      <c r="Q42" s="496"/>
      <c r="R42" s="496"/>
      <c r="S42" s="496"/>
      <c r="T42" s="496"/>
      <c r="U42" s="726"/>
      <c r="V42" s="726"/>
      <c r="W42" s="726"/>
      <c r="X42" s="726"/>
      <c r="Y42" s="726"/>
      <c r="Z42" s="727"/>
      <c r="AA42" s="728" t="s">
        <v>261</v>
      </c>
      <c r="AB42" s="728"/>
      <c r="AC42" s="728"/>
      <c r="AD42" s="728"/>
      <c r="AE42" s="728"/>
      <c r="AF42" s="728"/>
      <c r="AG42" s="729"/>
      <c r="AH42" s="729"/>
      <c r="AI42" s="729"/>
      <c r="AJ42" s="729"/>
      <c r="AK42" s="729"/>
      <c r="AL42" s="729"/>
      <c r="AM42" s="730"/>
      <c r="AN42" s="725" t="s">
        <v>261</v>
      </c>
      <c r="AO42" s="725"/>
      <c r="AP42" s="725"/>
      <c r="AQ42" s="725"/>
      <c r="AR42" s="725"/>
      <c r="AS42" s="725"/>
      <c r="AT42" s="726"/>
      <c r="AU42" s="726"/>
      <c r="AV42" s="726"/>
      <c r="AW42" s="726"/>
      <c r="AX42" s="727"/>
      <c r="AZ42" s="113"/>
    </row>
    <row r="43" spans="1:55" s="79" customFormat="1" ht="22.5" customHeight="1" x14ac:dyDescent="0.15">
      <c r="A43" s="744"/>
      <c r="B43" s="492" t="s">
        <v>257</v>
      </c>
      <c r="C43" s="533"/>
      <c r="D43" s="533"/>
      <c r="E43" s="534"/>
      <c r="F43" s="112" t="s">
        <v>258</v>
      </c>
      <c r="G43" s="655"/>
      <c r="H43" s="656"/>
      <c r="I43" s="83" t="s">
        <v>260</v>
      </c>
      <c r="J43" s="537"/>
      <c r="K43" s="538"/>
      <c r="L43" s="538"/>
      <c r="M43" s="538"/>
      <c r="N43" s="538"/>
      <c r="O43" s="538"/>
      <c r="P43" s="655"/>
      <c r="Q43" s="656"/>
      <c r="R43" s="656"/>
      <c r="S43" s="87" t="s">
        <v>260</v>
      </c>
      <c r="T43" s="715"/>
      <c r="U43" s="715"/>
      <c r="V43" s="715"/>
      <c r="W43" s="715"/>
      <c r="X43" s="715"/>
      <c r="Y43" s="715"/>
      <c r="Z43" s="716"/>
      <c r="AA43" s="717"/>
      <c r="AB43" s="718"/>
      <c r="AC43" s="86" t="s">
        <v>260</v>
      </c>
      <c r="AD43" s="719"/>
      <c r="AE43" s="719"/>
      <c r="AF43" s="719"/>
      <c r="AG43" s="719"/>
      <c r="AH43" s="719"/>
      <c r="AI43" s="719"/>
      <c r="AJ43" s="719"/>
      <c r="AK43" s="719"/>
      <c r="AL43" s="719"/>
      <c r="AM43" s="720"/>
      <c r="AN43" s="709"/>
      <c r="AO43" s="710"/>
      <c r="AP43" s="710"/>
      <c r="AQ43" s="710"/>
      <c r="AR43" s="89" t="s">
        <v>264</v>
      </c>
      <c r="AS43" s="713"/>
      <c r="AT43" s="713"/>
      <c r="AU43" s="713"/>
      <c r="AV43" s="713"/>
      <c r="AW43" s="713"/>
      <c r="AX43" s="714"/>
      <c r="AZ43" s="65"/>
      <c r="BA43" s="65"/>
    </row>
    <row r="44" spans="1:55" s="79" customFormat="1" ht="22.5" customHeight="1" x14ac:dyDescent="0.15">
      <c r="A44" s="744"/>
      <c r="B44" s="493" t="s">
        <v>259</v>
      </c>
      <c r="C44" s="494"/>
      <c r="D44" s="494"/>
      <c r="E44" s="494"/>
      <c r="F44" s="494"/>
      <c r="G44" s="663"/>
      <c r="H44" s="664"/>
      <c r="I44" s="84" t="s">
        <v>262</v>
      </c>
      <c r="J44" s="685"/>
      <c r="K44" s="685"/>
      <c r="L44" s="685"/>
      <c r="M44" s="685"/>
      <c r="N44" s="685"/>
      <c r="O44" s="234" t="s">
        <v>246</v>
      </c>
      <c r="P44" s="663"/>
      <c r="Q44" s="664"/>
      <c r="R44" s="664"/>
      <c r="S44" s="85" t="s">
        <v>262</v>
      </c>
      <c r="T44" s="685"/>
      <c r="U44" s="685"/>
      <c r="V44" s="685"/>
      <c r="W44" s="685"/>
      <c r="X44" s="685"/>
      <c r="Y44" s="660" t="s">
        <v>246</v>
      </c>
      <c r="Z44" s="661"/>
      <c r="AA44" s="696"/>
      <c r="AB44" s="696"/>
      <c r="AC44" s="88" t="s">
        <v>262</v>
      </c>
      <c r="AD44" s="697"/>
      <c r="AE44" s="697"/>
      <c r="AF44" s="697"/>
      <c r="AG44" s="697"/>
      <c r="AH44" s="697"/>
      <c r="AI44" s="697"/>
      <c r="AJ44" s="697"/>
      <c r="AK44" s="697"/>
      <c r="AL44" s="697"/>
      <c r="AM44" s="148" t="s">
        <v>246</v>
      </c>
      <c r="AN44" s="721"/>
      <c r="AO44" s="721"/>
      <c r="AP44" s="721"/>
      <c r="AQ44" s="721"/>
      <c r="AR44" s="89" t="s">
        <v>262</v>
      </c>
      <c r="AS44" s="712"/>
      <c r="AT44" s="712"/>
      <c r="AU44" s="712"/>
      <c r="AV44" s="712"/>
      <c r="AW44" s="712"/>
      <c r="AX44" s="152" t="s">
        <v>246</v>
      </c>
      <c r="AZ44" s="122"/>
      <c r="BA44" s="65"/>
      <c r="BB44" s="124"/>
      <c r="BC44" s="114"/>
    </row>
    <row r="45" spans="1:55" s="79" customFormat="1" ht="18" customHeight="1" x14ac:dyDescent="0.15">
      <c r="A45" s="744"/>
      <c r="B45" s="490" t="s">
        <v>219</v>
      </c>
      <c r="C45" s="491"/>
      <c r="D45" s="491"/>
      <c r="E45" s="491"/>
      <c r="F45" s="492"/>
      <c r="G45" s="667" t="s">
        <v>261</v>
      </c>
      <c r="H45" s="668"/>
      <c r="I45" s="668"/>
      <c r="J45" s="668"/>
      <c r="K45" s="669"/>
      <c r="L45" s="669"/>
      <c r="M45" s="669"/>
      <c r="N45" s="669"/>
      <c r="O45" s="669"/>
      <c r="P45" s="880" t="s">
        <v>261</v>
      </c>
      <c r="Q45" s="668"/>
      <c r="R45" s="668"/>
      <c r="S45" s="668"/>
      <c r="T45" s="668"/>
      <c r="U45" s="881"/>
      <c r="V45" s="881"/>
      <c r="W45" s="881"/>
      <c r="X45" s="881"/>
      <c r="Y45" s="881"/>
      <c r="Z45" s="882"/>
      <c r="AA45" s="452" t="s">
        <v>261</v>
      </c>
      <c r="AB45" s="452"/>
      <c r="AC45" s="452"/>
      <c r="AD45" s="452"/>
      <c r="AE45" s="452"/>
      <c r="AF45" s="452"/>
      <c r="AG45" s="883"/>
      <c r="AH45" s="883"/>
      <c r="AI45" s="883"/>
      <c r="AJ45" s="883"/>
      <c r="AK45" s="883"/>
      <c r="AL45" s="883"/>
      <c r="AM45" s="884"/>
      <c r="AN45" s="711" t="s">
        <v>261</v>
      </c>
      <c r="AO45" s="711"/>
      <c r="AP45" s="711"/>
      <c r="AQ45" s="711"/>
      <c r="AR45" s="711"/>
      <c r="AS45" s="711"/>
      <c r="AT45" s="723"/>
      <c r="AU45" s="723"/>
      <c r="AV45" s="723"/>
      <c r="AW45" s="723"/>
      <c r="AX45" s="724"/>
      <c r="AZ45" s="123"/>
      <c r="BA45" s="65"/>
      <c r="BB45" s="125"/>
      <c r="BC45" s="125"/>
    </row>
    <row r="46" spans="1:55" s="79" customFormat="1" ht="22.5" customHeight="1" x14ac:dyDescent="0.15">
      <c r="A46" s="744"/>
      <c r="B46" s="492" t="s">
        <v>257</v>
      </c>
      <c r="C46" s="533"/>
      <c r="D46" s="533"/>
      <c r="E46" s="534"/>
      <c r="F46" s="112" t="s">
        <v>258</v>
      </c>
      <c r="G46" s="655"/>
      <c r="H46" s="656"/>
      <c r="I46" s="83" t="s">
        <v>260</v>
      </c>
      <c r="J46" s="537"/>
      <c r="K46" s="538"/>
      <c r="L46" s="538"/>
      <c r="M46" s="538"/>
      <c r="N46" s="538"/>
      <c r="O46" s="538"/>
      <c r="P46" s="694"/>
      <c r="Q46" s="695"/>
      <c r="R46" s="695"/>
      <c r="S46" s="87" t="s">
        <v>260</v>
      </c>
      <c r="T46" s="713"/>
      <c r="U46" s="713"/>
      <c r="V46" s="713"/>
      <c r="W46" s="713"/>
      <c r="X46" s="713"/>
      <c r="Y46" s="713"/>
      <c r="Z46" s="714"/>
      <c r="AA46" s="717"/>
      <c r="AB46" s="718"/>
      <c r="AC46" s="86" t="s">
        <v>260</v>
      </c>
      <c r="AD46" s="719"/>
      <c r="AE46" s="719"/>
      <c r="AF46" s="719"/>
      <c r="AG46" s="719"/>
      <c r="AH46" s="719"/>
      <c r="AI46" s="719"/>
      <c r="AJ46" s="719"/>
      <c r="AK46" s="719"/>
      <c r="AL46" s="719"/>
      <c r="AM46" s="720"/>
      <c r="AN46" s="722"/>
      <c r="AO46" s="722"/>
      <c r="AP46" s="722"/>
      <c r="AQ46" s="722"/>
      <c r="AR46" s="89" t="s">
        <v>264</v>
      </c>
      <c r="AS46" s="713"/>
      <c r="AT46" s="713"/>
      <c r="AU46" s="713"/>
      <c r="AV46" s="713"/>
      <c r="AW46" s="713"/>
      <c r="AX46" s="714"/>
      <c r="AZ46" s="123"/>
      <c r="BA46" s="65"/>
      <c r="BB46" s="125"/>
      <c r="BC46" s="125"/>
    </row>
    <row r="47" spans="1:55" s="79" customFormat="1" ht="22.5" customHeight="1" x14ac:dyDescent="0.15">
      <c r="A47" s="744"/>
      <c r="B47" s="493" t="s">
        <v>259</v>
      </c>
      <c r="C47" s="494"/>
      <c r="D47" s="494"/>
      <c r="E47" s="494"/>
      <c r="F47" s="494"/>
      <c r="G47" s="663"/>
      <c r="H47" s="664"/>
      <c r="I47" s="84" t="s">
        <v>262</v>
      </c>
      <c r="J47" s="685"/>
      <c r="K47" s="685"/>
      <c r="L47" s="685"/>
      <c r="M47" s="685"/>
      <c r="N47" s="685"/>
      <c r="O47" s="234" t="s">
        <v>246</v>
      </c>
      <c r="P47" s="878"/>
      <c r="Q47" s="879"/>
      <c r="R47" s="879"/>
      <c r="S47" s="85" t="s">
        <v>262</v>
      </c>
      <c r="T47" s="712"/>
      <c r="U47" s="712"/>
      <c r="V47" s="712"/>
      <c r="W47" s="712"/>
      <c r="X47" s="712"/>
      <c r="Y47" s="660" t="s">
        <v>246</v>
      </c>
      <c r="Z47" s="661"/>
      <c r="AA47" s="696"/>
      <c r="AB47" s="696"/>
      <c r="AC47" s="88" t="s">
        <v>262</v>
      </c>
      <c r="AD47" s="697"/>
      <c r="AE47" s="697"/>
      <c r="AF47" s="697"/>
      <c r="AG47" s="697"/>
      <c r="AH47" s="697"/>
      <c r="AI47" s="697"/>
      <c r="AJ47" s="697"/>
      <c r="AK47" s="697"/>
      <c r="AL47" s="697"/>
      <c r="AM47" s="148" t="s">
        <v>246</v>
      </c>
      <c r="AN47" s="721"/>
      <c r="AO47" s="721"/>
      <c r="AP47" s="721"/>
      <c r="AQ47" s="721"/>
      <c r="AR47" s="89" t="s">
        <v>262</v>
      </c>
      <c r="AS47" s="712"/>
      <c r="AT47" s="712"/>
      <c r="AU47" s="712"/>
      <c r="AV47" s="712"/>
      <c r="AW47" s="712"/>
      <c r="AX47" s="152" t="s">
        <v>246</v>
      </c>
      <c r="AZ47" s="123"/>
      <c r="BA47" s="65"/>
      <c r="BB47" s="125"/>
      <c r="BC47" s="125"/>
    </row>
    <row r="48" spans="1:55" ht="22.5" customHeight="1" thickBot="1" x14ac:dyDescent="0.2">
      <c r="A48" s="745"/>
      <c r="B48" s="614" t="s">
        <v>220</v>
      </c>
      <c r="C48" s="615"/>
      <c r="D48" s="615"/>
      <c r="E48" s="615"/>
      <c r="F48" s="615"/>
      <c r="G48" s="616"/>
      <c r="H48" s="617"/>
      <c r="I48" s="133" t="s">
        <v>221</v>
      </c>
      <c r="J48" s="860"/>
      <c r="K48" s="861"/>
      <c r="L48" s="862"/>
      <c r="M48" s="862"/>
      <c r="N48" s="863"/>
      <c r="O48" s="133" t="s">
        <v>222</v>
      </c>
      <c r="P48" s="864"/>
      <c r="Q48" s="865"/>
      <c r="R48" s="865"/>
      <c r="S48" s="136" t="s">
        <v>221</v>
      </c>
      <c r="T48" s="707"/>
      <c r="U48" s="708"/>
      <c r="V48" s="708"/>
      <c r="W48" s="708"/>
      <c r="X48" s="708"/>
      <c r="Y48" s="625" t="s">
        <v>222</v>
      </c>
      <c r="Z48" s="626"/>
      <c r="AA48" s="864"/>
      <c r="AB48" s="865"/>
      <c r="AC48" s="136" t="s">
        <v>238</v>
      </c>
      <c r="AD48" s="707"/>
      <c r="AE48" s="708"/>
      <c r="AF48" s="708"/>
      <c r="AG48" s="708"/>
      <c r="AH48" s="708"/>
      <c r="AI48" s="708"/>
      <c r="AJ48" s="708"/>
      <c r="AK48" s="708"/>
      <c r="AL48" s="708"/>
      <c r="AM48" s="147" t="s">
        <v>222</v>
      </c>
      <c r="AN48" s="702"/>
      <c r="AO48" s="703"/>
      <c r="AP48" s="703"/>
      <c r="AQ48" s="703"/>
      <c r="AR48" s="136" t="s">
        <v>231</v>
      </c>
      <c r="AS48" s="707"/>
      <c r="AT48" s="708"/>
      <c r="AU48" s="708"/>
      <c r="AV48" s="708"/>
      <c r="AW48" s="708"/>
      <c r="AX48" s="147" t="s">
        <v>222</v>
      </c>
      <c r="AZ48" s="123"/>
      <c r="BA48" s="65"/>
      <c r="BB48" s="125"/>
      <c r="BC48" s="125"/>
    </row>
    <row r="49" spans="1:55" ht="18" customHeight="1" x14ac:dyDescent="0.15">
      <c r="A49" s="842" t="s">
        <v>223</v>
      </c>
      <c r="B49" s="670" t="s">
        <v>224</v>
      </c>
      <c r="C49" s="671"/>
      <c r="D49" s="671"/>
      <c r="E49" s="671"/>
      <c r="F49" s="671"/>
      <c r="G49" s="855" t="str">
        <f>IF(COUNTIF(リスト!B43:B63,K49),"法第701条の41",IF(K49="","法第701条の41",""))</f>
        <v>法第701条の41</v>
      </c>
      <c r="H49" s="706"/>
      <c r="I49" s="706"/>
      <c r="J49" s="706"/>
      <c r="K49" s="704"/>
      <c r="L49" s="704"/>
      <c r="M49" s="704"/>
      <c r="N49" s="704"/>
      <c r="O49" s="704"/>
      <c r="P49" s="855" t="str">
        <f>IF(COUNTIF(リスト!B43:B63,U49),"法第701条の41",IF(U49="","法第701条の41",""))</f>
        <v>法第701条の41</v>
      </c>
      <c r="Q49" s="706"/>
      <c r="R49" s="706"/>
      <c r="S49" s="706"/>
      <c r="T49" s="706"/>
      <c r="U49" s="704"/>
      <c r="V49" s="704"/>
      <c r="W49" s="704"/>
      <c r="X49" s="704"/>
      <c r="Y49" s="704"/>
      <c r="Z49" s="705"/>
      <c r="AA49" s="706" t="str">
        <f>IF(COUNTIF(リスト!B43:B63,AG49),"法第701条の41",IF(AG49="","法第701条の41",""))</f>
        <v>法第701条の41</v>
      </c>
      <c r="AB49" s="706"/>
      <c r="AC49" s="706"/>
      <c r="AD49" s="706"/>
      <c r="AE49" s="706"/>
      <c r="AF49" s="706"/>
      <c r="AG49" s="704"/>
      <c r="AH49" s="704"/>
      <c r="AI49" s="704"/>
      <c r="AJ49" s="704"/>
      <c r="AK49" s="704"/>
      <c r="AL49" s="704"/>
      <c r="AM49" s="705"/>
      <c r="AN49" s="706" t="str">
        <f>IF(COUNTIF(リスト!B43:B63,AT49),"法第701条の41",IF(AT49="","法第701条の41",""))</f>
        <v>法第701条の41</v>
      </c>
      <c r="AO49" s="706"/>
      <c r="AP49" s="706"/>
      <c r="AQ49" s="706"/>
      <c r="AR49" s="706"/>
      <c r="AS49" s="706"/>
      <c r="AT49" s="704"/>
      <c r="AU49" s="704"/>
      <c r="AV49" s="704"/>
      <c r="AW49" s="704"/>
      <c r="AX49" s="705"/>
      <c r="AZ49" s="123"/>
      <c r="BA49" s="65"/>
      <c r="BB49" s="125"/>
      <c r="BC49" s="125"/>
    </row>
    <row r="50" spans="1:55" ht="9.9499999999999993" customHeight="1" x14ac:dyDescent="0.15">
      <c r="A50" s="842"/>
      <c r="B50" s="589" t="s">
        <v>226</v>
      </c>
      <c r="C50" s="590"/>
      <c r="D50" s="590"/>
      <c r="E50" s="590"/>
      <c r="F50" s="590"/>
      <c r="G50" s="856"/>
      <c r="H50" s="857"/>
      <c r="I50" s="857"/>
      <c r="J50" s="605" t="s">
        <v>230</v>
      </c>
      <c r="K50" s="608"/>
      <c r="L50" s="554"/>
      <c r="M50" s="554"/>
      <c r="N50" s="554"/>
      <c r="O50" s="591" t="s">
        <v>229</v>
      </c>
      <c r="P50" s="690"/>
      <c r="Q50" s="691"/>
      <c r="R50" s="691"/>
      <c r="S50" s="691"/>
      <c r="T50" s="635" t="s">
        <v>230</v>
      </c>
      <c r="U50" s="698"/>
      <c r="V50" s="699"/>
      <c r="W50" s="699"/>
      <c r="X50" s="699"/>
      <c r="Y50" s="592" t="s">
        <v>229</v>
      </c>
      <c r="Z50" s="422"/>
      <c r="AA50" s="690"/>
      <c r="AB50" s="691"/>
      <c r="AC50" s="691"/>
      <c r="AD50" s="691"/>
      <c r="AE50" s="592" t="s">
        <v>228</v>
      </c>
      <c r="AF50" s="597"/>
      <c r="AG50" s="698"/>
      <c r="AH50" s="699"/>
      <c r="AI50" s="699"/>
      <c r="AJ50" s="699"/>
      <c r="AK50" s="699"/>
      <c r="AL50" s="699"/>
      <c r="AM50" s="530" t="s">
        <v>222</v>
      </c>
      <c r="AN50" s="691"/>
      <c r="AO50" s="691"/>
      <c r="AP50" s="691"/>
      <c r="AQ50" s="691"/>
      <c r="AR50" s="691"/>
      <c r="AS50" s="605" t="s">
        <v>228</v>
      </c>
      <c r="AT50" s="698"/>
      <c r="AU50" s="699"/>
      <c r="AV50" s="699"/>
      <c r="AW50" s="699"/>
      <c r="AX50" s="530" t="s">
        <v>222</v>
      </c>
      <c r="AZ50" s="123"/>
      <c r="BA50" s="65"/>
      <c r="BB50" s="125"/>
      <c r="BC50" s="125"/>
    </row>
    <row r="51" spans="1:55" ht="12.95" customHeight="1" x14ac:dyDescent="0.15">
      <c r="A51" s="842"/>
      <c r="B51" s="585" t="s">
        <v>227</v>
      </c>
      <c r="C51" s="586"/>
      <c r="D51" s="586"/>
      <c r="E51" s="587"/>
      <c r="F51" s="278" t="s">
        <v>216</v>
      </c>
      <c r="G51" s="481"/>
      <c r="H51" s="482"/>
      <c r="I51" s="482"/>
      <c r="J51" s="634"/>
      <c r="K51" s="609"/>
      <c r="L51" s="610"/>
      <c r="M51" s="610"/>
      <c r="N51" s="610"/>
      <c r="O51" s="591"/>
      <c r="P51" s="692"/>
      <c r="Q51" s="693"/>
      <c r="R51" s="693"/>
      <c r="S51" s="693"/>
      <c r="T51" s="636"/>
      <c r="U51" s="700"/>
      <c r="V51" s="701"/>
      <c r="W51" s="701"/>
      <c r="X51" s="701"/>
      <c r="Y51" s="593"/>
      <c r="Z51" s="594"/>
      <c r="AA51" s="692"/>
      <c r="AB51" s="693"/>
      <c r="AC51" s="693"/>
      <c r="AD51" s="693"/>
      <c r="AE51" s="593"/>
      <c r="AF51" s="598"/>
      <c r="AG51" s="700"/>
      <c r="AH51" s="701"/>
      <c r="AI51" s="701"/>
      <c r="AJ51" s="701"/>
      <c r="AK51" s="701"/>
      <c r="AL51" s="701"/>
      <c r="AM51" s="530"/>
      <c r="AN51" s="693"/>
      <c r="AO51" s="693"/>
      <c r="AP51" s="693"/>
      <c r="AQ51" s="693"/>
      <c r="AR51" s="693"/>
      <c r="AS51" s="605"/>
      <c r="AT51" s="700"/>
      <c r="AU51" s="701"/>
      <c r="AV51" s="701"/>
      <c r="AW51" s="701"/>
      <c r="AX51" s="530"/>
      <c r="AZ51" s="123"/>
      <c r="BA51" s="65"/>
      <c r="BB51" s="125"/>
      <c r="BC51" s="125"/>
    </row>
    <row r="52" spans="1:55" ht="18" customHeight="1" x14ac:dyDescent="0.15">
      <c r="A52" s="842"/>
      <c r="B52" s="574" t="s">
        <v>224</v>
      </c>
      <c r="C52" s="588"/>
      <c r="D52" s="588"/>
      <c r="E52" s="588"/>
      <c r="F52" s="588"/>
      <c r="G52" s="654" t="str">
        <f>IF(COUNTIF(リスト!B43:B63,K52),"法第701条の41",IF(K52="","法第701条の41",""))</f>
        <v>法第701条の41</v>
      </c>
      <c r="H52" s="582"/>
      <c r="I52" s="582"/>
      <c r="J52" s="582"/>
      <c r="K52" s="688"/>
      <c r="L52" s="688"/>
      <c r="M52" s="688"/>
      <c r="N52" s="688"/>
      <c r="O52" s="688"/>
      <c r="P52" s="654" t="str">
        <f>IF(COUNTIF(リスト!B43:B63,U52),"法第701条の41",IF(U52="","法第701条の41",""))</f>
        <v>法第701条の41</v>
      </c>
      <c r="Q52" s="582"/>
      <c r="R52" s="582"/>
      <c r="S52" s="582"/>
      <c r="T52" s="582"/>
      <c r="U52" s="688"/>
      <c r="V52" s="688"/>
      <c r="W52" s="688"/>
      <c r="X52" s="688"/>
      <c r="Y52" s="688"/>
      <c r="Z52" s="689"/>
      <c r="AA52" s="582" t="str">
        <f>IF(COUNTIF(リスト!B43:B63,AG52),"法第701条の41",IF(AG52="","法第701条の41",""))</f>
        <v>法第701条の41</v>
      </c>
      <c r="AB52" s="582"/>
      <c r="AC52" s="582"/>
      <c r="AD52" s="582"/>
      <c r="AE52" s="582"/>
      <c r="AF52" s="582"/>
      <c r="AG52" s="688"/>
      <c r="AH52" s="688"/>
      <c r="AI52" s="688"/>
      <c r="AJ52" s="688"/>
      <c r="AK52" s="688"/>
      <c r="AL52" s="688"/>
      <c r="AM52" s="689"/>
      <c r="AN52" s="582" t="str">
        <f>IF(COUNTIF(リスト!B43:B63,AT52),"法第701条の41",IF(AT52="","法第701条の41",""))</f>
        <v>法第701条の41</v>
      </c>
      <c r="AO52" s="582"/>
      <c r="AP52" s="582"/>
      <c r="AQ52" s="582"/>
      <c r="AR52" s="582"/>
      <c r="AS52" s="582"/>
      <c r="AT52" s="688"/>
      <c r="AU52" s="688"/>
      <c r="AV52" s="688"/>
      <c r="AW52" s="688"/>
      <c r="AX52" s="689"/>
      <c r="AZ52" s="123"/>
      <c r="BA52" s="65"/>
      <c r="BB52" s="125"/>
      <c r="BC52" s="125"/>
    </row>
    <row r="53" spans="1:55" ht="9.6" customHeight="1" x14ac:dyDescent="0.15">
      <c r="A53" s="842"/>
      <c r="B53" s="589" t="s">
        <v>226</v>
      </c>
      <c r="C53" s="590"/>
      <c r="D53" s="590"/>
      <c r="E53" s="590"/>
      <c r="F53" s="590"/>
      <c r="G53" s="856"/>
      <c r="H53" s="857"/>
      <c r="I53" s="857"/>
      <c r="J53" s="605" t="s">
        <v>230</v>
      </c>
      <c r="K53" s="608"/>
      <c r="L53" s="554"/>
      <c r="M53" s="554"/>
      <c r="N53" s="554"/>
      <c r="O53" s="591" t="s">
        <v>229</v>
      </c>
      <c r="P53" s="690"/>
      <c r="Q53" s="691"/>
      <c r="R53" s="691"/>
      <c r="S53" s="691"/>
      <c r="T53" s="635" t="s">
        <v>230</v>
      </c>
      <c r="U53" s="698"/>
      <c r="V53" s="699"/>
      <c r="W53" s="699"/>
      <c r="X53" s="699"/>
      <c r="Y53" s="592" t="s">
        <v>229</v>
      </c>
      <c r="Z53" s="422"/>
      <c r="AA53" s="690"/>
      <c r="AB53" s="691"/>
      <c r="AC53" s="691"/>
      <c r="AD53" s="691"/>
      <c r="AE53" s="592" t="s">
        <v>230</v>
      </c>
      <c r="AF53" s="597"/>
      <c r="AG53" s="698"/>
      <c r="AH53" s="699"/>
      <c r="AI53" s="699"/>
      <c r="AJ53" s="699"/>
      <c r="AK53" s="699"/>
      <c r="AL53" s="699"/>
      <c r="AM53" s="530" t="s">
        <v>222</v>
      </c>
      <c r="AN53" s="691"/>
      <c r="AO53" s="691"/>
      <c r="AP53" s="691"/>
      <c r="AQ53" s="691"/>
      <c r="AR53" s="691"/>
      <c r="AS53" s="605" t="s">
        <v>228</v>
      </c>
      <c r="AT53" s="698"/>
      <c r="AU53" s="699"/>
      <c r="AV53" s="699"/>
      <c r="AW53" s="699"/>
      <c r="AX53" s="530" t="s">
        <v>222</v>
      </c>
      <c r="AZ53" s="123"/>
      <c r="BA53" s="65"/>
      <c r="BB53" s="125"/>
      <c r="BC53" s="125"/>
    </row>
    <row r="54" spans="1:55" ht="12.95" customHeight="1" x14ac:dyDescent="0.15">
      <c r="A54" s="842"/>
      <c r="B54" s="585" t="s">
        <v>227</v>
      </c>
      <c r="C54" s="586"/>
      <c r="D54" s="586"/>
      <c r="E54" s="587"/>
      <c r="F54" s="139" t="s">
        <v>216</v>
      </c>
      <c r="G54" s="481"/>
      <c r="H54" s="482"/>
      <c r="I54" s="482"/>
      <c r="J54" s="634"/>
      <c r="K54" s="609"/>
      <c r="L54" s="610"/>
      <c r="M54" s="610"/>
      <c r="N54" s="610"/>
      <c r="O54" s="591"/>
      <c r="P54" s="692"/>
      <c r="Q54" s="693"/>
      <c r="R54" s="693"/>
      <c r="S54" s="693"/>
      <c r="T54" s="636"/>
      <c r="U54" s="700"/>
      <c r="V54" s="701"/>
      <c r="W54" s="701"/>
      <c r="X54" s="701"/>
      <c r="Y54" s="593"/>
      <c r="Z54" s="594"/>
      <c r="AA54" s="692"/>
      <c r="AB54" s="693"/>
      <c r="AC54" s="693"/>
      <c r="AD54" s="693"/>
      <c r="AE54" s="593"/>
      <c r="AF54" s="598"/>
      <c r="AG54" s="700"/>
      <c r="AH54" s="701"/>
      <c r="AI54" s="701"/>
      <c r="AJ54" s="701"/>
      <c r="AK54" s="701"/>
      <c r="AL54" s="701"/>
      <c r="AM54" s="530"/>
      <c r="AN54" s="693"/>
      <c r="AO54" s="693"/>
      <c r="AP54" s="693"/>
      <c r="AQ54" s="693"/>
      <c r="AR54" s="693"/>
      <c r="AS54" s="605"/>
      <c r="AT54" s="700"/>
      <c r="AU54" s="701"/>
      <c r="AV54" s="701"/>
      <c r="AW54" s="701"/>
      <c r="AX54" s="530"/>
      <c r="AZ54" s="123"/>
      <c r="BA54" s="65"/>
      <c r="BB54" s="125"/>
      <c r="BC54" s="125"/>
    </row>
    <row r="55" spans="1:55" ht="22.5" customHeight="1" thickBot="1" x14ac:dyDescent="0.2">
      <c r="A55" s="843"/>
      <c r="B55" s="651" t="s">
        <v>225</v>
      </c>
      <c r="C55" s="652"/>
      <c r="D55" s="652"/>
      <c r="E55" s="652"/>
      <c r="F55" s="818"/>
      <c r="G55" s="645"/>
      <c r="H55" s="506"/>
      <c r="I55" s="506"/>
      <c r="J55" s="506"/>
      <c r="K55" s="506"/>
      <c r="L55" s="506"/>
      <c r="M55" s="506"/>
      <c r="N55" s="506"/>
      <c r="O55" s="233" t="s">
        <v>229</v>
      </c>
      <c r="P55" s="844"/>
      <c r="Q55" s="708"/>
      <c r="R55" s="708"/>
      <c r="S55" s="708"/>
      <c r="T55" s="708"/>
      <c r="U55" s="708"/>
      <c r="V55" s="708"/>
      <c r="W55" s="708"/>
      <c r="X55" s="708"/>
      <c r="Y55" s="625" t="s">
        <v>229</v>
      </c>
      <c r="Z55" s="626"/>
      <c r="AA55" s="844"/>
      <c r="AB55" s="708"/>
      <c r="AC55" s="708"/>
      <c r="AD55" s="708"/>
      <c r="AE55" s="708"/>
      <c r="AF55" s="708"/>
      <c r="AG55" s="708"/>
      <c r="AH55" s="708"/>
      <c r="AI55" s="708"/>
      <c r="AJ55" s="708"/>
      <c r="AK55" s="708"/>
      <c r="AL55" s="708"/>
      <c r="AM55" s="147" t="s">
        <v>222</v>
      </c>
      <c r="AN55" s="708"/>
      <c r="AO55" s="708"/>
      <c r="AP55" s="708"/>
      <c r="AQ55" s="708"/>
      <c r="AR55" s="708"/>
      <c r="AS55" s="708"/>
      <c r="AT55" s="708"/>
      <c r="AU55" s="708"/>
      <c r="AV55" s="708"/>
      <c r="AW55" s="708"/>
      <c r="AX55" s="147" t="s">
        <v>222</v>
      </c>
      <c r="AZ55" s="123"/>
      <c r="BA55" s="65"/>
      <c r="BB55" s="125"/>
      <c r="BC55" s="125"/>
    </row>
    <row r="56" spans="1:55" ht="22.5" customHeight="1" thickBot="1" x14ac:dyDescent="0.2">
      <c r="A56" s="876" t="s">
        <v>549</v>
      </c>
      <c r="B56" s="876"/>
      <c r="C56" s="876"/>
      <c r="D56" s="876"/>
      <c r="E56" s="876"/>
      <c r="F56" s="876"/>
      <c r="G56" s="876"/>
      <c r="H56" s="876"/>
      <c r="I56" s="876"/>
      <c r="J56" s="876"/>
      <c r="K56" s="876"/>
      <c r="L56" s="876"/>
      <c r="M56" s="876"/>
      <c r="N56" s="876"/>
      <c r="O56" s="876"/>
      <c r="P56" s="876"/>
      <c r="Q56" s="876"/>
      <c r="R56" s="876"/>
      <c r="S56" s="876"/>
      <c r="T56" s="876"/>
      <c r="U56" s="876"/>
      <c r="V56" s="876"/>
      <c r="W56" s="876"/>
      <c r="X56" s="876"/>
      <c r="Y56" s="876"/>
      <c r="Z56" s="876"/>
      <c r="AA56" s="876"/>
      <c r="AB56" s="876"/>
      <c r="AC56" s="876"/>
      <c r="AD56" s="876"/>
      <c r="AE56" s="876"/>
      <c r="AF56" s="876"/>
      <c r="AG56" s="876"/>
      <c r="AH56" s="876"/>
      <c r="AI56" s="876"/>
      <c r="AJ56" s="876"/>
      <c r="AK56" s="876"/>
      <c r="AL56" s="876"/>
      <c r="AM56" s="876"/>
      <c r="AN56" s="876"/>
      <c r="AO56" s="876"/>
      <c r="AP56" s="876"/>
      <c r="AQ56" s="876"/>
      <c r="AR56" s="876"/>
      <c r="AS56" s="876"/>
      <c r="AT56" s="876"/>
      <c r="AU56" s="876"/>
      <c r="AV56" s="876"/>
      <c r="AW56" s="876"/>
      <c r="AX56" s="876"/>
      <c r="AZ56" s="123"/>
      <c r="BA56" s="65"/>
      <c r="BB56" s="125"/>
      <c r="BC56" s="125"/>
    </row>
    <row r="57" spans="1:55" ht="22.5" customHeight="1" x14ac:dyDescent="0.15">
      <c r="A57" s="611" t="s">
        <v>207</v>
      </c>
      <c r="B57" s="751" t="s">
        <v>201</v>
      </c>
      <c r="C57" s="751"/>
      <c r="D57" s="751"/>
      <c r="E57" s="751"/>
      <c r="F57" s="752"/>
      <c r="G57" s="672"/>
      <c r="H57" s="447"/>
      <c r="I57" s="447"/>
      <c r="J57" s="447"/>
      <c r="K57" s="447"/>
      <c r="L57" s="447"/>
      <c r="M57" s="447"/>
      <c r="N57" s="447"/>
      <c r="O57" s="673"/>
      <c r="P57" s="544"/>
      <c r="Q57" s="526"/>
      <c r="R57" s="526"/>
      <c r="S57" s="526"/>
      <c r="T57" s="526"/>
      <c r="U57" s="526"/>
      <c r="V57" s="526"/>
      <c r="W57" s="526"/>
      <c r="X57" s="526"/>
      <c r="Y57" s="526"/>
      <c r="Z57" s="545"/>
      <c r="AA57" s="446"/>
      <c r="AB57" s="447"/>
      <c r="AC57" s="447"/>
      <c r="AD57" s="447"/>
      <c r="AE57" s="447"/>
      <c r="AF57" s="447"/>
      <c r="AG57" s="447"/>
      <c r="AH57" s="447"/>
      <c r="AI57" s="447"/>
      <c r="AJ57" s="447"/>
      <c r="AK57" s="447"/>
      <c r="AL57" s="447"/>
      <c r="AM57" s="448"/>
      <c r="AN57" s="561"/>
      <c r="AO57" s="561"/>
      <c r="AP57" s="562"/>
      <c r="AQ57" s="562"/>
      <c r="AR57" s="562"/>
      <c r="AS57" s="562"/>
      <c r="AT57" s="562"/>
      <c r="AU57" s="562"/>
      <c r="AV57" s="562"/>
      <c r="AW57" s="562"/>
      <c r="AX57" s="563"/>
      <c r="AZ57" s="123"/>
      <c r="BA57" s="65"/>
      <c r="BB57" s="125"/>
      <c r="BC57" s="125"/>
    </row>
    <row r="58" spans="1:55" ht="22.5" customHeight="1" x14ac:dyDescent="0.15">
      <c r="A58" s="612"/>
      <c r="B58" s="564" t="s">
        <v>204</v>
      </c>
      <c r="C58" s="564"/>
      <c r="D58" s="564"/>
      <c r="E58" s="564"/>
      <c r="F58" s="565"/>
      <c r="G58" s="566"/>
      <c r="H58" s="567"/>
      <c r="I58" s="567"/>
      <c r="J58" s="567"/>
      <c r="K58" s="567"/>
      <c r="L58" s="567"/>
      <c r="M58" s="567"/>
      <c r="N58" s="567"/>
      <c r="O58" s="568"/>
      <c r="P58" s="569"/>
      <c r="Q58" s="570"/>
      <c r="R58" s="570"/>
      <c r="S58" s="570"/>
      <c r="T58" s="570"/>
      <c r="U58" s="570"/>
      <c r="V58" s="570"/>
      <c r="W58" s="570"/>
      <c r="X58" s="570"/>
      <c r="Y58" s="558"/>
      <c r="Z58" s="571"/>
      <c r="AA58" s="572"/>
      <c r="AB58" s="567"/>
      <c r="AC58" s="567"/>
      <c r="AD58" s="567"/>
      <c r="AE58" s="567"/>
      <c r="AF58" s="567"/>
      <c r="AG58" s="567"/>
      <c r="AH58" s="567"/>
      <c r="AI58" s="567"/>
      <c r="AJ58" s="567"/>
      <c r="AK58" s="567"/>
      <c r="AL58" s="567"/>
      <c r="AM58" s="445"/>
      <c r="AN58" s="507"/>
      <c r="AO58" s="507"/>
      <c r="AP58" s="508"/>
      <c r="AQ58" s="508"/>
      <c r="AR58" s="508"/>
      <c r="AS58" s="508"/>
      <c r="AT58" s="508"/>
      <c r="AU58" s="508"/>
      <c r="AV58" s="508"/>
      <c r="AW58" s="508"/>
      <c r="AX58" s="509"/>
      <c r="AZ58" s="123"/>
      <c r="BA58" s="65"/>
      <c r="BB58" s="125"/>
      <c r="BC58" s="125"/>
    </row>
    <row r="59" spans="1:55" ht="22.5" customHeight="1" thickBot="1" x14ac:dyDescent="0.2">
      <c r="A59" s="612"/>
      <c r="B59" s="750" t="s">
        <v>233</v>
      </c>
      <c r="C59" s="828"/>
      <c r="D59" s="828"/>
      <c r="E59" s="828"/>
      <c r="F59" s="828"/>
      <c r="G59" s="300"/>
      <c r="H59" s="287"/>
      <c r="I59" s="129" t="s">
        <v>185</v>
      </c>
      <c r="J59" s="558"/>
      <c r="K59" s="558"/>
      <c r="L59" s="129" t="s">
        <v>186</v>
      </c>
      <c r="M59" s="137"/>
      <c r="N59" s="129" t="s">
        <v>187</v>
      </c>
      <c r="O59" s="187"/>
      <c r="P59" s="301"/>
      <c r="Q59" s="558"/>
      <c r="R59" s="558"/>
      <c r="S59" s="129" t="s">
        <v>185</v>
      </c>
      <c r="T59" s="558"/>
      <c r="U59" s="558"/>
      <c r="V59" s="129" t="s">
        <v>186</v>
      </c>
      <c r="W59" s="137"/>
      <c r="X59" s="129" t="s">
        <v>187</v>
      </c>
      <c r="Y59" s="559"/>
      <c r="Z59" s="560"/>
      <c r="AA59" s="301"/>
      <c r="AB59" s="343"/>
      <c r="AC59" s="129" t="s">
        <v>185</v>
      </c>
      <c r="AD59" s="558"/>
      <c r="AE59" s="558"/>
      <c r="AF59" s="558"/>
      <c r="AG59" s="558"/>
      <c r="AH59" s="588" t="s">
        <v>237</v>
      </c>
      <c r="AI59" s="588"/>
      <c r="AJ59" s="930"/>
      <c r="AK59" s="930"/>
      <c r="AL59" s="129" t="s">
        <v>187</v>
      </c>
      <c r="AM59" s="187"/>
      <c r="AN59" s="510"/>
      <c r="AO59" s="510"/>
      <c r="AP59" s="510"/>
      <c r="AQ59" s="343"/>
      <c r="AR59" s="129" t="s">
        <v>185</v>
      </c>
      <c r="AS59" s="511"/>
      <c r="AT59" s="511"/>
      <c r="AU59" s="129" t="s">
        <v>186</v>
      </c>
      <c r="AV59" s="138"/>
      <c r="AW59" s="129" t="s">
        <v>187</v>
      </c>
      <c r="AX59" s="188"/>
      <c r="AZ59" s="123"/>
      <c r="BA59" s="65"/>
      <c r="BB59" s="125"/>
      <c r="BC59" s="125"/>
    </row>
    <row r="60" spans="1:55" ht="22.5" customHeight="1" x14ac:dyDescent="0.15">
      <c r="A60" s="612"/>
      <c r="B60" s="838" t="s">
        <v>486</v>
      </c>
      <c r="C60" s="497" t="s">
        <v>203</v>
      </c>
      <c r="D60" s="498"/>
      <c r="E60" s="501" t="s">
        <v>239</v>
      </c>
      <c r="F60" s="502"/>
      <c r="G60" s="575"/>
      <c r="H60" s="447"/>
      <c r="I60" s="447"/>
      <c r="J60" s="447"/>
      <c r="K60" s="447"/>
      <c r="L60" s="447"/>
      <c r="M60" s="447"/>
      <c r="N60" s="447"/>
      <c r="O60" s="576"/>
      <c r="P60" s="525"/>
      <c r="Q60" s="526"/>
      <c r="R60" s="526"/>
      <c r="S60" s="526"/>
      <c r="T60" s="526"/>
      <c r="U60" s="526"/>
      <c r="V60" s="526"/>
      <c r="W60" s="526"/>
      <c r="X60" s="526"/>
      <c r="Y60" s="527"/>
      <c r="Z60" s="528"/>
      <c r="AA60" s="446"/>
      <c r="AB60" s="447"/>
      <c r="AC60" s="447"/>
      <c r="AD60" s="447"/>
      <c r="AE60" s="447"/>
      <c r="AF60" s="447"/>
      <c r="AG60" s="447"/>
      <c r="AH60" s="447"/>
      <c r="AI60" s="447"/>
      <c r="AJ60" s="447"/>
      <c r="AK60" s="447"/>
      <c r="AL60" s="447"/>
      <c r="AM60" s="529"/>
      <c r="AN60" s="561"/>
      <c r="AO60" s="561"/>
      <c r="AP60" s="562"/>
      <c r="AQ60" s="562"/>
      <c r="AR60" s="562"/>
      <c r="AS60" s="562"/>
      <c r="AT60" s="562"/>
      <c r="AU60" s="562"/>
      <c r="AV60" s="562"/>
      <c r="AW60" s="562"/>
      <c r="AX60" s="873"/>
      <c r="AZ60" s="123"/>
      <c r="BA60" s="65"/>
      <c r="BB60" s="125"/>
      <c r="BC60" s="125"/>
    </row>
    <row r="61" spans="1:55" ht="22.5" customHeight="1" thickBot="1" x14ac:dyDescent="0.2">
      <c r="A61" s="612"/>
      <c r="B61" s="839"/>
      <c r="C61" s="499"/>
      <c r="D61" s="500"/>
      <c r="E61" s="503" t="s">
        <v>240</v>
      </c>
      <c r="F61" s="504"/>
      <c r="G61" s="836"/>
      <c r="H61" s="520"/>
      <c r="I61" s="520"/>
      <c r="J61" s="520"/>
      <c r="K61" s="520"/>
      <c r="L61" s="520"/>
      <c r="M61" s="520"/>
      <c r="N61" s="520"/>
      <c r="O61" s="837"/>
      <c r="P61" s="516"/>
      <c r="Q61" s="517"/>
      <c r="R61" s="517"/>
      <c r="S61" s="517"/>
      <c r="T61" s="517"/>
      <c r="U61" s="517"/>
      <c r="V61" s="517"/>
      <c r="W61" s="517"/>
      <c r="X61" s="517"/>
      <c r="Y61" s="517"/>
      <c r="Z61" s="518"/>
      <c r="AA61" s="519"/>
      <c r="AB61" s="520"/>
      <c r="AC61" s="520"/>
      <c r="AD61" s="520"/>
      <c r="AE61" s="520"/>
      <c r="AF61" s="520"/>
      <c r="AG61" s="520"/>
      <c r="AH61" s="520"/>
      <c r="AI61" s="520"/>
      <c r="AJ61" s="520"/>
      <c r="AK61" s="520"/>
      <c r="AL61" s="520"/>
      <c r="AM61" s="521"/>
      <c r="AN61" s="522"/>
      <c r="AO61" s="522"/>
      <c r="AP61" s="523"/>
      <c r="AQ61" s="523"/>
      <c r="AR61" s="523"/>
      <c r="AS61" s="523"/>
      <c r="AT61" s="523"/>
      <c r="AU61" s="523"/>
      <c r="AV61" s="523"/>
      <c r="AW61" s="523"/>
      <c r="AX61" s="524"/>
      <c r="AZ61" s="123"/>
      <c r="BA61" s="65"/>
      <c r="BB61" s="125"/>
      <c r="BC61" s="125"/>
    </row>
    <row r="62" spans="1:55" ht="22.5" customHeight="1" x14ac:dyDescent="0.15">
      <c r="A62" s="612"/>
      <c r="B62" s="839"/>
      <c r="C62" s="549" t="s">
        <v>205</v>
      </c>
      <c r="D62" s="549"/>
      <c r="E62" s="549"/>
      <c r="F62" s="550"/>
      <c r="G62" s="481"/>
      <c r="H62" s="482"/>
      <c r="I62" s="482"/>
      <c r="J62" s="482"/>
      <c r="K62" s="482"/>
      <c r="L62" s="482"/>
      <c r="M62" s="482"/>
      <c r="N62" s="482"/>
      <c r="O62" s="130" t="s">
        <v>243</v>
      </c>
      <c r="P62" s="481"/>
      <c r="Q62" s="482"/>
      <c r="R62" s="482"/>
      <c r="S62" s="482"/>
      <c r="T62" s="482"/>
      <c r="U62" s="482"/>
      <c r="V62" s="482"/>
      <c r="W62" s="482"/>
      <c r="X62" s="482"/>
      <c r="Y62" s="555" t="s">
        <v>242</v>
      </c>
      <c r="Z62" s="556"/>
      <c r="AA62" s="449"/>
      <c r="AB62" s="449"/>
      <c r="AC62" s="449"/>
      <c r="AD62" s="449"/>
      <c r="AE62" s="449"/>
      <c r="AF62" s="449"/>
      <c r="AG62" s="449"/>
      <c r="AH62" s="449"/>
      <c r="AI62" s="449"/>
      <c r="AJ62" s="449"/>
      <c r="AK62" s="449"/>
      <c r="AL62" s="449"/>
      <c r="AM62" s="142" t="s">
        <v>242</v>
      </c>
      <c r="AN62" s="604"/>
      <c r="AO62" s="604"/>
      <c r="AP62" s="604"/>
      <c r="AQ62" s="604"/>
      <c r="AR62" s="604"/>
      <c r="AS62" s="604"/>
      <c r="AT62" s="604"/>
      <c r="AU62" s="604"/>
      <c r="AV62" s="604"/>
      <c r="AW62" s="604"/>
      <c r="AX62" s="142" t="s">
        <v>242</v>
      </c>
      <c r="AZ62" s="123"/>
      <c r="BA62" s="65"/>
      <c r="BB62" s="125"/>
      <c r="BC62" s="125"/>
    </row>
    <row r="63" spans="1:55" ht="22.5" customHeight="1" thickBot="1" x14ac:dyDescent="0.2">
      <c r="A63" s="547"/>
      <c r="B63" s="839"/>
      <c r="C63" s="573" t="s">
        <v>206</v>
      </c>
      <c r="D63" s="573"/>
      <c r="E63" s="573"/>
      <c r="F63" s="574"/>
      <c r="G63" s="483" t="str">
        <f>IFERROR(ROUNDDOWN(G68*G62/G64,2),"")</f>
        <v/>
      </c>
      <c r="H63" s="484"/>
      <c r="I63" s="484"/>
      <c r="J63" s="484"/>
      <c r="K63" s="484"/>
      <c r="L63" s="484"/>
      <c r="M63" s="484"/>
      <c r="N63" s="484"/>
      <c r="O63" s="131" t="s">
        <v>243</v>
      </c>
      <c r="P63" s="483" t="str">
        <f>IFERROR(ROUNDDOWN(P68*P62/P64,2),"")</f>
        <v/>
      </c>
      <c r="Q63" s="484"/>
      <c r="R63" s="484"/>
      <c r="S63" s="484"/>
      <c r="T63" s="484"/>
      <c r="U63" s="484"/>
      <c r="V63" s="484"/>
      <c r="W63" s="484"/>
      <c r="X63" s="484"/>
      <c r="Y63" s="421" t="s">
        <v>242</v>
      </c>
      <c r="Z63" s="557"/>
      <c r="AA63" s="450" t="str">
        <f>IFERROR(ROUNDDOWN(AA68*AA62/AA64,2),"")</f>
        <v/>
      </c>
      <c r="AB63" s="450"/>
      <c r="AC63" s="450"/>
      <c r="AD63" s="450"/>
      <c r="AE63" s="450"/>
      <c r="AF63" s="450"/>
      <c r="AG63" s="450"/>
      <c r="AH63" s="450"/>
      <c r="AI63" s="450"/>
      <c r="AJ63" s="450"/>
      <c r="AK63" s="450"/>
      <c r="AL63" s="450"/>
      <c r="AM63" s="143" t="s">
        <v>242</v>
      </c>
      <c r="AN63" s="845" t="str">
        <f>IFERROR(ROUNDDOWN(AN68*AN62/AN64,2),"")</f>
        <v/>
      </c>
      <c r="AO63" s="845"/>
      <c r="AP63" s="845"/>
      <c r="AQ63" s="845"/>
      <c r="AR63" s="845"/>
      <c r="AS63" s="845"/>
      <c r="AT63" s="845"/>
      <c r="AU63" s="845"/>
      <c r="AV63" s="845"/>
      <c r="AW63" s="845"/>
      <c r="AX63" s="143" t="s">
        <v>242</v>
      </c>
      <c r="AZ63" s="123"/>
      <c r="BA63" s="65"/>
      <c r="BB63" s="125"/>
      <c r="BC63" s="125"/>
    </row>
    <row r="64" spans="1:55" ht="22.5" customHeight="1" x14ac:dyDescent="0.15">
      <c r="A64" s="822" t="s">
        <v>208</v>
      </c>
      <c r="B64" s="839"/>
      <c r="C64" s="435" t="s">
        <v>265</v>
      </c>
      <c r="D64" s="825"/>
      <c r="E64" s="825"/>
      <c r="F64" s="825"/>
      <c r="G64" s="832"/>
      <c r="H64" s="833"/>
      <c r="I64" s="833"/>
      <c r="J64" s="833"/>
      <c r="K64" s="833"/>
      <c r="L64" s="833"/>
      <c r="M64" s="833"/>
      <c r="N64" s="833"/>
      <c r="O64" s="132" t="s">
        <v>243</v>
      </c>
      <c r="P64" s="832"/>
      <c r="Q64" s="833"/>
      <c r="R64" s="833"/>
      <c r="S64" s="833"/>
      <c r="T64" s="833"/>
      <c r="U64" s="833"/>
      <c r="V64" s="833"/>
      <c r="W64" s="833"/>
      <c r="X64" s="833"/>
      <c r="Y64" s="851" t="s">
        <v>242</v>
      </c>
      <c r="Z64" s="852"/>
      <c r="AA64" s="858"/>
      <c r="AB64" s="858"/>
      <c r="AC64" s="858"/>
      <c r="AD64" s="858"/>
      <c r="AE64" s="858"/>
      <c r="AF64" s="858"/>
      <c r="AG64" s="858"/>
      <c r="AH64" s="858"/>
      <c r="AI64" s="858"/>
      <c r="AJ64" s="858"/>
      <c r="AK64" s="858"/>
      <c r="AL64" s="858"/>
      <c r="AM64" s="144" t="s">
        <v>242</v>
      </c>
      <c r="AN64" s="512"/>
      <c r="AO64" s="512"/>
      <c r="AP64" s="512"/>
      <c r="AQ64" s="512"/>
      <c r="AR64" s="512"/>
      <c r="AS64" s="512"/>
      <c r="AT64" s="512"/>
      <c r="AU64" s="512"/>
      <c r="AV64" s="512"/>
      <c r="AW64" s="512"/>
      <c r="AX64" s="144" t="s">
        <v>242</v>
      </c>
      <c r="AZ64" s="123"/>
      <c r="BA64" s="65"/>
      <c r="BB64" s="125"/>
      <c r="BC64" s="125"/>
    </row>
    <row r="65" spans="1:54" ht="22.5" customHeight="1" x14ac:dyDescent="0.15">
      <c r="A65" s="823"/>
      <c r="B65" s="839"/>
      <c r="C65" s="379" t="s">
        <v>206</v>
      </c>
      <c r="D65" s="379" t="s">
        <v>209</v>
      </c>
      <c r="E65" s="491" t="s">
        <v>210</v>
      </c>
      <c r="F65" s="492"/>
      <c r="G65" s="485"/>
      <c r="H65" s="486"/>
      <c r="I65" s="486"/>
      <c r="J65" s="486"/>
      <c r="K65" s="486"/>
      <c r="L65" s="486"/>
      <c r="M65" s="486"/>
      <c r="N65" s="486"/>
      <c r="O65" s="72" t="s">
        <v>243</v>
      </c>
      <c r="P65" s="485"/>
      <c r="Q65" s="486"/>
      <c r="R65" s="486"/>
      <c r="S65" s="486"/>
      <c r="T65" s="486"/>
      <c r="U65" s="486"/>
      <c r="V65" s="486"/>
      <c r="W65" s="486"/>
      <c r="X65" s="486"/>
      <c r="Y65" s="429" t="s">
        <v>242</v>
      </c>
      <c r="Z65" s="530"/>
      <c r="AA65" s="428"/>
      <c r="AB65" s="428"/>
      <c r="AC65" s="428"/>
      <c r="AD65" s="428"/>
      <c r="AE65" s="428"/>
      <c r="AF65" s="428"/>
      <c r="AG65" s="428"/>
      <c r="AH65" s="428"/>
      <c r="AI65" s="428"/>
      <c r="AJ65" s="428"/>
      <c r="AK65" s="428"/>
      <c r="AL65" s="428"/>
      <c r="AM65" s="145" t="s">
        <v>242</v>
      </c>
      <c r="AN65" s="848"/>
      <c r="AO65" s="848"/>
      <c r="AP65" s="848"/>
      <c r="AQ65" s="848"/>
      <c r="AR65" s="848"/>
      <c r="AS65" s="848"/>
      <c r="AT65" s="848"/>
      <c r="AU65" s="848"/>
      <c r="AV65" s="848"/>
      <c r="AW65" s="848"/>
      <c r="AX65" s="145" t="s">
        <v>242</v>
      </c>
    </row>
    <row r="66" spans="1:54" ht="22.5" customHeight="1" x14ac:dyDescent="0.15">
      <c r="A66" s="823"/>
      <c r="B66" s="839"/>
      <c r="C66" s="826"/>
      <c r="D66" s="826"/>
      <c r="E66" s="750" t="s">
        <v>213</v>
      </c>
      <c r="F66" s="828"/>
      <c r="G66" s="146" t="s">
        <v>266</v>
      </c>
      <c r="H66" s="486"/>
      <c r="I66" s="486"/>
      <c r="J66" s="829"/>
      <c r="K66" s="830" t="s">
        <v>267</v>
      </c>
      <c r="L66" s="831"/>
      <c r="M66" s="486"/>
      <c r="N66" s="486"/>
      <c r="O66" s="486"/>
      <c r="P66" s="141" t="s">
        <v>266</v>
      </c>
      <c r="Q66" s="486"/>
      <c r="R66" s="486"/>
      <c r="S66" s="486"/>
      <c r="T66" s="486"/>
      <c r="U66" s="850" t="s">
        <v>267</v>
      </c>
      <c r="V66" s="846"/>
      <c r="W66" s="486"/>
      <c r="X66" s="486"/>
      <c r="Y66" s="486"/>
      <c r="Z66" s="853"/>
      <c r="AA66" s="140" t="s">
        <v>266</v>
      </c>
      <c r="AB66" s="428"/>
      <c r="AC66" s="428"/>
      <c r="AD66" s="428"/>
      <c r="AE66" s="847"/>
      <c r="AF66" s="846" t="s">
        <v>267</v>
      </c>
      <c r="AG66" s="846"/>
      <c r="AH66" s="846"/>
      <c r="AI66" s="846"/>
      <c r="AJ66" s="428"/>
      <c r="AK66" s="428"/>
      <c r="AL66" s="428"/>
      <c r="AM66" s="841"/>
      <c r="AN66" s="140" t="s">
        <v>266</v>
      </c>
      <c r="AO66" s="140"/>
      <c r="AP66" s="848"/>
      <c r="AQ66" s="848"/>
      <c r="AR66" s="848"/>
      <c r="AS66" s="849"/>
      <c r="AT66" s="846" t="s">
        <v>267</v>
      </c>
      <c r="AU66" s="846"/>
      <c r="AV66" s="848"/>
      <c r="AW66" s="848"/>
      <c r="AX66" s="854"/>
    </row>
    <row r="67" spans="1:54" ht="22.5" customHeight="1" x14ac:dyDescent="0.15">
      <c r="A67" s="823"/>
      <c r="B67" s="839"/>
      <c r="C67" s="826"/>
      <c r="D67" s="826"/>
      <c r="E67" s="491" t="s">
        <v>214</v>
      </c>
      <c r="F67" s="492"/>
      <c r="G67" s="485"/>
      <c r="H67" s="486"/>
      <c r="I67" s="486"/>
      <c r="J67" s="486"/>
      <c r="K67" s="486"/>
      <c r="L67" s="486"/>
      <c r="M67" s="486"/>
      <c r="N67" s="486"/>
      <c r="O67" s="72" t="s">
        <v>242</v>
      </c>
      <c r="P67" s="485"/>
      <c r="Q67" s="486"/>
      <c r="R67" s="486"/>
      <c r="S67" s="486"/>
      <c r="T67" s="486"/>
      <c r="U67" s="486"/>
      <c r="V67" s="486"/>
      <c r="W67" s="486"/>
      <c r="X67" s="486"/>
      <c r="Y67" s="429" t="s">
        <v>242</v>
      </c>
      <c r="Z67" s="530"/>
      <c r="AA67" s="428"/>
      <c r="AB67" s="428"/>
      <c r="AC67" s="428"/>
      <c r="AD67" s="428"/>
      <c r="AE67" s="428"/>
      <c r="AF67" s="428"/>
      <c r="AG67" s="428"/>
      <c r="AH67" s="428"/>
      <c r="AI67" s="428"/>
      <c r="AJ67" s="428"/>
      <c r="AK67" s="428"/>
      <c r="AL67" s="428"/>
      <c r="AM67" s="145" t="s">
        <v>242</v>
      </c>
      <c r="AN67" s="848"/>
      <c r="AO67" s="848"/>
      <c r="AP67" s="848"/>
      <c r="AQ67" s="848"/>
      <c r="AR67" s="848"/>
      <c r="AS67" s="848"/>
      <c r="AT67" s="848"/>
      <c r="AU67" s="848"/>
      <c r="AV67" s="848"/>
      <c r="AW67" s="848"/>
      <c r="AX67" s="145" t="s">
        <v>242</v>
      </c>
    </row>
    <row r="68" spans="1:54" ht="22.5" customHeight="1" thickBot="1" x14ac:dyDescent="0.2">
      <c r="A68" s="824"/>
      <c r="B68" s="840"/>
      <c r="C68" s="827"/>
      <c r="D68" s="834" t="s">
        <v>217</v>
      </c>
      <c r="E68" s="834"/>
      <c r="F68" s="835"/>
      <c r="G68" s="531"/>
      <c r="H68" s="532"/>
      <c r="I68" s="532"/>
      <c r="J68" s="532"/>
      <c r="K68" s="532"/>
      <c r="L68" s="532"/>
      <c r="M68" s="532"/>
      <c r="N68" s="532"/>
      <c r="O68" s="133" t="s">
        <v>242</v>
      </c>
      <c r="P68" s="531"/>
      <c r="Q68" s="532"/>
      <c r="R68" s="532"/>
      <c r="S68" s="532"/>
      <c r="T68" s="532"/>
      <c r="U68" s="532"/>
      <c r="V68" s="532"/>
      <c r="W68" s="532"/>
      <c r="X68" s="532"/>
      <c r="Y68" s="625" t="s">
        <v>242</v>
      </c>
      <c r="Z68" s="626"/>
      <c r="AA68" s="515"/>
      <c r="AB68" s="515"/>
      <c r="AC68" s="515"/>
      <c r="AD68" s="515"/>
      <c r="AE68" s="515"/>
      <c r="AF68" s="515"/>
      <c r="AG68" s="515"/>
      <c r="AH68" s="515"/>
      <c r="AI68" s="515"/>
      <c r="AJ68" s="515"/>
      <c r="AK68" s="515"/>
      <c r="AL68" s="515"/>
      <c r="AM68" s="147" t="s">
        <v>242</v>
      </c>
      <c r="AN68" s="875"/>
      <c r="AO68" s="875"/>
      <c r="AP68" s="875"/>
      <c r="AQ68" s="875"/>
      <c r="AR68" s="875"/>
      <c r="AS68" s="875"/>
      <c r="AT68" s="875"/>
      <c r="AU68" s="875"/>
      <c r="AV68" s="875"/>
      <c r="AW68" s="875"/>
      <c r="AX68" s="147" t="s">
        <v>242</v>
      </c>
    </row>
    <row r="69" spans="1:54" ht="22.5" customHeight="1" x14ac:dyDescent="0.15">
      <c r="A69" s="546" t="s">
        <v>207</v>
      </c>
      <c r="B69" s="548" t="s">
        <v>215</v>
      </c>
      <c r="C69" s="549"/>
      <c r="D69" s="549"/>
      <c r="E69" s="549"/>
      <c r="F69" s="550"/>
      <c r="G69" s="551"/>
      <c r="H69" s="552"/>
      <c r="I69" s="552"/>
      <c r="J69" s="552"/>
      <c r="K69" s="552"/>
      <c r="L69" s="552"/>
      <c r="M69" s="552"/>
      <c r="N69" s="552"/>
      <c r="O69" s="130" t="s">
        <v>238</v>
      </c>
      <c r="P69" s="551"/>
      <c r="Q69" s="552"/>
      <c r="R69" s="552"/>
      <c r="S69" s="552"/>
      <c r="T69" s="552"/>
      <c r="U69" s="552"/>
      <c r="V69" s="552"/>
      <c r="W69" s="552"/>
      <c r="X69" s="552"/>
      <c r="Y69" s="555" t="s">
        <v>238</v>
      </c>
      <c r="Z69" s="556"/>
      <c r="AA69" s="552"/>
      <c r="AB69" s="552"/>
      <c r="AC69" s="552"/>
      <c r="AD69" s="552"/>
      <c r="AE69" s="552"/>
      <c r="AF69" s="552"/>
      <c r="AG69" s="552"/>
      <c r="AH69" s="552"/>
      <c r="AI69" s="552"/>
      <c r="AJ69" s="552"/>
      <c r="AK69" s="552"/>
      <c r="AL69" s="552"/>
      <c r="AM69" s="142" t="s">
        <v>238</v>
      </c>
      <c r="AN69" s="739"/>
      <c r="AO69" s="739"/>
      <c r="AP69" s="739"/>
      <c r="AQ69" s="739"/>
      <c r="AR69" s="739"/>
      <c r="AS69" s="739"/>
      <c r="AT69" s="739"/>
      <c r="AU69" s="739"/>
      <c r="AV69" s="739"/>
      <c r="AW69" s="739"/>
      <c r="AX69" s="142" t="s">
        <v>238</v>
      </c>
    </row>
    <row r="70" spans="1:54" ht="22.5" customHeight="1" thickBot="1" x14ac:dyDescent="0.2">
      <c r="A70" s="547"/>
      <c r="B70" s="573" t="s">
        <v>216</v>
      </c>
      <c r="C70" s="573"/>
      <c r="D70" s="573"/>
      <c r="E70" s="573"/>
      <c r="F70" s="574"/>
      <c r="G70" s="553"/>
      <c r="H70" s="554"/>
      <c r="I70" s="554"/>
      <c r="J70" s="554"/>
      <c r="K70" s="554"/>
      <c r="L70" s="554"/>
      <c r="M70" s="554"/>
      <c r="N70" s="554"/>
      <c r="O70" s="131" t="s">
        <v>241</v>
      </c>
      <c r="P70" s="553"/>
      <c r="Q70" s="554"/>
      <c r="R70" s="554"/>
      <c r="S70" s="554"/>
      <c r="T70" s="554"/>
      <c r="U70" s="554"/>
      <c r="V70" s="554"/>
      <c r="W70" s="554"/>
      <c r="X70" s="554"/>
      <c r="Y70" s="421" t="s">
        <v>241</v>
      </c>
      <c r="Z70" s="557"/>
      <c r="AA70" s="554"/>
      <c r="AB70" s="554"/>
      <c r="AC70" s="554"/>
      <c r="AD70" s="554"/>
      <c r="AE70" s="554"/>
      <c r="AF70" s="554"/>
      <c r="AG70" s="554"/>
      <c r="AH70" s="554"/>
      <c r="AI70" s="554"/>
      <c r="AJ70" s="554"/>
      <c r="AK70" s="554"/>
      <c r="AL70" s="554"/>
      <c r="AM70" s="143" t="s">
        <v>241</v>
      </c>
      <c r="AN70" s="554"/>
      <c r="AO70" s="554"/>
      <c r="AP70" s="554"/>
      <c r="AQ70" s="554"/>
      <c r="AR70" s="554"/>
      <c r="AS70" s="554"/>
      <c r="AT70" s="554"/>
      <c r="AU70" s="554"/>
      <c r="AV70" s="554"/>
      <c r="AW70" s="554"/>
      <c r="AX70" s="143" t="s">
        <v>241</v>
      </c>
    </row>
    <row r="71" spans="1:54" ht="16.350000000000001" customHeight="1" x14ac:dyDescent="0.15">
      <c r="A71" s="611" t="s">
        <v>218</v>
      </c>
      <c r="B71" s="488" t="s">
        <v>219</v>
      </c>
      <c r="C71" s="488"/>
      <c r="D71" s="488"/>
      <c r="E71" s="488"/>
      <c r="F71" s="489"/>
      <c r="G71" s="495" t="s">
        <v>261</v>
      </c>
      <c r="H71" s="496"/>
      <c r="I71" s="496"/>
      <c r="J71" s="496"/>
      <c r="K71" s="535"/>
      <c r="L71" s="535"/>
      <c r="M71" s="535"/>
      <c r="N71" s="535"/>
      <c r="O71" s="535"/>
      <c r="P71" s="662" t="s">
        <v>261</v>
      </c>
      <c r="Q71" s="496"/>
      <c r="R71" s="496"/>
      <c r="S71" s="496"/>
      <c r="T71" s="496"/>
      <c r="U71" s="535"/>
      <c r="V71" s="535"/>
      <c r="W71" s="535"/>
      <c r="X71" s="535"/>
      <c r="Y71" s="535"/>
      <c r="Z71" s="536"/>
      <c r="AA71" s="728" t="s">
        <v>261</v>
      </c>
      <c r="AB71" s="728"/>
      <c r="AC71" s="728"/>
      <c r="AD71" s="728"/>
      <c r="AE71" s="728"/>
      <c r="AF71" s="728"/>
      <c r="AG71" s="869"/>
      <c r="AH71" s="869"/>
      <c r="AI71" s="869"/>
      <c r="AJ71" s="869"/>
      <c r="AK71" s="869"/>
      <c r="AL71" s="869"/>
      <c r="AM71" s="870"/>
      <c r="AN71" s="725" t="s">
        <v>261</v>
      </c>
      <c r="AO71" s="725"/>
      <c r="AP71" s="725"/>
      <c r="AQ71" s="725"/>
      <c r="AR71" s="725"/>
      <c r="AS71" s="725"/>
      <c r="AT71" s="535"/>
      <c r="AU71" s="535"/>
      <c r="AV71" s="535"/>
      <c r="AW71" s="535"/>
      <c r="AX71" s="536"/>
    </row>
    <row r="72" spans="1:54" ht="22.5" customHeight="1" x14ac:dyDescent="0.15">
      <c r="A72" s="612"/>
      <c r="B72" s="492" t="s">
        <v>257</v>
      </c>
      <c r="C72" s="533"/>
      <c r="D72" s="533"/>
      <c r="E72" s="534"/>
      <c r="F72" s="112" t="s">
        <v>258</v>
      </c>
      <c r="G72" s="665"/>
      <c r="H72" s="451"/>
      <c r="I72" s="87" t="s">
        <v>260</v>
      </c>
      <c r="J72" s="537"/>
      <c r="K72" s="538"/>
      <c r="L72" s="538"/>
      <c r="M72" s="538"/>
      <c r="N72" s="538"/>
      <c r="O72" s="538"/>
      <c r="P72" s="655"/>
      <c r="Q72" s="656"/>
      <c r="R72" s="656"/>
      <c r="S72" s="83" t="s">
        <v>260</v>
      </c>
      <c r="T72" s="657"/>
      <c r="U72" s="657"/>
      <c r="V72" s="657"/>
      <c r="W72" s="657"/>
      <c r="X72" s="657"/>
      <c r="Y72" s="657"/>
      <c r="Z72" s="658"/>
      <c r="AA72" s="866"/>
      <c r="AB72" s="866"/>
      <c r="AC72" s="90" t="s">
        <v>260</v>
      </c>
      <c r="AD72" s="867"/>
      <c r="AE72" s="867"/>
      <c r="AF72" s="867"/>
      <c r="AG72" s="867"/>
      <c r="AH72" s="867"/>
      <c r="AI72" s="867"/>
      <c r="AJ72" s="867"/>
      <c r="AK72" s="867"/>
      <c r="AL72" s="867"/>
      <c r="AM72" s="868"/>
      <c r="AN72" s="451"/>
      <c r="AO72" s="451"/>
      <c r="AP72" s="451"/>
      <c r="AQ72" s="451"/>
      <c r="AR72" s="91" t="s">
        <v>264</v>
      </c>
      <c r="AS72" s="657"/>
      <c r="AT72" s="657"/>
      <c r="AU72" s="657"/>
      <c r="AV72" s="657"/>
      <c r="AW72" s="657"/>
      <c r="AX72" s="658"/>
    </row>
    <row r="73" spans="1:54" s="79" customFormat="1" ht="22.5" customHeight="1" x14ac:dyDescent="0.15">
      <c r="A73" s="612"/>
      <c r="B73" s="493" t="s">
        <v>259</v>
      </c>
      <c r="C73" s="494"/>
      <c r="D73" s="494"/>
      <c r="E73" s="494"/>
      <c r="F73" s="494"/>
      <c r="G73" s="663"/>
      <c r="H73" s="664"/>
      <c r="I73" s="84" t="s">
        <v>262</v>
      </c>
      <c r="J73" s="666"/>
      <c r="K73" s="666"/>
      <c r="L73" s="666"/>
      <c r="M73" s="666"/>
      <c r="N73" s="666"/>
      <c r="O73" s="128" t="s">
        <v>246</v>
      </c>
      <c r="P73" s="663"/>
      <c r="Q73" s="664"/>
      <c r="R73" s="664"/>
      <c r="S73" s="85" t="s">
        <v>262</v>
      </c>
      <c r="T73" s="659"/>
      <c r="U73" s="659"/>
      <c r="V73" s="659"/>
      <c r="W73" s="659"/>
      <c r="X73" s="659"/>
      <c r="Y73" s="660" t="s">
        <v>246</v>
      </c>
      <c r="Z73" s="661"/>
      <c r="AA73" s="513"/>
      <c r="AB73" s="513"/>
      <c r="AC73" s="88" t="s">
        <v>262</v>
      </c>
      <c r="AD73" s="514"/>
      <c r="AE73" s="514"/>
      <c r="AF73" s="514"/>
      <c r="AG73" s="514"/>
      <c r="AH73" s="514"/>
      <c r="AI73" s="514"/>
      <c r="AJ73" s="514"/>
      <c r="AK73" s="514"/>
      <c r="AL73" s="514"/>
      <c r="AM73" s="148" t="s">
        <v>246</v>
      </c>
      <c r="AN73" s="874"/>
      <c r="AO73" s="874"/>
      <c r="AP73" s="874"/>
      <c r="AQ73" s="874"/>
      <c r="AR73" s="89" t="s">
        <v>262</v>
      </c>
      <c r="AS73" s="659"/>
      <c r="AT73" s="659"/>
      <c r="AU73" s="659"/>
      <c r="AV73" s="659"/>
      <c r="AW73" s="659"/>
      <c r="AX73" s="152" t="s">
        <v>246</v>
      </c>
    </row>
    <row r="74" spans="1:54" s="79" customFormat="1" ht="17.100000000000001" customHeight="1" x14ac:dyDescent="0.15">
      <c r="A74" s="612"/>
      <c r="B74" s="490" t="s">
        <v>219</v>
      </c>
      <c r="C74" s="491"/>
      <c r="D74" s="491"/>
      <c r="E74" s="491"/>
      <c r="F74" s="492"/>
      <c r="G74" s="667" t="s">
        <v>261</v>
      </c>
      <c r="H74" s="668"/>
      <c r="I74" s="668"/>
      <c r="J74" s="668"/>
      <c r="K74" s="669"/>
      <c r="L74" s="669"/>
      <c r="M74" s="669"/>
      <c r="N74" s="669"/>
      <c r="O74" s="669"/>
      <c r="P74" s="667" t="s">
        <v>261</v>
      </c>
      <c r="Q74" s="668"/>
      <c r="R74" s="668"/>
      <c r="S74" s="668"/>
      <c r="T74" s="668"/>
      <c r="U74" s="669"/>
      <c r="V74" s="669"/>
      <c r="W74" s="669"/>
      <c r="X74" s="669"/>
      <c r="Y74" s="669"/>
      <c r="Z74" s="859"/>
      <c r="AA74" s="452" t="s">
        <v>261</v>
      </c>
      <c r="AB74" s="452"/>
      <c r="AC74" s="452"/>
      <c r="AD74" s="452"/>
      <c r="AE74" s="452"/>
      <c r="AF74" s="452"/>
      <c r="AG74" s="871"/>
      <c r="AH74" s="871"/>
      <c r="AI74" s="871"/>
      <c r="AJ74" s="871"/>
      <c r="AK74" s="871"/>
      <c r="AL74" s="871"/>
      <c r="AM74" s="872"/>
      <c r="AN74" s="711" t="s">
        <v>261</v>
      </c>
      <c r="AO74" s="711"/>
      <c r="AP74" s="711"/>
      <c r="AQ74" s="711"/>
      <c r="AR74" s="711"/>
      <c r="AS74" s="711"/>
      <c r="AT74" s="669"/>
      <c r="AU74" s="669"/>
      <c r="AV74" s="669"/>
      <c r="AW74" s="669"/>
      <c r="AX74" s="859"/>
    </row>
    <row r="75" spans="1:54" s="79" customFormat="1" ht="22.5" customHeight="1" x14ac:dyDescent="0.15">
      <c r="A75" s="612"/>
      <c r="B75" s="492" t="s">
        <v>257</v>
      </c>
      <c r="C75" s="533"/>
      <c r="D75" s="533"/>
      <c r="E75" s="534"/>
      <c r="F75" s="112" t="s">
        <v>258</v>
      </c>
      <c r="G75" s="655"/>
      <c r="H75" s="656"/>
      <c r="I75" s="83" t="s">
        <v>260</v>
      </c>
      <c r="J75" s="537"/>
      <c r="K75" s="538"/>
      <c r="L75" s="538"/>
      <c r="M75" s="538"/>
      <c r="N75" s="538"/>
      <c r="O75" s="538"/>
      <c r="P75" s="655"/>
      <c r="Q75" s="656"/>
      <c r="R75" s="656"/>
      <c r="S75" s="87" t="s">
        <v>260</v>
      </c>
      <c r="T75" s="657"/>
      <c r="U75" s="657"/>
      <c r="V75" s="657"/>
      <c r="W75" s="657"/>
      <c r="X75" s="657"/>
      <c r="Y75" s="657"/>
      <c r="Z75" s="658"/>
      <c r="AA75" s="866"/>
      <c r="AB75" s="866"/>
      <c r="AC75" s="86" t="s">
        <v>260</v>
      </c>
      <c r="AD75" s="867"/>
      <c r="AE75" s="867"/>
      <c r="AF75" s="867"/>
      <c r="AG75" s="867"/>
      <c r="AH75" s="867"/>
      <c r="AI75" s="867"/>
      <c r="AJ75" s="867"/>
      <c r="AK75" s="867"/>
      <c r="AL75" s="867"/>
      <c r="AM75" s="868"/>
      <c r="AN75" s="451"/>
      <c r="AO75" s="451"/>
      <c r="AP75" s="451"/>
      <c r="AQ75" s="451"/>
      <c r="AR75" s="89" t="s">
        <v>264</v>
      </c>
      <c r="AS75" s="657"/>
      <c r="AT75" s="657"/>
      <c r="AU75" s="657"/>
      <c r="AV75" s="657"/>
      <c r="AW75" s="657"/>
      <c r="AX75" s="658"/>
    </row>
    <row r="76" spans="1:54" s="79" customFormat="1" ht="22.5" customHeight="1" x14ac:dyDescent="0.15">
      <c r="A76" s="612"/>
      <c r="B76" s="493" t="s">
        <v>259</v>
      </c>
      <c r="C76" s="494"/>
      <c r="D76" s="494"/>
      <c r="E76" s="494"/>
      <c r="F76" s="494"/>
      <c r="G76" s="663"/>
      <c r="H76" s="664"/>
      <c r="I76" s="84" t="s">
        <v>262</v>
      </c>
      <c r="J76" s="666"/>
      <c r="K76" s="666"/>
      <c r="L76" s="666"/>
      <c r="M76" s="666"/>
      <c r="N76" s="666"/>
      <c r="O76" s="128" t="s">
        <v>246</v>
      </c>
      <c r="P76" s="663"/>
      <c r="Q76" s="664"/>
      <c r="R76" s="664"/>
      <c r="S76" s="85" t="s">
        <v>262</v>
      </c>
      <c r="T76" s="659"/>
      <c r="U76" s="659"/>
      <c r="V76" s="659"/>
      <c r="W76" s="659"/>
      <c r="X76" s="659"/>
      <c r="Y76" s="660" t="s">
        <v>246</v>
      </c>
      <c r="Z76" s="661"/>
      <c r="AA76" s="513"/>
      <c r="AB76" s="513"/>
      <c r="AC76" s="88" t="s">
        <v>262</v>
      </c>
      <c r="AD76" s="514"/>
      <c r="AE76" s="514"/>
      <c r="AF76" s="514"/>
      <c r="AG76" s="514"/>
      <c r="AH76" s="514"/>
      <c r="AI76" s="514"/>
      <c r="AJ76" s="514"/>
      <c r="AK76" s="514"/>
      <c r="AL76" s="514"/>
      <c r="AM76" s="148" t="s">
        <v>246</v>
      </c>
      <c r="AN76" s="874"/>
      <c r="AO76" s="874"/>
      <c r="AP76" s="874"/>
      <c r="AQ76" s="874"/>
      <c r="AR76" s="89" t="s">
        <v>262</v>
      </c>
      <c r="AS76" s="659"/>
      <c r="AT76" s="659"/>
      <c r="AU76" s="659"/>
      <c r="AV76" s="659"/>
      <c r="AW76" s="659"/>
      <c r="AX76" s="152" t="s">
        <v>246</v>
      </c>
    </row>
    <row r="77" spans="1:54" ht="22.5" customHeight="1" thickBot="1" x14ac:dyDescent="0.2">
      <c r="A77" s="613"/>
      <c r="B77" s="614" t="s">
        <v>220</v>
      </c>
      <c r="C77" s="615"/>
      <c r="D77" s="615"/>
      <c r="E77" s="615"/>
      <c r="F77" s="615"/>
      <c r="G77" s="616"/>
      <c r="H77" s="617"/>
      <c r="I77" s="133" t="s">
        <v>221</v>
      </c>
      <c r="J77" s="618"/>
      <c r="K77" s="619"/>
      <c r="L77" s="620"/>
      <c r="M77" s="620"/>
      <c r="N77" s="621"/>
      <c r="O77" s="133" t="s">
        <v>222</v>
      </c>
      <c r="P77" s="622"/>
      <c r="Q77" s="623"/>
      <c r="R77" s="623"/>
      <c r="S77" s="136" t="s">
        <v>221</v>
      </c>
      <c r="T77" s="505"/>
      <c r="U77" s="506"/>
      <c r="V77" s="506"/>
      <c r="W77" s="506"/>
      <c r="X77" s="506"/>
      <c r="Y77" s="625" t="s">
        <v>222</v>
      </c>
      <c r="Z77" s="626"/>
      <c r="AA77" s="624"/>
      <c r="AB77" s="624"/>
      <c r="AC77" s="136" t="s">
        <v>221</v>
      </c>
      <c r="AD77" s="630"/>
      <c r="AE77" s="631"/>
      <c r="AF77" s="631"/>
      <c r="AG77" s="631"/>
      <c r="AH77" s="631"/>
      <c r="AI77" s="631"/>
      <c r="AJ77" s="631"/>
      <c r="AK77" s="631"/>
      <c r="AL77" s="631"/>
      <c r="AM77" s="147" t="s">
        <v>222</v>
      </c>
      <c r="AN77" s="627"/>
      <c r="AO77" s="627"/>
      <c r="AP77" s="628"/>
      <c r="AQ77" s="629"/>
      <c r="AR77" s="136" t="s">
        <v>221</v>
      </c>
      <c r="AS77" s="505"/>
      <c r="AT77" s="506"/>
      <c r="AU77" s="506"/>
      <c r="AV77" s="506"/>
      <c r="AW77" s="506"/>
      <c r="AX77" s="154" t="s">
        <v>222</v>
      </c>
      <c r="BA77" s="75"/>
      <c r="BB77" s="75"/>
    </row>
    <row r="78" spans="1:54" ht="17.100000000000001" customHeight="1" x14ac:dyDescent="0.15">
      <c r="A78" s="637" t="s">
        <v>223</v>
      </c>
      <c r="B78" s="640" t="s">
        <v>224</v>
      </c>
      <c r="C78" s="641"/>
      <c r="D78" s="641"/>
      <c r="E78" s="641"/>
      <c r="F78" s="641"/>
      <c r="G78" s="606" t="str">
        <f>IF(COUNTIF(リスト!B43:B63,入力シート!K78),"法第701条の41",IF(入力シート!K78="","法第701条の41",""))</f>
        <v>法第701条の41</v>
      </c>
      <c r="H78" s="580"/>
      <c r="I78" s="580"/>
      <c r="J78" s="580"/>
      <c r="K78" s="581"/>
      <c r="L78" s="581"/>
      <c r="M78" s="581"/>
      <c r="N78" s="581"/>
      <c r="O78" s="581"/>
      <c r="P78" s="606" t="str">
        <f>IF(COUNTIF(リスト!B43:B63,U78),"法第701条の41",IF(U78="","法第701条の41",""))</f>
        <v>法第701条の41</v>
      </c>
      <c r="Q78" s="580"/>
      <c r="R78" s="580"/>
      <c r="S78" s="580"/>
      <c r="T78" s="580"/>
      <c r="U78" s="581"/>
      <c r="V78" s="581"/>
      <c r="W78" s="581"/>
      <c r="X78" s="581"/>
      <c r="Y78" s="581"/>
      <c r="Z78" s="607"/>
      <c r="AA78" s="580" t="str">
        <f>IF(COUNTIF(リスト!B43:B63,AG78),"法第701条の41",IF(AG78="","法第701条の41",""))</f>
        <v>法第701条の41</v>
      </c>
      <c r="AB78" s="580"/>
      <c r="AC78" s="580"/>
      <c r="AD78" s="580"/>
      <c r="AE78" s="580"/>
      <c r="AF78" s="580"/>
      <c r="AG78" s="581"/>
      <c r="AH78" s="581"/>
      <c r="AI78" s="581"/>
      <c r="AJ78" s="581"/>
      <c r="AK78" s="581"/>
      <c r="AL78" s="581"/>
      <c r="AM78" s="607"/>
      <c r="AN78" s="580" t="str">
        <f>IF(COUNTIF(リスト!B43:B63,AT78),"法第701条の41",IF(AT78="","法第701条の41",""))</f>
        <v>法第701条の41</v>
      </c>
      <c r="AO78" s="580"/>
      <c r="AP78" s="580"/>
      <c r="AQ78" s="580"/>
      <c r="AR78" s="580"/>
      <c r="AS78" s="580"/>
      <c r="AT78" s="581"/>
      <c r="AU78" s="581"/>
      <c r="AV78" s="581"/>
      <c r="AW78" s="581"/>
      <c r="AX78" s="581"/>
      <c r="BA78" s="75"/>
      <c r="BB78" s="75"/>
    </row>
    <row r="79" spans="1:54" ht="9.9499999999999993" customHeight="1" x14ac:dyDescent="0.15">
      <c r="A79" s="638"/>
      <c r="B79" s="589" t="s">
        <v>226</v>
      </c>
      <c r="C79" s="590"/>
      <c r="D79" s="590"/>
      <c r="E79" s="590"/>
      <c r="F79" s="590"/>
      <c r="G79" s="632"/>
      <c r="H79" s="603"/>
      <c r="I79" s="603"/>
      <c r="J79" s="605" t="s">
        <v>228</v>
      </c>
      <c r="K79" s="608"/>
      <c r="L79" s="554"/>
      <c r="M79" s="554"/>
      <c r="N79" s="554"/>
      <c r="O79" s="591" t="s">
        <v>222</v>
      </c>
      <c r="P79" s="632"/>
      <c r="Q79" s="603"/>
      <c r="R79" s="603"/>
      <c r="S79" s="603"/>
      <c r="T79" s="635" t="s">
        <v>228</v>
      </c>
      <c r="U79" s="608"/>
      <c r="V79" s="554"/>
      <c r="W79" s="554"/>
      <c r="X79" s="554"/>
      <c r="Y79" s="592" t="s">
        <v>222</v>
      </c>
      <c r="Z79" s="422"/>
      <c r="AA79" s="595"/>
      <c r="AB79" s="595"/>
      <c r="AC79" s="595"/>
      <c r="AD79" s="595"/>
      <c r="AE79" s="592" t="s">
        <v>228</v>
      </c>
      <c r="AF79" s="597"/>
      <c r="AG79" s="599"/>
      <c r="AH79" s="600"/>
      <c r="AI79" s="600"/>
      <c r="AJ79" s="600"/>
      <c r="AK79" s="600"/>
      <c r="AL79" s="600"/>
      <c r="AM79" s="530" t="s">
        <v>222</v>
      </c>
      <c r="AN79" s="603"/>
      <c r="AO79" s="603"/>
      <c r="AP79" s="603"/>
      <c r="AQ79" s="603"/>
      <c r="AR79" s="603"/>
      <c r="AS79" s="605" t="s">
        <v>228</v>
      </c>
      <c r="AT79" s="608"/>
      <c r="AU79" s="554"/>
      <c r="AV79" s="554"/>
      <c r="AW79" s="554"/>
      <c r="AX79" s="530" t="s">
        <v>222</v>
      </c>
      <c r="BA79" s="75"/>
      <c r="BB79" s="75"/>
    </row>
    <row r="80" spans="1:54" ht="12.2" customHeight="1" x14ac:dyDescent="0.15">
      <c r="A80" s="638"/>
      <c r="B80" s="585" t="s">
        <v>227</v>
      </c>
      <c r="C80" s="586"/>
      <c r="D80" s="586"/>
      <c r="E80" s="587"/>
      <c r="F80" s="139" t="s">
        <v>216</v>
      </c>
      <c r="G80" s="646"/>
      <c r="H80" s="647"/>
      <c r="I80" s="647"/>
      <c r="J80" s="597"/>
      <c r="K80" s="648"/>
      <c r="L80" s="649"/>
      <c r="M80" s="649"/>
      <c r="N80" s="649"/>
      <c r="O80" s="592"/>
      <c r="P80" s="646"/>
      <c r="Q80" s="647"/>
      <c r="R80" s="647"/>
      <c r="S80" s="647"/>
      <c r="T80" s="650"/>
      <c r="U80" s="609"/>
      <c r="V80" s="610"/>
      <c r="W80" s="610"/>
      <c r="X80" s="610"/>
      <c r="Y80" s="593"/>
      <c r="Z80" s="594"/>
      <c r="AA80" s="596"/>
      <c r="AB80" s="596"/>
      <c r="AC80" s="596"/>
      <c r="AD80" s="596"/>
      <c r="AE80" s="593"/>
      <c r="AF80" s="598"/>
      <c r="AG80" s="601"/>
      <c r="AH80" s="602"/>
      <c r="AI80" s="602"/>
      <c r="AJ80" s="602"/>
      <c r="AK80" s="602"/>
      <c r="AL80" s="602"/>
      <c r="AM80" s="530"/>
      <c r="AN80" s="604"/>
      <c r="AO80" s="604"/>
      <c r="AP80" s="604"/>
      <c r="AQ80" s="604"/>
      <c r="AR80" s="604"/>
      <c r="AS80" s="605"/>
      <c r="AT80" s="609"/>
      <c r="AU80" s="610"/>
      <c r="AV80" s="610"/>
      <c r="AW80" s="610"/>
      <c r="AX80" s="530"/>
      <c r="BA80" s="75"/>
      <c r="BB80" s="75"/>
    </row>
    <row r="81" spans="1:54" ht="17.100000000000001" customHeight="1" x14ac:dyDescent="0.15">
      <c r="A81" s="638"/>
      <c r="B81" s="574" t="s">
        <v>224</v>
      </c>
      <c r="C81" s="588"/>
      <c r="D81" s="588"/>
      <c r="E81" s="588"/>
      <c r="F81" s="588"/>
      <c r="G81" s="654" t="str">
        <f>IF(COUNTIF(リスト!B43:B63,K81),"法第701条の41",IF(入力シート!K81="","法第701条の41",""))</f>
        <v>法第701条の41</v>
      </c>
      <c r="H81" s="582"/>
      <c r="I81" s="582"/>
      <c r="J81" s="582"/>
      <c r="K81" s="583"/>
      <c r="L81" s="583"/>
      <c r="M81" s="583"/>
      <c r="N81" s="583"/>
      <c r="O81" s="584"/>
      <c r="P81" s="654" t="str">
        <f>IF(COUNTIF(リスト!B43:B63,U81),"法第701条の41",IF(U81="","法第701条の41",""))</f>
        <v>法第701条の41</v>
      </c>
      <c r="Q81" s="582"/>
      <c r="R81" s="582"/>
      <c r="S81" s="582"/>
      <c r="T81" s="582"/>
      <c r="U81" s="583"/>
      <c r="V81" s="583"/>
      <c r="W81" s="583"/>
      <c r="X81" s="583"/>
      <c r="Y81" s="583"/>
      <c r="Z81" s="584"/>
      <c r="AA81" s="582" t="str">
        <f>IF(COUNTIF(リスト!B43:B63,AG81),"法第701条の41",IF(AG81="","法第701条の41",""))</f>
        <v>法第701条の41</v>
      </c>
      <c r="AB81" s="582"/>
      <c r="AC81" s="582"/>
      <c r="AD81" s="582"/>
      <c r="AE81" s="582"/>
      <c r="AF81" s="582"/>
      <c r="AG81" s="583"/>
      <c r="AH81" s="583"/>
      <c r="AI81" s="583"/>
      <c r="AJ81" s="583"/>
      <c r="AK81" s="583"/>
      <c r="AL81" s="583"/>
      <c r="AM81" s="584"/>
      <c r="AN81" s="582" t="str">
        <f>IF(COUNTIF(リスト!B43:B63,AT81),"法第701条の41",IF(AT81="","法第701条の41",""))</f>
        <v>法第701条の41</v>
      </c>
      <c r="AO81" s="582"/>
      <c r="AP81" s="582"/>
      <c r="AQ81" s="582"/>
      <c r="AR81" s="582"/>
      <c r="AS81" s="582"/>
      <c r="AT81" s="583"/>
      <c r="AU81" s="583"/>
      <c r="AV81" s="583"/>
      <c r="AW81" s="583"/>
      <c r="AX81" s="584"/>
      <c r="BA81" s="75"/>
      <c r="BB81" s="75"/>
    </row>
    <row r="82" spans="1:54" ht="9" customHeight="1" x14ac:dyDescent="0.15">
      <c r="A82" s="638"/>
      <c r="B82" s="589" t="s">
        <v>226</v>
      </c>
      <c r="C82" s="590"/>
      <c r="D82" s="590"/>
      <c r="E82" s="590"/>
      <c r="F82" s="590"/>
      <c r="G82" s="632"/>
      <c r="H82" s="603"/>
      <c r="I82" s="603"/>
      <c r="J82" s="605" t="s">
        <v>228</v>
      </c>
      <c r="K82" s="608"/>
      <c r="L82" s="554"/>
      <c r="M82" s="554"/>
      <c r="N82" s="554"/>
      <c r="O82" s="591" t="s">
        <v>222</v>
      </c>
      <c r="P82" s="632"/>
      <c r="Q82" s="603"/>
      <c r="R82" s="603"/>
      <c r="S82" s="603"/>
      <c r="T82" s="635" t="s">
        <v>228</v>
      </c>
      <c r="U82" s="608"/>
      <c r="V82" s="554"/>
      <c r="W82" s="554"/>
      <c r="X82" s="554"/>
      <c r="Y82" s="592" t="s">
        <v>222</v>
      </c>
      <c r="Z82" s="422"/>
      <c r="AA82" s="595"/>
      <c r="AB82" s="595"/>
      <c r="AC82" s="595"/>
      <c r="AD82" s="595"/>
      <c r="AE82" s="592" t="s">
        <v>228</v>
      </c>
      <c r="AF82" s="597"/>
      <c r="AG82" s="599"/>
      <c r="AH82" s="600"/>
      <c r="AI82" s="600"/>
      <c r="AJ82" s="600"/>
      <c r="AK82" s="600"/>
      <c r="AL82" s="600"/>
      <c r="AM82" s="530" t="s">
        <v>222</v>
      </c>
      <c r="AN82" s="603"/>
      <c r="AO82" s="603"/>
      <c r="AP82" s="603"/>
      <c r="AQ82" s="603"/>
      <c r="AR82" s="603"/>
      <c r="AS82" s="605" t="s">
        <v>228</v>
      </c>
      <c r="AT82" s="608"/>
      <c r="AU82" s="554"/>
      <c r="AV82" s="554"/>
      <c r="AW82" s="554"/>
      <c r="AX82" s="530" t="s">
        <v>222</v>
      </c>
      <c r="BA82" s="75"/>
      <c r="BB82" s="75"/>
    </row>
    <row r="83" spans="1:54" ht="11.85" customHeight="1" x14ac:dyDescent="0.15">
      <c r="A83" s="638"/>
      <c r="B83" s="585" t="s">
        <v>227</v>
      </c>
      <c r="C83" s="586"/>
      <c r="D83" s="586"/>
      <c r="E83" s="587"/>
      <c r="F83" s="139" t="s">
        <v>216</v>
      </c>
      <c r="G83" s="633"/>
      <c r="H83" s="604"/>
      <c r="I83" s="604"/>
      <c r="J83" s="634"/>
      <c r="K83" s="609"/>
      <c r="L83" s="610"/>
      <c r="M83" s="610"/>
      <c r="N83" s="610"/>
      <c r="O83" s="591"/>
      <c r="P83" s="633"/>
      <c r="Q83" s="604"/>
      <c r="R83" s="604"/>
      <c r="S83" s="604"/>
      <c r="T83" s="636"/>
      <c r="U83" s="609"/>
      <c r="V83" s="610"/>
      <c r="W83" s="610"/>
      <c r="X83" s="610"/>
      <c r="Y83" s="593"/>
      <c r="Z83" s="594"/>
      <c r="AA83" s="596"/>
      <c r="AB83" s="596"/>
      <c r="AC83" s="596"/>
      <c r="AD83" s="596"/>
      <c r="AE83" s="593"/>
      <c r="AF83" s="598"/>
      <c r="AG83" s="601"/>
      <c r="AH83" s="602"/>
      <c r="AI83" s="602"/>
      <c r="AJ83" s="602"/>
      <c r="AK83" s="602"/>
      <c r="AL83" s="602"/>
      <c r="AM83" s="530"/>
      <c r="AN83" s="604"/>
      <c r="AO83" s="604"/>
      <c r="AP83" s="604"/>
      <c r="AQ83" s="604"/>
      <c r="AR83" s="604"/>
      <c r="AS83" s="605"/>
      <c r="AT83" s="609"/>
      <c r="AU83" s="610"/>
      <c r="AV83" s="610"/>
      <c r="AW83" s="610"/>
      <c r="AX83" s="530"/>
      <c r="BA83" s="75"/>
      <c r="BB83" s="75"/>
    </row>
    <row r="84" spans="1:54" ht="22.35" customHeight="1" thickBot="1" x14ac:dyDescent="0.2">
      <c r="A84" s="639"/>
      <c r="B84" s="651" t="s">
        <v>225</v>
      </c>
      <c r="C84" s="652"/>
      <c r="D84" s="652"/>
      <c r="E84" s="652"/>
      <c r="F84" s="653"/>
      <c r="G84" s="645"/>
      <c r="H84" s="506"/>
      <c r="I84" s="506"/>
      <c r="J84" s="506"/>
      <c r="K84" s="506"/>
      <c r="L84" s="506"/>
      <c r="M84" s="506"/>
      <c r="N84" s="506"/>
      <c r="O84" s="153" t="s">
        <v>222</v>
      </c>
      <c r="P84" s="645"/>
      <c r="Q84" s="506"/>
      <c r="R84" s="506"/>
      <c r="S84" s="506"/>
      <c r="T84" s="506"/>
      <c r="U84" s="506"/>
      <c r="V84" s="506"/>
      <c r="W84" s="506"/>
      <c r="X84" s="506"/>
      <c r="Y84" s="625" t="s">
        <v>222</v>
      </c>
      <c r="Z84" s="626"/>
      <c r="AA84" s="642"/>
      <c r="AB84" s="643"/>
      <c r="AC84" s="643"/>
      <c r="AD84" s="643"/>
      <c r="AE84" s="643"/>
      <c r="AF84" s="643"/>
      <c r="AG84" s="643"/>
      <c r="AH84" s="643"/>
      <c r="AI84" s="644"/>
      <c r="AJ84" s="644"/>
      <c r="AK84" s="644"/>
      <c r="AL84" s="644"/>
      <c r="AM84" s="147" t="s">
        <v>222</v>
      </c>
      <c r="AN84" s="506"/>
      <c r="AO84" s="506"/>
      <c r="AP84" s="506"/>
      <c r="AQ84" s="506"/>
      <c r="AR84" s="506"/>
      <c r="AS84" s="506"/>
      <c r="AT84" s="506"/>
      <c r="AU84" s="506"/>
      <c r="AV84" s="506"/>
      <c r="AW84" s="506"/>
      <c r="AX84" s="147" t="s">
        <v>222</v>
      </c>
      <c r="BA84" s="75"/>
      <c r="BB84" s="75"/>
    </row>
    <row r="85" spans="1:54" ht="24.95" customHeight="1" x14ac:dyDescent="0.15">
      <c r="A85" s="183"/>
      <c r="B85" s="116"/>
      <c r="C85" s="155" t="s">
        <v>237</v>
      </c>
      <c r="D85" s="118" t="s">
        <v>187</v>
      </c>
      <c r="E85" s="118"/>
      <c r="F85" s="223" t="s">
        <v>189</v>
      </c>
      <c r="G85" s="115"/>
      <c r="H85" s="182"/>
      <c r="I85" s="182"/>
      <c r="J85" s="182"/>
      <c r="K85" s="182"/>
      <c r="L85" s="182"/>
      <c r="AQ85" s="123"/>
      <c r="AR85" s="123"/>
      <c r="AS85" s="123"/>
      <c r="AT85" s="65"/>
      <c r="AU85" s="65"/>
      <c r="AV85" s="65"/>
      <c r="BA85" s="75"/>
      <c r="BB85" s="75"/>
    </row>
    <row r="86" spans="1:54" ht="24.95" customHeight="1" x14ac:dyDescent="0.15">
      <c r="A86" s="183"/>
      <c r="B86" s="118"/>
      <c r="C86" s="115"/>
      <c r="D86" s="115"/>
      <c r="E86" s="118"/>
      <c r="F86" s="119"/>
      <c r="G86" s="115"/>
      <c r="H86" s="345"/>
      <c r="I86" s="182"/>
      <c r="J86" s="182"/>
      <c r="K86" s="182"/>
      <c r="L86" s="182"/>
      <c r="U86" s="183" t="s">
        <v>543</v>
      </c>
      <c r="V86" s="183"/>
      <c r="AQ86" s="123"/>
      <c r="AR86" s="125"/>
      <c r="AS86" s="125"/>
      <c r="AT86" s="65"/>
      <c r="AU86" s="65"/>
      <c r="AV86" s="65"/>
      <c r="BA86" s="75"/>
      <c r="BB86" s="75"/>
    </row>
    <row r="87" spans="1:54" ht="24.95" customHeight="1" x14ac:dyDescent="0.15">
      <c r="A87" s="183"/>
      <c r="B87" s="118"/>
      <c r="C87" s="119">
        <v>1</v>
      </c>
      <c r="D87" s="118">
        <v>1</v>
      </c>
      <c r="E87" s="118"/>
      <c r="F87" s="120" t="s">
        <v>195</v>
      </c>
      <c r="G87" s="115"/>
      <c r="H87" s="345"/>
      <c r="I87" s="182"/>
      <c r="J87" s="182"/>
      <c r="K87" s="182"/>
      <c r="L87" s="182"/>
      <c r="U87" s="183">
        <v>12</v>
      </c>
      <c r="V87" s="183"/>
      <c r="AQ87" s="123"/>
      <c r="AR87" s="125"/>
      <c r="AS87" s="125"/>
      <c r="AT87" s="65"/>
      <c r="AU87" s="65"/>
      <c r="AV87" s="65"/>
      <c r="BA87" s="75"/>
      <c r="BB87" s="75"/>
    </row>
    <row r="88" spans="1:54" ht="24.95" customHeight="1" x14ac:dyDescent="0.15">
      <c r="A88" s="183"/>
      <c r="B88" s="118"/>
      <c r="C88" s="119">
        <v>2</v>
      </c>
      <c r="D88" s="118">
        <v>2</v>
      </c>
      <c r="E88" s="118"/>
      <c r="F88" s="120" t="s">
        <v>196</v>
      </c>
      <c r="G88" s="115"/>
      <c r="H88" s="345"/>
      <c r="I88" s="182"/>
      <c r="J88" s="182"/>
      <c r="K88" s="182"/>
      <c r="L88" s="182"/>
      <c r="U88" s="183">
        <v>11</v>
      </c>
      <c r="V88" s="183"/>
      <c r="AQ88" s="123"/>
      <c r="AR88" s="125"/>
      <c r="AS88" s="125"/>
      <c r="AT88" s="65"/>
      <c r="AU88" s="65"/>
      <c r="AV88" s="65"/>
      <c r="BA88" s="75"/>
      <c r="BB88" s="75"/>
    </row>
    <row r="89" spans="1:54" ht="24.95" customHeight="1" x14ac:dyDescent="0.15">
      <c r="A89" s="183"/>
      <c r="B89" s="118"/>
      <c r="C89" s="119">
        <v>3</v>
      </c>
      <c r="D89" s="118">
        <v>3</v>
      </c>
      <c r="E89" s="118"/>
      <c r="F89" s="120" t="s">
        <v>197</v>
      </c>
      <c r="G89" s="115"/>
      <c r="H89" s="345"/>
      <c r="I89" s="182"/>
      <c r="J89" s="182"/>
      <c r="K89" s="182"/>
      <c r="L89" s="182"/>
      <c r="U89" s="183">
        <v>10</v>
      </c>
      <c r="V89" s="183"/>
      <c r="AQ89" s="123"/>
      <c r="AR89" s="125"/>
      <c r="AS89" s="125"/>
      <c r="AT89" s="65"/>
      <c r="AU89" s="65"/>
      <c r="AV89" s="65"/>
      <c r="BA89" s="75"/>
      <c r="BB89" s="75"/>
    </row>
    <row r="90" spans="1:54" ht="24.95" customHeight="1" x14ac:dyDescent="0.15">
      <c r="A90" s="183"/>
      <c r="B90" s="118"/>
      <c r="C90" s="119">
        <v>4</v>
      </c>
      <c r="D90" s="118">
        <v>4</v>
      </c>
      <c r="E90" s="118"/>
      <c r="F90" s="117"/>
      <c r="G90" s="115"/>
      <c r="H90" s="345"/>
      <c r="I90" s="182"/>
      <c r="J90" s="182"/>
      <c r="K90" s="182"/>
      <c r="L90" s="182"/>
      <c r="S90" s="180"/>
      <c r="U90" s="183">
        <v>9</v>
      </c>
      <c r="V90" s="183"/>
      <c r="AQ90" s="123"/>
      <c r="AR90" s="125"/>
      <c r="AS90" s="125"/>
      <c r="AT90" s="65"/>
      <c r="AU90" s="65"/>
      <c r="AV90" s="65"/>
      <c r="BA90" s="75"/>
      <c r="BB90" s="75"/>
    </row>
    <row r="91" spans="1:54" ht="24.95" customHeight="1" x14ac:dyDescent="0.15">
      <c r="A91" s="183"/>
      <c r="B91" s="118"/>
      <c r="C91" s="119">
        <v>5</v>
      </c>
      <c r="D91" s="118">
        <v>5</v>
      </c>
      <c r="E91" s="118"/>
      <c r="F91" s="120" t="s">
        <v>234</v>
      </c>
      <c r="G91" s="115"/>
      <c r="H91" s="345"/>
      <c r="I91" s="182"/>
      <c r="J91" s="182"/>
      <c r="K91" s="182"/>
      <c r="L91" s="182"/>
      <c r="U91" s="183">
        <v>8</v>
      </c>
      <c r="V91" s="183"/>
      <c r="AQ91" s="123"/>
      <c r="AR91" s="125"/>
      <c r="AS91" s="125"/>
      <c r="AT91" s="65"/>
      <c r="AU91" s="65"/>
      <c r="AV91" s="65"/>
      <c r="BA91" s="75"/>
      <c r="BB91" s="75"/>
    </row>
    <row r="92" spans="1:54" ht="24.95" customHeight="1" x14ac:dyDescent="0.15">
      <c r="A92" s="183"/>
      <c r="B92" s="118"/>
      <c r="C92" s="119">
        <v>6</v>
      </c>
      <c r="D92" s="118">
        <v>6</v>
      </c>
      <c r="E92" s="118"/>
      <c r="F92" s="121" t="s">
        <v>235</v>
      </c>
      <c r="G92" s="115"/>
      <c r="H92" s="345"/>
      <c r="I92" s="182"/>
      <c r="J92" s="182"/>
      <c r="K92" s="182"/>
      <c r="L92" s="182"/>
      <c r="U92" s="183">
        <v>7</v>
      </c>
      <c r="V92" s="183"/>
      <c r="AQ92" s="123"/>
      <c r="AR92" s="125"/>
      <c r="AS92" s="125"/>
      <c r="AT92" s="65"/>
      <c r="AU92" s="65"/>
      <c r="AV92" s="65"/>
      <c r="BA92" s="75"/>
      <c r="BB92" s="75"/>
    </row>
    <row r="93" spans="1:54" ht="24.95" customHeight="1" x14ac:dyDescent="0.15">
      <c r="A93" s="183"/>
      <c r="B93" s="118"/>
      <c r="C93" s="119">
        <v>7</v>
      </c>
      <c r="D93" s="118">
        <v>7</v>
      </c>
      <c r="E93" s="118"/>
      <c r="F93" s="120" t="s">
        <v>236</v>
      </c>
      <c r="G93" s="115"/>
      <c r="H93" s="345"/>
      <c r="I93" s="182"/>
      <c r="J93" s="182"/>
      <c r="K93" s="182"/>
      <c r="L93" s="182"/>
      <c r="U93" s="183">
        <v>6</v>
      </c>
      <c r="V93" s="183"/>
      <c r="AQ93" s="123"/>
      <c r="AR93" s="125"/>
      <c r="AS93" s="125"/>
      <c r="AT93" s="65"/>
      <c r="AU93" s="65"/>
      <c r="AV93" s="65"/>
      <c r="BA93" s="75"/>
      <c r="BB93" s="75"/>
    </row>
    <row r="94" spans="1:54" ht="24.95" customHeight="1" x14ac:dyDescent="0.15">
      <c r="A94" s="183"/>
      <c r="B94" s="118"/>
      <c r="C94" s="119">
        <v>8</v>
      </c>
      <c r="D94" s="118">
        <v>8</v>
      </c>
      <c r="E94" s="118"/>
      <c r="F94" s="118"/>
      <c r="G94" s="115"/>
      <c r="H94" s="345"/>
      <c r="I94" s="182"/>
      <c r="J94" s="182"/>
      <c r="K94" s="182"/>
      <c r="L94" s="182"/>
      <c r="U94" s="183">
        <v>5</v>
      </c>
      <c r="V94" s="183"/>
      <c r="AQ94" s="123"/>
      <c r="AR94" s="125"/>
      <c r="AS94" s="125"/>
      <c r="AT94" s="65"/>
      <c r="AU94" s="65"/>
      <c r="AV94" s="65"/>
      <c r="BA94" s="75"/>
      <c r="BB94" s="75"/>
    </row>
    <row r="95" spans="1:54" ht="24.95" customHeight="1" x14ac:dyDescent="0.15">
      <c r="A95" s="183"/>
      <c r="B95" s="118"/>
      <c r="C95" s="119">
        <v>9</v>
      </c>
      <c r="D95" s="118">
        <v>9</v>
      </c>
      <c r="E95" s="118"/>
      <c r="F95" s="288" t="s">
        <v>250</v>
      </c>
      <c r="G95" s="115"/>
      <c r="H95" s="345"/>
      <c r="I95" s="182"/>
      <c r="J95" s="182"/>
      <c r="K95" s="182"/>
      <c r="L95" s="182"/>
      <c r="U95" s="183">
        <v>4</v>
      </c>
      <c r="V95" s="183"/>
      <c r="AQ95" s="123"/>
      <c r="AR95" s="125"/>
      <c r="AS95" s="125"/>
      <c r="AT95" s="65"/>
      <c r="AU95" s="65"/>
      <c r="AV95" s="65"/>
      <c r="BA95" s="75"/>
      <c r="BB95" s="75"/>
    </row>
    <row r="96" spans="1:54" ht="24.95" customHeight="1" x14ac:dyDescent="0.15">
      <c r="A96" s="183"/>
      <c r="B96" s="118"/>
      <c r="C96" s="119">
        <v>10</v>
      </c>
      <c r="D96" s="118">
        <v>10</v>
      </c>
      <c r="E96" s="118"/>
      <c r="F96" s="119" t="s">
        <v>251</v>
      </c>
      <c r="G96" s="115"/>
      <c r="H96" s="345"/>
      <c r="I96" s="182"/>
      <c r="J96" s="182"/>
      <c r="K96" s="182"/>
      <c r="L96" s="182"/>
      <c r="U96" s="183">
        <v>3</v>
      </c>
      <c r="V96" s="183"/>
      <c r="AQ96" s="123"/>
      <c r="AR96" s="125"/>
      <c r="AS96" s="125"/>
      <c r="AT96" s="65"/>
      <c r="AU96" s="65"/>
      <c r="AV96" s="65"/>
      <c r="BA96" s="75"/>
      <c r="BB96" s="75"/>
    </row>
    <row r="97" spans="1:48" ht="24.95" customHeight="1" x14ac:dyDescent="0.15">
      <c r="A97" s="183"/>
      <c r="B97" s="179"/>
      <c r="C97" s="119">
        <v>11</v>
      </c>
      <c r="D97" s="118">
        <v>11</v>
      </c>
      <c r="E97" s="118"/>
      <c r="F97" s="119" t="s">
        <v>252</v>
      </c>
      <c r="G97" s="115"/>
      <c r="H97" s="345"/>
      <c r="I97" s="182"/>
      <c r="J97" s="182"/>
      <c r="K97" s="182"/>
      <c r="L97" s="182"/>
      <c r="U97" s="183">
        <v>2</v>
      </c>
      <c r="V97" s="183"/>
      <c r="AQ97" s="123"/>
      <c r="AR97" s="125"/>
      <c r="AS97" s="125"/>
      <c r="AT97" s="65"/>
      <c r="AU97" s="65"/>
      <c r="AV97" s="65"/>
    </row>
    <row r="98" spans="1:48" ht="24.95" customHeight="1" x14ac:dyDescent="0.15">
      <c r="A98" s="183"/>
      <c r="B98" s="118"/>
      <c r="C98" s="119">
        <v>12</v>
      </c>
      <c r="D98" s="118">
        <v>12</v>
      </c>
      <c r="E98" s="118"/>
      <c r="F98" s="118"/>
      <c r="G98" s="115"/>
      <c r="H98" s="345"/>
      <c r="I98" s="182"/>
      <c r="J98" s="182"/>
      <c r="K98" s="182"/>
      <c r="L98" s="182"/>
      <c r="U98" s="183">
        <v>1</v>
      </c>
      <c r="V98" s="183"/>
      <c r="AQ98" s="123"/>
      <c r="AR98" s="125"/>
      <c r="AS98" s="125"/>
      <c r="AT98" s="65"/>
      <c r="AU98" s="65"/>
      <c r="AV98" s="65"/>
    </row>
    <row r="99" spans="1:48" ht="24.95" customHeight="1" x14ac:dyDescent="0.15">
      <c r="A99" s="183"/>
      <c r="B99" s="119" t="s">
        <v>258</v>
      </c>
      <c r="C99" s="118"/>
      <c r="D99" s="118">
        <v>13</v>
      </c>
      <c r="E99" s="118"/>
      <c r="F99" s="119" t="s">
        <v>184</v>
      </c>
      <c r="G99" s="115"/>
      <c r="H99" s="345"/>
      <c r="I99" s="182"/>
      <c r="J99" s="182"/>
      <c r="K99" s="182"/>
      <c r="L99" s="182"/>
      <c r="U99" s="183"/>
      <c r="V99" s="183"/>
      <c r="AQ99" s="123"/>
      <c r="AR99" s="125"/>
      <c r="AS99" s="125"/>
      <c r="AT99" s="65"/>
      <c r="AU99" s="65"/>
      <c r="AV99" s="65"/>
    </row>
    <row r="100" spans="1:48" ht="24.95" customHeight="1" x14ac:dyDescent="0.15">
      <c r="A100" s="183"/>
      <c r="B100" s="119" t="s">
        <v>288</v>
      </c>
      <c r="C100" s="118"/>
      <c r="D100" s="118">
        <v>14</v>
      </c>
      <c r="E100" s="118"/>
      <c r="F100" s="115">
        <v>25</v>
      </c>
      <c r="G100" s="115"/>
      <c r="H100" s="345"/>
      <c r="I100" s="182"/>
      <c r="J100" s="182"/>
      <c r="K100" s="182"/>
      <c r="L100" s="182"/>
      <c r="AQ100" s="123"/>
      <c r="AR100" s="125"/>
      <c r="AS100" s="125"/>
      <c r="AT100" s="65"/>
      <c r="AU100" s="65"/>
      <c r="AV100" s="65"/>
    </row>
    <row r="101" spans="1:48" ht="24.95" customHeight="1" x14ac:dyDescent="0.15">
      <c r="A101" s="183"/>
      <c r="B101" s="119" t="s">
        <v>289</v>
      </c>
      <c r="C101" s="118"/>
      <c r="D101" s="118">
        <v>15</v>
      </c>
      <c r="E101" s="118"/>
      <c r="F101" s="115">
        <v>26</v>
      </c>
      <c r="G101" s="115"/>
      <c r="H101" s="345"/>
      <c r="I101" s="182"/>
      <c r="J101" s="182"/>
      <c r="K101" s="182"/>
      <c r="L101" s="182"/>
      <c r="AQ101" s="123"/>
      <c r="AR101" s="125"/>
      <c r="AS101" s="125"/>
      <c r="AT101" s="65"/>
      <c r="AU101" s="65"/>
      <c r="AV101" s="65"/>
    </row>
    <row r="102" spans="1:48" ht="24.95" customHeight="1" x14ac:dyDescent="0.15">
      <c r="A102" s="183"/>
      <c r="B102" s="118"/>
      <c r="C102" s="118"/>
      <c r="D102" s="118">
        <v>16</v>
      </c>
      <c r="E102" s="118"/>
      <c r="F102" s="115">
        <v>27</v>
      </c>
      <c r="G102" s="115"/>
      <c r="H102" s="345"/>
      <c r="I102" s="182"/>
      <c r="J102" s="182"/>
      <c r="K102" s="182"/>
      <c r="L102" s="182"/>
      <c r="AQ102" s="123"/>
      <c r="AR102" s="125"/>
      <c r="AS102" s="125"/>
      <c r="AT102" s="65"/>
      <c r="AU102" s="65"/>
      <c r="AV102" s="65"/>
    </row>
    <row r="103" spans="1:48" ht="24.95" customHeight="1" x14ac:dyDescent="0.15">
      <c r="A103" s="183"/>
      <c r="B103" s="118"/>
      <c r="C103" s="118"/>
      <c r="D103" s="118">
        <v>17</v>
      </c>
      <c r="E103" s="118"/>
      <c r="F103" s="115">
        <v>28</v>
      </c>
      <c r="G103" s="115"/>
      <c r="H103" s="345"/>
      <c r="I103" s="182"/>
      <c r="J103" s="182"/>
      <c r="K103" s="182"/>
      <c r="L103" s="182"/>
      <c r="AQ103" s="123"/>
      <c r="AR103" s="125"/>
      <c r="AS103" s="125"/>
      <c r="AT103" s="65"/>
      <c r="AU103" s="65"/>
      <c r="AV103" s="65"/>
    </row>
    <row r="104" spans="1:48" ht="24.95" customHeight="1" x14ac:dyDescent="0.15">
      <c r="A104" s="183"/>
      <c r="B104" s="118"/>
      <c r="C104" s="118"/>
      <c r="D104" s="118">
        <v>18</v>
      </c>
      <c r="E104" s="118"/>
      <c r="F104" s="115">
        <v>29</v>
      </c>
      <c r="G104" s="115"/>
      <c r="H104" s="345"/>
      <c r="I104" s="182"/>
      <c r="J104" s="182"/>
      <c r="K104" s="182"/>
      <c r="L104" s="182"/>
      <c r="AQ104" s="123"/>
      <c r="AR104" s="125"/>
      <c r="AS104" s="125"/>
      <c r="AT104" s="65"/>
      <c r="AU104" s="65"/>
      <c r="AV104" s="65"/>
    </row>
    <row r="105" spans="1:48" ht="24.95" customHeight="1" x14ac:dyDescent="0.15">
      <c r="A105" s="183"/>
      <c r="B105" s="118"/>
      <c r="C105" s="118"/>
      <c r="D105" s="118">
        <v>19</v>
      </c>
      <c r="E105" s="118"/>
      <c r="F105" s="115">
        <v>30</v>
      </c>
      <c r="G105" s="115"/>
      <c r="H105" s="345"/>
      <c r="I105" s="182"/>
      <c r="J105" s="182"/>
      <c r="K105" s="182"/>
      <c r="L105" s="182"/>
      <c r="AQ105" s="123"/>
      <c r="AR105" s="125"/>
      <c r="AS105" s="125"/>
      <c r="AT105" s="65"/>
      <c r="AU105" s="65"/>
      <c r="AV105" s="65"/>
    </row>
    <row r="106" spans="1:48" ht="24.95" customHeight="1" x14ac:dyDescent="0.15">
      <c r="A106" s="183"/>
      <c r="B106" s="118"/>
      <c r="C106" s="118"/>
      <c r="D106" s="118">
        <v>20</v>
      </c>
      <c r="E106" s="118"/>
      <c r="F106" s="119">
        <v>31</v>
      </c>
      <c r="G106" s="115"/>
      <c r="H106" s="345"/>
      <c r="I106" s="182"/>
      <c r="J106" s="182"/>
      <c r="K106" s="182"/>
      <c r="L106" s="182"/>
      <c r="AQ106" s="65"/>
      <c r="AR106" s="65"/>
      <c r="AS106" s="65"/>
      <c r="AT106" s="65"/>
      <c r="AU106" s="65"/>
      <c r="AV106" s="65"/>
    </row>
    <row r="107" spans="1:48" ht="24.95" customHeight="1" x14ac:dyDescent="0.15">
      <c r="A107" s="183"/>
      <c r="B107" s="118"/>
      <c r="C107" s="118"/>
      <c r="D107" s="118">
        <v>21</v>
      </c>
      <c r="E107" s="118"/>
      <c r="F107" s="119" t="s">
        <v>546</v>
      </c>
      <c r="G107" s="115"/>
      <c r="H107" s="345"/>
      <c r="I107" s="182"/>
      <c r="J107" s="182"/>
      <c r="K107" s="182"/>
      <c r="L107" s="182"/>
      <c r="AQ107" s="65"/>
      <c r="AR107" s="65"/>
      <c r="AS107" s="65"/>
      <c r="AT107" s="65"/>
      <c r="AU107" s="65"/>
      <c r="AV107" s="65"/>
    </row>
    <row r="108" spans="1:48" ht="24.95" customHeight="1" x14ac:dyDescent="0.15">
      <c r="A108" s="183"/>
      <c r="B108" s="118"/>
      <c r="C108" s="118"/>
      <c r="D108" s="118">
        <v>22</v>
      </c>
      <c r="E108" s="118"/>
      <c r="F108" s="119">
        <v>1</v>
      </c>
      <c r="G108" s="115"/>
      <c r="H108" s="345"/>
      <c r="I108" s="182"/>
      <c r="J108" s="182"/>
      <c r="K108" s="182"/>
      <c r="L108" s="182"/>
      <c r="AQ108" s="65"/>
      <c r="AR108" s="65"/>
      <c r="AS108" s="65"/>
      <c r="AT108" s="65"/>
      <c r="AU108" s="65"/>
      <c r="AV108" s="65"/>
    </row>
    <row r="109" spans="1:48" ht="24.95" customHeight="1" x14ac:dyDescent="0.15">
      <c r="A109" s="183"/>
      <c r="B109" s="118"/>
      <c r="C109" s="118"/>
      <c r="D109" s="118">
        <v>23</v>
      </c>
      <c r="E109" s="118"/>
      <c r="F109" s="119">
        <v>2</v>
      </c>
      <c r="G109" s="115"/>
      <c r="H109" s="345"/>
      <c r="I109" s="182"/>
      <c r="J109" s="182"/>
      <c r="K109" s="182"/>
      <c r="L109" s="182"/>
      <c r="AQ109" s="65"/>
      <c r="AR109" s="65"/>
      <c r="AS109" s="65"/>
      <c r="AT109" s="65"/>
      <c r="AU109" s="65"/>
      <c r="AV109" s="65"/>
    </row>
    <row r="110" spans="1:48" ht="24.95" customHeight="1" x14ac:dyDescent="0.15">
      <c r="A110" s="183"/>
      <c r="B110" s="118"/>
      <c r="C110" s="118"/>
      <c r="D110" s="118">
        <v>24</v>
      </c>
      <c r="E110" s="118"/>
      <c r="F110" s="119">
        <v>3</v>
      </c>
      <c r="G110" s="115"/>
      <c r="H110" s="345"/>
      <c r="I110" s="182"/>
      <c r="J110" s="182"/>
      <c r="K110" s="182"/>
      <c r="L110" s="182"/>
      <c r="AQ110" s="65"/>
      <c r="AR110" s="65"/>
      <c r="AS110" s="65"/>
      <c r="AT110" s="65"/>
      <c r="AU110" s="65"/>
      <c r="AV110" s="65"/>
    </row>
    <row r="111" spans="1:48" ht="24.95" customHeight="1" x14ac:dyDescent="0.15">
      <c r="A111" s="183"/>
      <c r="B111" s="118"/>
      <c r="C111" s="118"/>
      <c r="D111" s="184">
        <v>25</v>
      </c>
      <c r="E111" s="118"/>
      <c r="F111" s="119">
        <v>4</v>
      </c>
      <c r="G111" s="115"/>
      <c r="H111" s="345"/>
      <c r="I111" s="182"/>
      <c r="J111" s="182"/>
      <c r="K111" s="182"/>
      <c r="L111" s="182"/>
    </row>
    <row r="112" spans="1:48" ht="24.95" customHeight="1" x14ac:dyDescent="0.15">
      <c r="A112" s="183"/>
      <c r="B112" s="118"/>
      <c r="C112" s="118"/>
      <c r="D112" s="118">
        <v>26</v>
      </c>
      <c r="E112" s="118"/>
      <c r="F112" s="119">
        <v>5</v>
      </c>
      <c r="G112" s="115"/>
      <c r="H112" s="345"/>
      <c r="I112" s="182"/>
      <c r="J112" s="182"/>
      <c r="K112" s="182"/>
      <c r="L112" s="182"/>
    </row>
    <row r="113" spans="1:12" ht="24.95" customHeight="1" x14ac:dyDescent="0.15">
      <c r="A113" s="183"/>
      <c r="B113" s="115"/>
      <c r="C113" s="115"/>
      <c r="D113" s="118">
        <v>27</v>
      </c>
      <c r="E113" s="115"/>
      <c r="F113" s="119">
        <v>6</v>
      </c>
      <c r="G113" s="115"/>
      <c r="H113" s="345"/>
      <c r="I113" s="182"/>
      <c r="J113" s="182"/>
      <c r="K113" s="182"/>
      <c r="L113" s="182"/>
    </row>
    <row r="114" spans="1:12" ht="24.95" customHeight="1" x14ac:dyDescent="0.15">
      <c r="A114" s="183"/>
      <c r="B114" s="115"/>
      <c r="C114" s="115"/>
      <c r="D114" s="115">
        <v>28</v>
      </c>
      <c r="E114" s="115"/>
      <c r="F114" s="344">
        <v>7</v>
      </c>
      <c r="G114" s="115"/>
      <c r="H114" s="345"/>
      <c r="I114" s="182"/>
      <c r="J114" s="182"/>
      <c r="K114" s="182"/>
      <c r="L114" s="182"/>
    </row>
    <row r="115" spans="1:12" ht="24.95" customHeight="1" x14ac:dyDescent="0.15">
      <c r="A115" s="183"/>
      <c r="B115" s="115"/>
      <c r="C115" s="115"/>
      <c r="D115" s="115">
        <v>29</v>
      </c>
      <c r="E115" s="115"/>
      <c r="F115" s="344">
        <v>8</v>
      </c>
      <c r="G115" s="115"/>
      <c r="H115" s="345"/>
      <c r="I115" s="182"/>
      <c r="J115" s="182"/>
      <c r="K115" s="182"/>
      <c r="L115" s="182"/>
    </row>
    <row r="116" spans="1:12" ht="24.95" customHeight="1" x14ac:dyDescent="0.15">
      <c r="A116" s="183"/>
      <c r="B116" s="115"/>
      <c r="C116" s="115"/>
      <c r="D116" s="115">
        <v>30</v>
      </c>
      <c r="E116" s="115"/>
      <c r="F116" s="344">
        <v>9</v>
      </c>
      <c r="G116" s="115"/>
      <c r="H116" s="345"/>
      <c r="I116" s="182"/>
      <c r="J116" s="182"/>
      <c r="K116" s="182"/>
      <c r="L116" s="182"/>
    </row>
    <row r="117" spans="1:12" ht="24.95" customHeight="1" x14ac:dyDescent="0.15">
      <c r="A117" s="183"/>
      <c r="B117" s="115"/>
      <c r="C117" s="115"/>
      <c r="D117" s="115">
        <v>31</v>
      </c>
      <c r="E117" s="115"/>
      <c r="F117" s="115">
        <v>10</v>
      </c>
      <c r="G117" s="115"/>
      <c r="H117" s="345"/>
      <c r="I117" s="182"/>
      <c r="J117" s="182"/>
      <c r="K117" s="182"/>
      <c r="L117" s="182"/>
    </row>
    <row r="118" spans="1:12" ht="24.95" customHeight="1" x14ac:dyDescent="0.15">
      <c r="A118" s="183"/>
      <c r="B118" s="115"/>
      <c r="C118" s="115"/>
      <c r="D118" s="115"/>
      <c r="E118" s="115"/>
      <c r="F118" s="115">
        <v>11</v>
      </c>
      <c r="G118" s="115"/>
      <c r="H118" s="345"/>
      <c r="I118" s="182"/>
      <c r="J118" s="182"/>
      <c r="K118" s="182"/>
      <c r="L118" s="182"/>
    </row>
    <row r="119" spans="1:12" ht="24.95" customHeight="1" x14ac:dyDescent="0.15">
      <c r="A119" s="183"/>
      <c r="B119" s="115"/>
      <c r="C119" s="115"/>
      <c r="D119" s="115"/>
      <c r="E119" s="115"/>
      <c r="F119" s="115">
        <v>12</v>
      </c>
      <c r="G119" s="115"/>
      <c r="H119" s="345"/>
      <c r="I119" s="182"/>
      <c r="J119" s="182"/>
      <c r="K119" s="182"/>
      <c r="L119" s="182"/>
    </row>
    <row r="120" spans="1:12" ht="24.95" customHeight="1" x14ac:dyDescent="0.15">
      <c r="A120" s="183"/>
      <c r="B120" s="115"/>
      <c r="C120" s="115"/>
      <c r="D120" s="115"/>
      <c r="E120" s="115"/>
      <c r="F120" s="115">
        <v>13</v>
      </c>
      <c r="G120" s="115"/>
      <c r="H120" s="345"/>
      <c r="I120" s="182"/>
      <c r="J120" s="182"/>
      <c r="K120" s="182"/>
      <c r="L120" s="182"/>
    </row>
    <row r="121" spans="1:12" ht="24.95" customHeight="1" x14ac:dyDescent="0.15">
      <c r="A121" s="183"/>
      <c r="B121" s="115"/>
      <c r="C121" s="115"/>
      <c r="D121" s="115"/>
      <c r="E121" s="115"/>
      <c r="F121" s="115">
        <v>14</v>
      </c>
      <c r="G121" s="115"/>
      <c r="H121" s="345"/>
      <c r="I121" s="182"/>
      <c r="J121" s="182"/>
      <c r="K121" s="182"/>
      <c r="L121" s="182"/>
    </row>
    <row r="122" spans="1:12" ht="24.95" customHeight="1" x14ac:dyDescent="0.15">
      <c r="A122" s="183"/>
      <c r="B122" s="115"/>
      <c r="C122" s="115"/>
      <c r="D122" s="115"/>
      <c r="E122" s="115"/>
      <c r="F122" s="115">
        <v>15</v>
      </c>
      <c r="G122" s="115"/>
      <c r="H122" s="345"/>
      <c r="I122" s="182"/>
      <c r="J122" s="182"/>
      <c r="K122" s="182"/>
      <c r="L122" s="182"/>
    </row>
    <row r="123" spans="1:12" ht="24.95" customHeight="1" x14ac:dyDescent="0.15">
      <c r="A123" s="183"/>
      <c r="B123" s="115"/>
      <c r="C123" s="115"/>
      <c r="D123" s="115"/>
      <c r="E123" s="115"/>
      <c r="F123" s="115">
        <v>16</v>
      </c>
      <c r="G123" s="115"/>
      <c r="H123" s="345"/>
      <c r="I123" s="182"/>
      <c r="J123" s="182"/>
      <c r="K123" s="182"/>
      <c r="L123" s="182"/>
    </row>
    <row r="124" spans="1:12" ht="24.95" customHeight="1" x14ac:dyDescent="0.15">
      <c r="A124" s="183"/>
      <c r="B124" s="115"/>
      <c r="C124" s="115"/>
      <c r="D124" s="115"/>
      <c r="E124" s="115"/>
      <c r="F124" s="115">
        <v>17</v>
      </c>
      <c r="G124" s="115"/>
      <c r="H124" s="345"/>
      <c r="I124" s="182"/>
      <c r="J124" s="182"/>
      <c r="K124" s="182"/>
      <c r="L124" s="182"/>
    </row>
    <row r="125" spans="1:12" ht="24.95" customHeight="1" x14ac:dyDescent="0.15">
      <c r="A125" s="183"/>
      <c r="B125" s="115"/>
      <c r="C125" s="115"/>
      <c r="D125" s="115"/>
      <c r="E125" s="115"/>
      <c r="F125" s="115">
        <v>18</v>
      </c>
      <c r="G125" s="115"/>
      <c r="H125" s="182"/>
      <c r="I125" s="182"/>
      <c r="J125" s="182"/>
      <c r="K125" s="182"/>
      <c r="L125" s="182"/>
    </row>
    <row r="126" spans="1:12" ht="24.95" customHeight="1" x14ac:dyDescent="0.15">
      <c r="A126" s="183"/>
      <c r="B126" s="115"/>
      <c r="C126" s="115"/>
      <c r="D126" s="115"/>
      <c r="E126" s="115"/>
      <c r="F126" s="115">
        <v>19</v>
      </c>
      <c r="G126" s="115"/>
      <c r="H126" s="182"/>
      <c r="I126" s="182"/>
      <c r="J126" s="182"/>
      <c r="K126" s="182"/>
      <c r="L126" s="182"/>
    </row>
    <row r="127" spans="1:12" ht="24.95" customHeight="1" x14ac:dyDescent="0.15">
      <c r="A127" s="183"/>
      <c r="B127" s="115"/>
      <c r="C127" s="115"/>
      <c r="D127" s="115"/>
      <c r="E127" s="115"/>
      <c r="F127" s="115">
        <v>20</v>
      </c>
      <c r="G127" s="115"/>
      <c r="H127" s="182"/>
      <c r="I127" s="182"/>
      <c r="J127" s="182"/>
      <c r="K127" s="182"/>
      <c r="L127" s="182"/>
    </row>
    <row r="128" spans="1:12" ht="24.95" customHeight="1" x14ac:dyDescent="0.15">
      <c r="A128" s="183"/>
      <c r="B128" s="115"/>
      <c r="C128" s="115"/>
      <c r="D128" s="115"/>
      <c r="E128" s="115"/>
      <c r="F128" s="115">
        <v>21</v>
      </c>
      <c r="G128" s="115"/>
      <c r="H128" s="182"/>
      <c r="I128" s="182"/>
      <c r="J128" s="182"/>
      <c r="K128" s="182"/>
      <c r="L128" s="182"/>
    </row>
    <row r="129" spans="1:12" ht="24.95" customHeight="1" x14ac:dyDescent="0.15">
      <c r="A129" s="183"/>
      <c r="B129" s="115"/>
      <c r="C129" s="115"/>
      <c r="D129" s="115"/>
      <c r="E129" s="115"/>
      <c r="F129" s="115">
        <v>22</v>
      </c>
      <c r="G129" s="115"/>
      <c r="H129" s="182"/>
      <c r="I129" s="182"/>
      <c r="J129" s="182"/>
      <c r="K129" s="182"/>
      <c r="L129" s="182"/>
    </row>
    <row r="130" spans="1:12" ht="24.95" customHeight="1" x14ac:dyDescent="0.15">
      <c r="A130" s="183"/>
      <c r="B130" s="115"/>
      <c r="C130" s="182"/>
      <c r="D130" s="182"/>
      <c r="E130" s="182"/>
      <c r="F130" s="182"/>
      <c r="G130" s="182"/>
      <c r="H130" s="182"/>
      <c r="I130" s="182"/>
      <c r="J130" s="182"/>
      <c r="K130" s="182"/>
      <c r="L130" s="182"/>
    </row>
    <row r="131" spans="1:12" ht="24.95" customHeight="1" x14ac:dyDescent="0.15">
      <c r="A131" s="183"/>
      <c r="B131" s="115"/>
      <c r="C131" s="115"/>
      <c r="D131" s="115"/>
      <c r="E131" s="115"/>
      <c r="F131" s="115"/>
      <c r="G131" s="115"/>
      <c r="H131" s="115"/>
      <c r="I131" s="115"/>
      <c r="J131" s="115"/>
      <c r="K131" s="115"/>
      <c r="L131" s="115"/>
    </row>
    <row r="132" spans="1:12" ht="24.95" customHeight="1" x14ac:dyDescent="0.15">
      <c r="A132" s="183"/>
      <c r="B132" s="115"/>
      <c r="C132" s="115"/>
      <c r="D132" s="115"/>
      <c r="E132" s="115"/>
      <c r="F132" s="115"/>
      <c r="G132" s="115"/>
      <c r="H132" s="115"/>
      <c r="I132" s="115"/>
      <c r="J132" s="115"/>
      <c r="K132" s="115"/>
      <c r="L132" s="115"/>
    </row>
    <row r="133" spans="1:12" ht="24.95" customHeight="1" x14ac:dyDescent="0.15">
      <c r="A133" s="183"/>
      <c r="B133" s="115"/>
      <c r="C133" s="115"/>
      <c r="D133" s="115"/>
      <c r="E133" s="115"/>
      <c r="F133" s="115"/>
      <c r="G133" s="115"/>
      <c r="H133" s="115"/>
      <c r="I133" s="115"/>
      <c r="J133" s="115"/>
      <c r="K133" s="115"/>
      <c r="L133" s="115"/>
    </row>
    <row r="134" spans="1:12" ht="24.95" customHeight="1" x14ac:dyDescent="0.15">
      <c r="A134" s="183"/>
      <c r="B134" s="115"/>
      <c r="C134" s="115"/>
      <c r="D134" s="115"/>
      <c r="E134" s="115"/>
      <c r="F134" s="115"/>
      <c r="G134" s="115"/>
      <c r="H134" s="115"/>
      <c r="I134" s="115"/>
      <c r="J134" s="115"/>
      <c r="K134" s="115"/>
      <c r="L134" s="115"/>
    </row>
    <row r="135" spans="1:12" ht="24.95" customHeight="1" x14ac:dyDescent="0.15">
      <c r="A135" s="183"/>
      <c r="B135" s="115"/>
      <c r="C135" s="115"/>
      <c r="D135" s="115"/>
      <c r="E135" s="115"/>
      <c r="F135" s="115"/>
      <c r="G135" s="115"/>
      <c r="H135" s="115"/>
      <c r="I135" s="115"/>
      <c r="J135" s="115"/>
      <c r="K135" s="115"/>
      <c r="L135" s="115"/>
    </row>
    <row r="136" spans="1:12" ht="24.95" customHeight="1" x14ac:dyDescent="0.15">
      <c r="A136" s="183"/>
      <c r="B136" s="115"/>
      <c r="C136" s="115"/>
      <c r="D136" s="115"/>
      <c r="E136" s="115"/>
      <c r="F136" s="115"/>
      <c r="G136" s="115"/>
      <c r="H136" s="115"/>
      <c r="I136" s="115"/>
      <c r="J136" s="115"/>
      <c r="K136" s="115"/>
      <c r="L136" s="115"/>
    </row>
    <row r="137" spans="1:12" ht="24.95" customHeight="1" x14ac:dyDescent="0.15">
      <c r="A137" s="183"/>
      <c r="B137" s="115"/>
      <c r="C137" s="115"/>
      <c r="D137" s="115"/>
      <c r="E137" s="115"/>
      <c r="F137" s="115"/>
      <c r="G137" s="115"/>
      <c r="H137" s="115"/>
      <c r="I137" s="115"/>
      <c r="J137" s="115"/>
      <c r="K137" s="115"/>
      <c r="L137" s="115"/>
    </row>
    <row r="138" spans="1:12" ht="24.95" customHeight="1" x14ac:dyDescent="0.15">
      <c r="A138" s="183"/>
      <c r="B138" s="115"/>
      <c r="C138" s="115"/>
      <c r="D138" s="115"/>
      <c r="E138" s="115"/>
      <c r="F138" s="115"/>
      <c r="G138" s="115"/>
      <c r="H138" s="115"/>
      <c r="I138" s="115"/>
      <c r="J138" s="115"/>
      <c r="K138" s="115"/>
      <c r="L138" s="115"/>
    </row>
    <row r="139" spans="1:12" ht="24.95" customHeight="1" x14ac:dyDescent="0.15">
      <c r="A139" s="183"/>
      <c r="B139" s="115"/>
      <c r="C139" s="115"/>
      <c r="D139" s="115"/>
      <c r="E139" s="115"/>
      <c r="F139" s="115"/>
      <c r="G139" s="115"/>
      <c r="H139" s="115"/>
      <c r="I139" s="115"/>
      <c r="J139" s="115"/>
      <c r="K139" s="115"/>
      <c r="L139" s="115"/>
    </row>
    <row r="140" spans="1:12" ht="24.95" customHeight="1" x14ac:dyDescent="0.15">
      <c r="A140" s="183"/>
      <c r="B140" s="115"/>
      <c r="C140" s="115"/>
      <c r="D140" s="115"/>
      <c r="E140" s="115"/>
      <c r="F140" s="115"/>
      <c r="G140" s="115"/>
      <c r="H140" s="115"/>
      <c r="I140" s="115"/>
      <c r="J140" s="115"/>
      <c r="K140" s="115"/>
      <c r="L140" s="115"/>
    </row>
    <row r="141" spans="1:12" ht="24.95" customHeight="1" x14ac:dyDescent="0.15">
      <c r="A141" s="183"/>
      <c r="B141" s="115"/>
      <c r="C141" s="115"/>
      <c r="D141" s="115"/>
      <c r="E141" s="115"/>
      <c r="F141" s="115"/>
      <c r="G141" s="115"/>
      <c r="H141" s="115"/>
      <c r="I141" s="115"/>
      <c r="J141" s="115"/>
      <c r="K141" s="115"/>
      <c r="L141" s="115"/>
    </row>
    <row r="142" spans="1:12" ht="24.95" customHeight="1" x14ac:dyDescent="0.15">
      <c r="A142" s="183"/>
      <c r="B142" s="115"/>
      <c r="C142" s="115"/>
      <c r="D142" s="115"/>
      <c r="E142" s="115"/>
      <c r="F142" s="115"/>
      <c r="G142" s="115"/>
      <c r="H142" s="115"/>
      <c r="I142" s="115"/>
      <c r="J142" s="115"/>
      <c r="K142" s="115"/>
      <c r="L142" s="115"/>
    </row>
    <row r="143" spans="1:12" ht="24.95" customHeight="1" x14ac:dyDescent="0.15">
      <c r="A143" s="183"/>
      <c r="B143" s="115"/>
      <c r="C143" s="115"/>
      <c r="D143" s="115"/>
      <c r="E143" s="115"/>
      <c r="F143" s="115"/>
      <c r="G143" s="115"/>
      <c r="H143" s="115"/>
      <c r="I143" s="115"/>
      <c r="J143" s="115"/>
      <c r="K143" s="115"/>
      <c r="L143" s="115"/>
    </row>
    <row r="144" spans="1:12" ht="24.95" customHeight="1" x14ac:dyDescent="0.15">
      <c r="A144" s="183"/>
      <c r="B144" s="115"/>
      <c r="C144" s="115"/>
      <c r="D144" s="115"/>
      <c r="E144" s="115"/>
      <c r="F144" s="115"/>
      <c r="G144" s="115"/>
      <c r="H144" s="115"/>
      <c r="I144" s="115"/>
      <c r="J144" s="115"/>
      <c r="K144" s="115"/>
      <c r="L144" s="115"/>
    </row>
    <row r="145" spans="1:12" ht="24.95" customHeight="1" x14ac:dyDescent="0.15">
      <c r="A145" s="183"/>
      <c r="B145" s="115"/>
      <c r="C145" s="115"/>
      <c r="D145" s="115"/>
      <c r="E145" s="115"/>
      <c r="F145" s="115"/>
      <c r="G145" s="115"/>
      <c r="H145" s="115"/>
      <c r="I145" s="115"/>
      <c r="J145" s="115"/>
      <c r="K145" s="115"/>
      <c r="L145" s="115"/>
    </row>
    <row r="146" spans="1:12" ht="24.95" customHeight="1" x14ac:dyDescent="0.15">
      <c r="A146" s="183"/>
      <c r="B146" s="115"/>
      <c r="C146" s="115"/>
      <c r="D146" s="115"/>
      <c r="E146" s="115"/>
      <c r="F146" s="115"/>
      <c r="G146" s="115"/>
      <c r="H146" s="115"/>
      <c r="I146" s="115"/>
      <c r="J146" s="115"/>
      <c r="K146" s="115"/>
      <c r="L146" s="115"/>
    </row>
    <row r="147" spans="1:12" ht="24.95" customHeight="1" x14ac:dyDescent="0.15">
      <c r="A147" s="183"/>
      <c r="B147" s="115"/>
      <c r="C147" s="115"/>
      <c r="D147" s="115"/>
      <c r="E147" s="115"/>
      <c r="F147" s="115"/>
      <c r="G147" s="115"/>
      <c r="H147" s="115"/>
      <c r="I147" s="115"/>
      <c r="J147" s="115"/>
      <c r="K147" s="115"/>
      <c r="L147" s="115"/>
    </row>
    <row r="148" spans="1:12" ht="24.95" customHeight="1" x14ac:dyDescent="0.15">
      <c r="A148" s="183"/>
      <c r="B148" s="115"/>
      <c r="C148" s="115"/>
      <c r="D148" s="115"/>
      <c r="E148" s="115"/>
      <c r="F148" s="115"/>
      <c r="G148" s="115"/>
      <c r="H148" s="115"/>
      <c r="I148" s="115"/>
      <c r="J148" s="115"/>
      <c r="K148" s="115"/>
      <c r="L148" s="115"/>
    </row>
    <row r="149" spans="1:12" ht="24.95" customHeight="1" x14ac:dyDescent="0.15">
      <c r="A149" s="183"/>
      <c r="B149" s="115"/>
      <c r="C149" s="115"/>
      <c r="D149" s="115"/>
      <c r="E149" s="115"/>
      <c r="F149" s="115"/>
      <c r="G149" s="115"/>
      <c r="H149" s="115"/>
      <c r="I149" s="115"/>
      <c r="J149" s="115"/>
      <c r="K149" s="115"/>
      <c r="L149" s="115"/>
    </row>
    <row r="150" spans="1:12" ht="24.95" customHeight="1" x14ac:dyDescent="0.15">
      <c r="A150" s="181"/>
      <c r="B150" s="182"/>
      <c r="C150" s="182"/>
      <c r="D150" s="182"/>
      <c r="E150" s="182"/>
      <c r="F150" s="182"/>
      <c r="G150" s="182"/>
      <c r="H150" s="182"/>
      <c r="I150" s="115"/>
      <c r="J150" s="115"/>
      <c r="K150" s="115"/>
      <c r="L150" s="115"/>
    </row>
    <row r="151" spans="1:12" ht="24.95" customHeight="1" x14ac:dyDescent="0.15">
      <c r="A151" s="181"/>
      <c r="B151" s="182"/>
      <c r="C151" s="182"/>
      <c r="D151" s="182"/>
      <c r="E151" s="182"/>
      <c r="F151" s="182"/>
      <c r="G151" s="182"/>
      <c r="H151" s="182"/>
      <c r="I151" s="115"/>
      <c r="J151" s="115"/>
      <c r="K151" s="115"/>
      <c r="L151" s="115"/>
    </row>
    <row r="152" spans="1:12" ht="24.95" customHeight="1" x14ac:dyDescent="0.15">
      <c r="A152" s="181"/>
      <c r="B152" s="182"/>
      <c r="C152" s="182"/>
      <c r="D152" s="182"/>
      <c r="E152" s="182"/>
      <c r="F152" s="182"/>
      <c r="G152" s="182"/>
      <c r="H152" s="182"/>
      <c r="I152" s="115"/>
      <c r="J152" s="115"/>
      <c r="K152" s="115"/>
      <c r="L152" s="115"/>
    </row>
    <row r="153" spans="1:12" ht="24.95" customHeight="1" x14ac:dyDescent="0.15">
      <c r="A153" s="181"/>
      <c r="B153" s="182"/>
      <c r="C153" s="182"/>
      <c r="D153" s="182"/>
      <c r="E153" s="182"/>
      <c r="F153" s="182"/>
      <c r="G153" s="182"/>
      <c r="H153" s="182"/>
      <c r="I153" s="115"/>
      <c r="J153" s="115"/>
      <c r="K153" s="115"/>
      <c r="L153" s="115"/>
    </row>
    <row r="154" spans="1:12" ht="24.95" customHeight="1" x14ac:dyDescent="0.15">
      <c r="B154" s="115"/>
      <c r="C154" s="115"/>
      <c r="D154" s="115"/>
      <c r="E154" s="115"/>
      <c r="F154" s="115"/>
      <c r="G154" s="115"/>
      <c r="H154" s="115"/>
      <c r="I154" s="115"/>
      <c r="J154" s="115"/>
      <c r="K154" s="115"/>
      <c r="L154" s="115"/>
    </row>
    <row r="155" spans="1:12" ht="24.95" customHeight="1" x14ac:dyDescent="0.15">
      <c r="B155" s="115"/>
      <c r="C155" s="115"/>
      <c r="D155" s="115"/>
      <c r="E155" s="115"/>
      <c r="F155" s="115"/>
      <c r="G155" s="115"/>
      <c r="H155" s="115"/>
      <c r="I155" s="115"/>
      <c r="J155" s="115"/>
      <c r="K155" s="115"/>
      <c r="L155" s="115"/>
    </row>
    <row r="156" spans="1:12" ht="24.95" customHeight="1" x14ac:dyDescent="0.15">
      <c r="B156" s="115"/>
      <c r="C156" s="115"/>
      <c r="D156" s="115"/>
      <c r="E156" s="115"/>
      <c r="F156" s="115"/>
      <c r="G156" s="115"/>
      <c r="H156" s="115"/>
      <c r="I156" s="115"/>
      <c r="J156" s="115"/>
      <c r="K156" s="115"/>
      <c r="L156" s="115"/>
    </row>
    <row r="157" spans="1:12" ht="24.95" customHeight="1" x14ac:dyDescent="0.15">
      <c r="B157" s="115"/>
      <c r="C157" s="115"/>
      <c r="D157" s="115"/>
      <c r="E157" s="115"/>
      <c r="F157" s="115"/>
      <c r="G157" s="115"/>
      <c r="H157" s="115"/>
      <c r="I157" s="115"/>
      <c r="J157" s="115"/>
      <c r="K157" s="115"/>
      <c r="L157" s="115"/>
    </row>
    <row r="158" spans="1:12" ht="24.95" customHeight="1" x14ac:dyDescent="0.15">
      <c r="B158" s="115"/>
      <c r="C158" s="115"/>
      <c r="D158" s="115"/>
      <c r="E158" s="115"/>
      <c r="F158" s="115"/>
      <c r="G158" s="115"/>
      <c r="H158" s="115"/>
      <c r="I158" s="115"/>
      <c r="J158" s="115"/>
      <c r="K158" s="115"/>
      <c r="L158" s="115"/>
    </row>
    <row r="159" spans="1:12" ht="24.95" customHeight="1" x14ac:dyDescent="0.15">
      <c r="B159" s="115"/>
      <c r="C159" s="115"/>
      <c r="D159" s="115"/>
      <c r="E159" s="115"/>
      <c r="F159" s="115"/>
      <c r="G159" s="115"/>
      <c r="H159" s="115"/>
      <c r="I159" s="115"/>
      <c r="J159" s="115"/>
      <c r="K159" s="115"/>
      <c r="L159" s="115"/>
    </row>
    <row r="160" spans="1:12" ht="24.95" customHeight="1" x14ac:dyDescent="0.15">
      <c r="B160" s="115"/>
      <c r="C160" s="115"/>
      <c r="D160" s="115"/>
      <c r="E160" s="115"/>
      <c r="F160" s="115"/>
      <c r="G160" s="115"/>
      <c r="H160" s="115"/>
      <c r="I160" s="115"/>
      <c r="J160" s="115"/>
      <c r="K160" s="115"/>
      <c r="L160" s="115"/>
    </row>
    <row r="161" spans="2:12" ht="24.95" customHeight="1" x14ac:dyDescent="0.15">
      <c r="B161" s="115"/>
      <c r="C161" s="115"/>
      <c r="D161" s="115"/>
      <c r="E161" s="115"/>
      <c r="F161" s="115"/>
      <c r="G161" s="115"/>
      <c r="H161" s="115"/>
      <c r="I161" s="115"/>
      <c r="J161" s="115"/>
      <c r="K161" s="115"/>
      <c r="L161" s="115"/>
    </row>
    <row r="162" spans="2:12" ht="24.95" customHeight="1" x14ac:dyDescent="0.15">
      <c r="B162" s="115"/>
      <c r="C162" s="115"/>
      <c r="D162" s="115"/>
      <c r="E162" s="115"/>
      <c r="F162" s="115"/>
      <c r="G162" s="115"/>
      <c r="H162" s="115"/>
      <c r="I162" s="115"/>
      <c r="J162" s="115"/>
      <c r="K162" s="115"/>
      <c r="L162" s="115"/>
    </row>
    <row r="163" spans="2:12" ht="24.95" customHeight="1" x14ac:dyDescent="0.15">
      <c r="B163" s="115"/>
      <c r="C163" s="115"/>
      <c r="D163" s="115"/>
      <c r="E163" s="115"/>
      <c r="F163" s="115"/>
      <c r="G163" s="115"/>
      <c r="H163" s="115"/>
      <c r="I163" s="115"/>
      <c r="J163" s="115"/>
      <c r="K163" s="115"/>
      <c r="L163" s="115"/>
    </row>
    <row r="164" spans="2:12" ht="24.95" customHeight="1" x14ac:dyDescent="0.15">
      <c r="B164" s="115"/>
      <c r="C164" s="115"/>
      <c r="D164" s="115"/>
      <c r="E164" s="115"/>
      <c r="F164" s="115"/>
      <c r="G164" s="115"/>
      <c r="H164" s="115"/>
      <c r="I164" s="115"/>
      <c r="J164" s="115"/>
      <c r="K164" s="115"/>
      <c r="L164" s="115"/>
    </row>
    <row r="165" spans="2:12" ht="24.95" customHeight="1" x14ac:dyDescent="0.15">
      <c r="B165" s="115"/>
      <c r="C165" s="115"/>
      <c r="D165" s="115"/>
      <c r="E165" s="115"/>
      <c r="F165" s="115"/>
      <c r="G165" s="115"/>
      <c r="H165" s="115"/>
      <c r="I165" s="115"/>
      <c r="J165" s="115"/>
      <c r="K165" s="115"/>
      <c r="L165" s="115"/>
    </row>
    <row r="166" spans="2:12" ht="24.95" customHeight="1" x14ac:dyDescent="0.15">
      <c r="B166" s="115"/>
      <c r="C166" s="115"/>
      <c r="D166" s="115"/>
      <c r="E166" s="115"/>
      <c r="F166" s="115"/>
      <c r="G166" s="115"/>
      <c r="H166" s="115"/>
      <c r="I166" s="115"/>
      <c r="J166" s="115"/>
      <c r="K166" s="115"/>
      <c r="L166" s="115"/>
    </row>
    <row r="167" spans="2:12" ht="24.95" customHeight="1" x14ac:dyDescent="0.15">
      <c r="B167" s="115"/>
      <c r="C167" s="115"/>
      <c r="D167" s="115"/>
      <c r="E167" s="115"/>
      <c r="F167" s="115"/>
      <c r="G167" s="115"/>
      <c r="H167" s="115"/>
      <c r="I167" s="115"/>
      <c r="J167" s="115"/>
      <c r="K167" s="115"/>
      <c r="L167" s="115"/>
    </row>
    <row r="168" spans="2:12" ht="24.95" customHeight="1" x14ac:dyDescent="0.15">
      <c r="B168" s="115"/>
      <c r="C168" s="115"/>
      <c r="D168" s="115"/>
      <c r="E168" s="115"/>
      <c r="F168" s="115"/>
      <c r="G168" s="115"/>
      <c r="H168" s="115"/>
      <c r="I168" s="115"/>
      <c r="J168" s="115"/>
      <c r="K168" s="115"/>
      <c r="L168" s="115"/>
    </row>
    <row r="169" spans="2:12" ht="24.95" customHeight="1" x14ac:dyDescent="0.15">
      <c r="B169" s="115"/>
      <c r="C169" s="115"/>
      <c r="D169" s="115"/>
      <c r="E169" s="115"/>
      <c r="F169" s="115"/>
      <c r="G169" s="115"/>
      <c r="H169" s="115"/>
      <c r="I169" s="115"/>
      <c r="J169" s="115"/>
      <c r="K169" s="115"/>
      <c r="L169" s="115"/>
    </row>
    <row r="170" spans="2:12" ht="24.95" customHeight="1" x14ac:dyDescent="0.15">
      <c r="B170" s="115"/>
      <c r="C170" s="115"/>
      <c r="D170" s="115"/>
      <c r="E170" s="115"/>
      <c r="F170" s="115"/>
      <c r="G170" s="115"/>
      <c r="H170" s="115"/>
      <c r="I170" s="115"/>
      <c r="J170" s="115"/>
      <c r="K170" s="115"/>
      <c r="L170" s="115"/>
    </row>
    <row r="171" spans="2:12" ht="24.95" customHeight="1" x14ac:dyDescent="0.15">
      <c r="B171" s="115"/>
      <c r="C171" s="115"/>
      <c r="D171" s="115"/>
      <c r="E171" s="115"/>
      <c r="F171" s="115"/>
      <c r="G171" s="115"/>
      <c r="H171" s="115"/>
      <c r="I171" s="115"/>
      <c r="J171" s="115"/>
      <c r="K171" s="115"/>
    </row>
    <row r="172" spans="2:12" ht="24.95" customHeight="1" x14ac:dyDescent="0.15">
      <c r="B172" s="115"/>
      <c r="C172" s="115"/>
      <c r="D172" s="115"/>
      <c r="E172" s="115"/>
      <c r="F172" s="115"/>
      <c r="G172" s="115"/>
      <c r="H172" s="115"/>
      <c r="I172" s="115"/>
      <c r="J172" s="115"/>
      <c r="K172" s="115"/>
    </row>
    <row r="173" spans="2:12" ht="24.95" customHeight="1" x14ac:dyDescent="0.15">
      <c r="B173" s="115"/>
      <c r="C173" s="115"/>
      <c r="D173" s="115"/>
      <c r="E173" s="115"/>
      <c r="F173" s="115"/>
      <c r="G173" s="115"/>
      <c r="H173" s="115"/>
      <c r="I173" s="115"/>
      <c r="J173" s="115"/>
      <c r="K173" s="115"/>
    </row>
    <row r="174" spans="2:12" ht="24.95" customHeight="1" x14ac:dyDescent="0.15">
      <c r="B174" s="115"/>
      <c r="C174" s="115"/>
      <c r="D174" s="115"/>
      <c r="E174" s="115"/>
      <c r="F174" s="115"/>
      <c r="G174" s="115"/>
      <c r="H174" s="115"/>
      <c r="I174" s="115"/>
      <c r="J174" s="115"/>
      <c r="K174" s="115"/>
    </row>
    <row r="175" spans="2:12" ht="24.95" customHeight="1" x14ac:dyDescent="0.15">
      <c r="B175" s="115"/>
      <c r="C175" s="115"/>
      <c r="D175" s="115"/>
      <c r="E175" s="115"/>
      <c r="F175" s="115"/>
      <c r="G175" s="115"/>
      <c r="H175" s="115"/>
      <c r="I175" s="115"/>
      <c r="J175" s="115"/>
      <c r="K175" s="115"/>
    </row>
    <row r="176" spans="2:12" ht="24.95" customHeight="1" x14ac:dyDescent="0.15">
      <c r="B176" s="115"/>
      <c r="C176" s="115"/>
      <c r="D176" s="115"/>
      <c r="E176" s="115"/>
      <c r="F176" s="115"/>
      <c r="G176" s="115"/>
      <c r="H176" s="115"/>
      <c r="I176" s="115"/>
      <c r="J176" s="115"/>
      <c r="K176" s="115"/>
    </row>
    <row r="177" spans="2:11" ht="24.95" customHeight="1" x14ac:dyDescent="0.15">
      <c r="B177" s="115"/>
      <c r="C177" s="115"/>
      <c r="D177" s="115"/>
      <c r="E177" s="115"/>
      <c r="F177" s="115"/>
      <c r="G177" s="115"/>
      <c r="H177" s="115"/>
      <c r="I177" s="115"/>
      <c r="J177" s="115"/>
      <c r="K177" s="115"/>
    </row>
    <row r="178" spans="2:11" ht="24.95" customHeight="1" x14ac:dyDescent="0.15">
      <c r="B178" s="115"/>
      <c r="C178" s="115"/>
      <c r="D178" s="115"/>
      <c r="E178" s="115"/>
      <c r="F178" s="115"/>
      <c r="G178" s="115"/>
      <c r="H178" s="115"/>
      <c r="I178" s="115"/>
      <c r="J178" s="115"/>
      <c r="K178" s="115"/>
    </row>
    <row r="179" spans="2:11" ht="24.95" customHeight="1" x14ac:dyDescent="0.15">
      <c r="B179" s="115"/>
      <c r="C179" s="115"/>
      <c r="D179" s="115"/>
      <c r="E179" s="115"/>
      <c r="F179" s="115"/>
      <c r="G179" s="115"/>
      <c r="H179" s="115"/>
      <c r="I179" s="115"/>
      <c r="J179" s="115"/>
      <c r="K179" s="115"/>
    </row>
    <row r="180" spans="2:11" ht="24.95" customHeight="1" x14ac:dyDescent="0.15">
      <c r="B180" s="115"/>
      <c r="C180" s="115"/>
      <c r="D180" s="115"/>
      <c r="E180" s="115"/>
      <c r="F180" s="115"/>
      <c r="G180" s="115"/>
      <c r="H180" s="115"/>
      <c r="I180" s="115"/>
      <c r="J180" s="115"/>
      <c r="K180" s="115"/>
    </row>
    <row r="181" spans="2:11" ht="24.95" customHeight="1" x14ac:dyDescent="0.15">
      <c r="B181" s="115"/>
      <c r="C181" s="115"/>
      <c r="D181" s="115"/>
      <c r="E181" s="115"/>
      <c r="F181" s="115"/>
      <c r="G181" s="115"/>
      <c r="H181" s="115"/>
      <c r="I181" s="115"/>
      <c r="J181" s="115"/>
      <c r="K181" s="115"/>
    </row>
    <row r="182" spans="2:11" ht="24.95" customHeight="1" x14ac:dyDescent="0.15">
      <c r="B182" s="115"/>
      <c r="C182" s="115"/>
      <c r="D182" s="115"/>
      <c r="E182" s="115"/>
      <c r="F182" s="115"/>
      <c r="G182" s="115"/>
      <c r="H182" s="115"/>
      <c r="I182" s="115"/>
      <c r="J182" s="115"/>
      <c r="K182" s="115"/>
    </row>
    <row r="183" spans="2:11" ht="24.95" customHeight="1" x14ac:dyDescent="0.15">
      <c r="B183" s="115"/>
      <c r="C183" s="115"/>
      <c r="D183" s="115"/>
      <c r="E183" s="115"/>
      <c r="F183" s="115"/>
      <c r="G183" s="115"/>
      <c r="H183" s="115"/>
      <c r="I183" s="115"/>
      <c r="J183" s="115"/>
      <c r="K183" s="115"/>
    </row>
    <row r="184" spans="2:11" ht="24.95" customHeight="1" x14ac:dyDescent="0.15">
      <c r="B184" s="115"/>
      <c r="C184" s="115"/>
      <c r="D184" s="115"/>
      <c r="E184" s="115"/>
      <c r="F184" s="115"/>
      <c r="G184" s="115"/>
      <c r="H184" s="115"/>
      <c r="I184" s="115"/>
      <c r="J184" s="115"/>
      <c r="K184" s="115"/>
    </row>
    <row r="185" spans="2:11" ht="24.95" customHeight="1" x14ac:dyDescent="0.15">
      <c r="B185" s="115"/>
      <c r="C185" s="115"/>
      <c r="D185" s="115"/>
      <c r="E185" s="115"/>
      <c r="F185" s="115"/>
      <c r="G185" s="115"/>
      <c r="H185" s="115"/>
      <c r="I185" s="115"/>
      <c r="J185" s="115"/>
      <c r="K185" s="115"/>
    </row>
    <row r="186" spans="2:11" ht="24.95" customHeight="1" x14ac:dyDescent="0.15">
      <c r="B186" s="115"/>
      <c r="C186" s="115"/>
      <c r="D186" s="115"/>
      <c r="E186" s="115"/>
      <c r="F186" s="115"/>
      <c r="G186" s="115"/>
      <c r="H186" s="115"/>
      <c r="I186" s="115"/>
      <c r="J186" s="115"/>
      <c r="K186" s="115"/>
    </row>
    <row r="187" spans="2:11" ht="24.95" customHeight="1" x14ac:dyDescent="0.15">
      <c r="B187" s="115"/>
      <c r="C187" s="115"/>
      <c r="D187" s="115"/>
      <c r="E187" s="115"/>
      <c r="F187" s="115"/>
      <c r="G187" s="115"/>
      <c r="H187" s="115"/>
      <c r="I187" s="115"/>
      <c r="J187" s="115"/>
      <c r="K187" s="115"/>
    </row>
    <row r="188" spans="2:11" ht="24.95" customHeight="1" x14ac:dyDescent="0.15">
      <c r="B188" s="115"/>
      <c r="C188" s="115"/>
      <c r="D188" s="115"/>
      <c r="E188" s="115"/>
      <c r="F188" s="115"/>
      <c r="G188" s="115"/>
      <c r="H188" s="115"/>
      <c r="I188" s="115"/>
      <c r="J188" s="115"/>
      <c r="K188" s="115"/>
    </row>
    <row r="189" spans="2:11" ht="24.95" customHeight="1" x14ac:dyDescent="0.15">
      <c r="B189" s="115"/>
      <c r="C189" s="115"/>
      <c r="D189" s="115"/>
      <c r="E189" s="115"/>
      <c r="F189" s="115"/>
      <c r="G189" s="115"/>
      <c r="H189" s="115"/>
      <c r="I189" s="115"/>
      <c r="J189" s="115"/>
      <c r="K189" s="115"/>
    </row>
    <row r="190" spans="2:11" ht="24.95" customHeight="1" x14ac:dyDescent="0.15">
      <c r="B190" s="115"/>
      <c r="C190" s="115"/>
      <c r="D190" s="115"/>
      <c r="E190" s="115"/>
      <c r="F190" s="115"/>
      <c r="G190" s="115"/>
      <c r="H190" s="115"/>
      <c r="I190" s="115"/>
      <c r="J190" s="115"/>
      <c r="K190" s="115"/>
    </row>
    <row r="191" spans="2:11" ht="24.95" customHeight="1" x14ac:dyDescent="0.15">
      <c r="B191" s="115"/>
      <c r="C191" s="115"/>
      <c r="D191" s="115"/>
      <c r="E191" s="115"/>
      <c r="F191" s="115"/>
      <c r="G191" s="115"/>
      <c r="H191" s="115"/>
      <c r="I191" s="115"/>
      <c r="J191" s="115"/>
      <c r="K191" s="115"/>
    </row>
    <row r="192" spans="2:11" ht="24.95" customHeight="1" x14ac:dyDescent="0.15">
      <c r="B192" s="115"/>
      <c r="C192" s="115"/>
      <c r="D192" s="115"/>
      <c r="E192" s="115"/>
      <c r="F192" s="115"/>
      <c r="G192" s="115"/>
      <c r="H192" s="115"/>
      <c r="I192" s="115"/>
      <c r="J192" s="115"/>
      <c r="K192" s="115"/>
    </row>
    <row r="193" spans="2:11" ht="24.95" customHeight="1" x14ac:dyDescent="0.15">
      <c r="B193" s="115"/>
      <c r="C193" s="115"/>
      <c r="D193" s="115"/>
      <c r="E193" s="115"/>
      <c r="F193" s="115"/>
      <c r="G193" s="115"/>
      <c r="H193" s="115"/>
      <c r="I193" s="115"/>
      <c r="J193" s="115"/>
      <c r="K193" s="115"/>
    </row>
    <row r="194" spans="2:11" ht="24.95" customHeight="1" x14ac:dyDescent="0.15">
      <c r="B194" s="115"/>
      <c r="C194" s="115"/>
      <c r="D194" s="115"/>
      <c r="E194" s="115"/>
      <c r="F194" s="115"/>
      <c r="G194" s="115"/>
      <c r="H194" s="115"/>
      <c r="I194" s="115"/>
      <c r="J194" s="115"/>
      <c r="K194" s="115"/>
    </row>
    <row r="195" spans="2:11" ht="24.95" customHeight="1" x14ac:dyDescent="0.15">
      <c r="B195" s="115"/>
      <c r="C195" s="115"/>
      <c r="D195" s="115"/>
      <c r="E195" s="115"/>
      <c r="F195" s="115"/>
      <c r="G195" s="115"/>
      <c r="H195" s="115"/>
      <c r="I195" s="115"/>
      <c r="J195" s="115"/>
      <c r="K195" s="115"/>
    </row>
    <row r="196" spans="2:11" ht="24.95" customHeight="1" x14ac:dyDescent="0.15">
      <c r="B196" s="115"/>
      <c r="C196" s="115"/>
      <c r="D196" s="115"/>
      <c r="E196" s="115"/>
      <c r="F196" s="115"/>
      <c r="G196" s="115"/>
      <c r="H196" s="115"/>
      <c r="I196" s="115"/>
      <c r="J196" s="115"/>
      <c r="K196" s="115"/>
    </row>
    <row r="197" spans="2:11" ht="24.95" customHeight="1" x14ac:dyDescent="0.15">
      <c r="B197" s="115"/>
      <c r="C197" s="115"/>
      <c r="D197" s="115"/>
      <c r="E197" s="115"/>
      <c r="F197" s="115"/>
      <c r="G197" s="115"/>
      <c r="H197" s="115"/>
      <c r="I197" s="115"/>
      <c r="J197" s="115"/>
      <c r="K197" s="115"/>
    </row>
    <row r="198" spans="2:11" ht="24.95" customHeight="1" x14ac:dyDescent="0.15">
      <c r="B198" s="115"/>
      <c r="C198" s="115"/>
      <c r="D198" s="115"/>
      <c r="E198" s="115"/>
      <c r="F198" s="115"/>
      <c r="G198" s="115"/>
      <c r="H198" s="115"/>
      <c r="I198" s="115"/>
      <c r="J198" s="115"/>
      <c r="K198" s="115"/>
    </row>
    <row r="199" spans="2:11" ht="24.95" customHeight="1" x14ac:dyDescent="0.15">
      <c r="B199" s="115"/>
      <c r="C199" s="115"/>
      <c r="D199" s="115"/>
      <c r="E199" s="115"/>
      <c r="F199" s="115"/>
      <c r="G199" s="115"/>
      <c r="H199" s="115"/>
      <c r="I199" s="115"/>
      <c r="J199" s="115"/>
      <c r="K199" s="115"/>
    </row>
    <row r="200" spans="2:11" ht="24.95" customHeight="1" x14ac:dyDescent="0.15">
      <c r="B200" s="115"/>
      <c r="C200" s="115"/>
      <c r="D200" s="115"/>
      <c r="E200" s="115"/>
      <c r="F200" s="115"/>
      <c r="G200" s="115"/>
      <c r="H200" s="115"/>
      <c r="I200" s="115"/>
      <c r="J200" s="115"/>
      <c r="K200" s="115"/>
    </row>
    <row r="201" spans="2:11" ht="24.95" customHeight="1" x14ac:dyDescent="0.15">
      <c r="B201" s="115"/>
      <c r="C201" s="115"/>
      <c r="D201" s="115"/>
      <c r="E201" s="115"/>
      <c r="F201" s="115"/>
      <c r="G201" s="115"/>
      <c r="H201" s="115"/>
      <c r="I201" s="115"/>
      <c r="J201" s="115"/>
      <c r="K201" s="115"/>
    </row>
    <row r="202" spans="2:11" ht="24.95" customHeight="1" x14ac:dyDescent="0.15">
      <c r="B202" s="115"/>
      <c r="C202" s="115"/>
      <c r="D202" s="115"/>
      <c r="E202" s="115"/>
      <c r="F202" s="115"/>
      <c r="G202" s="115"/>
      <c r="H202" s="115"/>
      <c r="I202" s="115"/>
      <c r="J202" s="115"/>
      <c r="K202" s="115"/>
    </row>
    <row r="203" spans="2:11" ht="24.95" customHeight="1" x14ac:dyDescent="0.15">
      <c r="B203" s="115"/>
      <c r="C203" s="115"/>
      <c r="D203" s="115"/>
      <c r="E203" s="115"/>
      <c r="F203" s="115"/>
      <c r="G203" s="115"/>
      <c r="H203" s="115"/>
      <c r="I203" s="115"/>
      <c r="J203" s="115"/>
      <c r="K203" s="115"/>
    </row>
    <row r="204" spans="2:11" ht="24.95" customHeight="1" x14ac:dyDescent="0.15">
      <c r="B204" s="115"/>
      <c r="C204" s="115"/>
      <c r="D204" s="115"/>
      <c r="E204" s="115"/>
      <c r="F204" s="115"/>
      <c r="G204" s="115"/>
      <c r="H204" s="115"/>
      <c r="I204" s="115"/>
      <c r="J204" s="115"/>
      <c r="K204" s="115"/>
    </row>
    <row r="205" spans="2:11" ht="24.95" customHeight="1" x14ac:dyDescent="0.15">
      <c r="B205" s="115"/>
      <c r="C205" s="115"/>
      <c r="D205" s="115"/>
      <c r="E205" s="115"/>
      <c r="F205" s="115"/>
      <c r="G205" s="115"/>
      <c r="H205" s="115"/>
      <c r="I205" s="115"/>
      <c r="J205" s="115"/>
      <c r="K205" s="115"/>
    </row>
    <row r="206" spans="2:11" ht="24.95" customHeight="1" x14ac:dyDescent="0.15">
      <c r="B206" s="115"/>
      <c r="C206" s="115"/>
      <c r="D206" s="115"/>
      <c r="E206" s="115"/>
      <c r="F206" s="115"/>
      <c r="G206" s="115"/>
      <c r="H206" s="115"/>
      <c r="I206" s="115"/>
      <c r="J206" s="115"/>
      <c r="K206" s="115"/>
    </row>
    <row r="207" spans="2:11" ht="24.95" customHeight="1" x14ac:dyDescent="0.15">
      <c r="B207" s="115"/>
      <c r="C207" s="115"/>
      <c r="D207" s="115"/>
      <c r="E207" s="115"/>
      <c r="F207" s="115"/>
      <c r="G207" s="115"/>
      <c r="H207" s="115"/>
      <c r="I207" s="115"/>
      <c r="J207" s="115"/>
      <c r="K207" s="115"/>
    </row>
    <row r="208" spans="2:11" ht="24.95" customHeight="1" x14ac:dyDescent="0.15">
      <c r="B208" s="115"/>
      <c r="C208" s="115"/>
      <c r="D208" s="115"/>
      <c r="E208" s="115"/>
      <c r="F208" s="115"/>
      <c r="G208" s="115"/>
      <c r="H208" s="115"/>
      <c r="I208" s="115"/>
      <c r="J208" s="115"/>
      <c r="K208" s="115"/>
    </row>
    <row r="209" spans="2:11" ht="24.95" customHeight="1" x14ac:dyDescent="0.15">
      <c r="B209" s="115"/>
      <c r="C209" s="115"/>
      <c r="D209" s="115"/>
      <c r="E209" s="115"/>
      <c r="F209" s="115"/>
      <c r="G209" s="115"/>
      <c r="H209" s="115"/>
      <c r="I209" s="115"/>
      <c r="J209" s="115"/>
      <c r="K209" s="115"/>
    </row>
    <row r="210" spans="2:11" ht="24.95" customHeight="1" x14ac:dyDescent="0.15">
      <c r="B210" s="115"/>
      <c r="C210" s="115"/>
      <c r="D210" s="115"/>
      <c r="E210" s="115"/>
      <c r="F210" s="115"/>
      <c r="G210" s="115"/>
      <c r="H210" s="115"/>
      <c r="I210" s="115"/>
      <c r="J210" s="115"/>
      <c r="K210" s="115"/>
    </row>
    <row r="211" spans="2:11" ht="24.95" customHeight="1" x14ac:dyDescent="0.15">
      <c r="B211" s="115"/>
      <c r="C211" s="115"/>
      <c r="D211" s="115"/>
      <c r="E211" s="115"/>
      <c r="F211" s="115"/>
      <c r="G211" s="115"/>
      <c r="H211" s="115"/>
      <c r="I211" s="115"/>
      <c r="J211" s="115"/>
      <c r="K211" s="115"/>
    </row>
    <row r="212" spans="2:11" ht="24.95" customHeight="1" x14ac:dyDescent="0.15">
      <c r="B212" s="115"/>
      <c r="C212" s="115"/>
      <c r="D212" s="115"/>
      <c r="E212" s="115"/>
      <c r="F212" s="115"/>
      <c r="G212" s="115"/>
      <c r="H212" s="115"/>
      <c r="I212" s="115"/>
      <c r="J212" s="115"/>
      <c r="K212" s="115"/>
    </row>
    <row r="213" spans="2:11" ht="24.95" customHeight="1" x14ac:dyDescent="0.15">
      <c r="B213" s="115"/>
      <c r="C213" s="115"/>
      <c r="D213" s="115"/>
      <c r="E213" s="115"/>
      <c r="F213" s="115"/>
      <c r="G213" s="115"/>
      <c r="H213" s="115"/>
      <c r="I213" s="115"/>
      <c r="J213" s="115"/>
      <c r="K213" s="115"/>
    </row>
    <row r="214" spans="2:11" ht="24.95" customHeight="1" x14ac:dyDescent="0.15">
      <c r="B214" s="115"/>
      <c r="C214" s="115"/>
      <c r="D214" s="115"/>
      <c r="E214" s="115"/>
      <c r="F214" s="115"/>
      <c r="G214" s="115"/>
      <c r="H214" s="115"/>
      <c r="I214" s="115"/>
      <c r="J214" s="115"/>
      <c r="K214" s="115"/>
    </row>
    <row r="215" spans="2:11" ht="24.95" customHeight="1" x14ac:dyDescent="0.15">
      <c r="B215" s="115"/>
      <c r="C215" s="115"/>
      <c r="D215" s="115"/>
      <c r="E215" s="115"/>
      <c r="F215" s="115"/>
      <c r="G215" s="115"/>
      <c r="H215" s="115"/>
      <c r="I215" s="115"/>
      <c r="J215" s="115"/>
      <c r="K215" s="115"/>
    </row>
    <row r="216" spans="2:11" ht="24.95" customHeight="1" x14ac:dyDescent="0.15">
      <c r="B216" s="115"/>
      <c r="C216" s="115"/>
      <c r="D216" s="115"/>
      <c r="E216" s="115"/>
      <c r="F216" s="115"/>
      <c r="G216" s="115"/>
      <c r="H216" s="115"/>
      <c r="I216" s="115"/>
      <c r="J216" s="115"/>
      <c r="K216" s="115"/>
    </row>
    <row r="217" spans="2:11" ht="24.95" customHeight="1" x14ac:dyDescent="0.15">
      <c r="B217" s="115"/>
      <c r="C217" s="115"/>
      <c r="D217" s="115"/>
      <c r="E217" s="115"/>
      <c r="F217" s="115"/>
      <c r="G217" s="115"/>
      <c r="H217" s="115"/>
      <c r="I217" s="115"/>
      <c r="J217" s="115"/>
      <c r="K217" s="115"/>
    </row>
    <row r="218" spans="2:11" ht="24.95" customHeight="1" x14ac:dyDescent="0.15">
      <c r="B218" s="115"/>
      <c r="C218" s="115"/>
      <c r="D218" s="115"/>
      <c r="E218" s="115"/>
      <c r="F218" s="115"/>
      <c r="G218" s="115"/>
      <c r="H218" s="115"/>
      <c r="I218" s="115"/>
      <c r="J218" s="115"/>
      <c r="K218" s="115"/>
    </row>
    <row r="219" spans="2:11" ht="24.95" customHeight="1" x14ac:dyDescent="0.15">
      <c r="B219" s="115"/>
      <c r="C219" s="115"/>
      <c r="D219" s="115"/>
      <c r="E219" s="115"/>
      <c r="F219" s="115"/>
      <c r="G219" s="115"/>
      <c r="H219" s="115"/>
      <c r="I219" s="115"/>
      <c r="J219" s="115"/>
      <c r="K219" s="115"/>
    </row>
    <row r="220" spans="2:11" ht="24.95" customHeight="1" x14ac:dyDescent="0.15">
      <c r="B220" s="115"/>
      <c r="C220" s="115"/>
      <c r="D220" s="115"/>
      <c r="E220" s="115"/>
      <c r="F220" s="115"/>
      <c r="G220" s="115"/>
      <c r="H220" s="115"/>
      <c r="I220" s="115"/>
      <c r="J220" s="115"/>
      <c r="K220" s="115"/>
    </row>
    <row r="221" spans="2:11" ht="24.95" customHeight="1" x14ac:dyDescent="0.15">
      <c r="B221" s="115"/>
      <c r="C221" s="115"/>
      <c r="D221" s="115"/>
      <c r="E221" s="115"/>
      <c r="F221" s="115"/>
      <c r="G221" s="115"/>
      <c r="H221" s="115"/>
      <c r="I221" s="115"/>
      <c r="J221" s="115"/>
      <c r="K221" s="115"/>
    </row>
    <row r="222" spans="2:11" ht="24.95" customHeight="1" x14ac:dyDescent="0.15">
      <c r="B222" s="115"/>
      <c r="C222" s="115"/>
      <c r="D222" s="115"/>
      <c r="E222" s="115"/>
      <c r="F222" s="115"/>
      <c r="G222" s="115"/>
      <c r="H222" s="115"/>
      <c r="I222" s="115"/>
      <c r="J222" s="115"/>
      <c r="K222" s="115"/>
    </row>
    <row r="223" spans="2:11" ht="24.95" customHeight="1" x14ac:dyDescent="0.15">
      <c r="B223" s="115"/>
      <c r="C223" s="115"/>
      <c r="D223" s="115"/>
      <c r="E223" s="115"/>
      <c r="F223" s="115"/>
      <c r="G223" s="115"/>
      <c r="H223" s="115"/>
      <c r="I223" s="115"/>
      <c r="J223" s="115"/>
      <c r="K223" s="115"/>
    </row>
    <row r="224" spans="2:11" ht="24.95" customHeight="1" x14ac:dyDescent="0.15">
      <c r="B224" s="115"/>
      <c r="C224" s="115"/>
      <c r="D224" s="115"/>
      <c r="E224" s="115"/>
      <c r="F224" s="115"/>
      <c r="G224" s="115"/>
      <c r="H224" s="115"/>
      <c r="I224" s="115"/>
      <c r="J224" s="115"/>
      <c r="K224" s="115"/>
    </row>
    <row r="225" ht="24.95" customHeight="1" x14ac:dyDescent="0.15"/>
    <row r="226" ht="24.95" customHeight="1" x14ac:dyDescent="0.15"/>
    <row r="227" ht="24.95" customHeight="1" x14ac:dyDescent="0.15"/>
    <row r="228" ht="24.95" customHeight="1" x14ac:dyDescent="0.15"/>
    <row r="229" ht="24.95" customHeight="1" x14ac:dyDescent="0.15"/>
    <row r="230" ht="24.95" customHeight="1" x14ac:dyDescent="0.15"/>
    <row r="231" ht="24.95" customHeight="1" x14ac:dyDescent="0.15"/>
    <row r="232" ht="24.95" customHeight="1" x14ac:dyDescent="0.15"/>
    <row r="233" ht="24.95" customHeight="1" x14ac:dyDescent="0.15"/>
    <row r="234" ht="24.95" customHeight="1" x14ac:dyDescent="0.15"/>
    <row r="235" ht="24.95" customHeight="1" x14ac:dyDescent="0.15"/>
    <row r="236" ht="24.95" customHeight="1" x14ac:dyDescent="0.15"/>
    <row r="237" ht="24.95" customHeight="1" x14ac:dyDescent="0.15"/>
    <row r="238" ht="24.95" customHeight="1" x14ac:dyDescent="0.15"/>
    <row r="239" ht="24.95" customHeight="1" x14ac:dyDescent="0.15"/>
    <row r="240" ht="24.95" customHeight="1" x14ac:dyDescent="0.15"/>
    <row r="241" ht="24.95" customHeight="1" x14ac:dyDescent="0.15"/>
    <row r="242" ht="24.95" customHeight="1" x14ac:dyDescent="0.15"/>
    <row r="243" ht="24.95" customHeight="1" x14ac:dyDescent="0.15"/>
    <row r="244" ht="24.95" customHeight="1" x14ac:dyDescent="0.15"/>
    <row r="245" ht="24.95" customHeight="1" x14ac:dyDescent="0.15"/>
    <row r="246" ht="24.95" customHeight="1" x14ac:dyDescent="0.15"/>
    <row r="247" ht="24.95" customHeight="1" x14ac:dyDescent="0.15"/>
    <row r="248" ht="24.95" customHeight="1" x14ac:dyDescent="0.15"/>
    <row r="249" ht="24.95" customHeight="1" x14ac:dyDescent="0.15"/>
    <row r="250" ht="24.95" customHeight="1" x14ac:dyDescent="0.15"/>
    <row r="251" ht="24.95" customHeight="1" x14ac:dyDescent="0.15"/>
    <row r="252" ht="24.95" customHeight="1" x14ac:dyDescent="0.15"/>
    <row r="253" ht="24.95" customHeight="1" x14ac:dyDescent="0.15"/>
    <row r="254" ht="24.95" customHeight="1" x14ac:dyDescent="0.15"/>
    <row r="255" ht="24.95" customHeight="1" x14ac:dyDescent="0.15"/>
    <row r="256" ht="24.95" customHeight="1" x14ac:dyDescent="0.15"/>
    <row r="257" ht="24.95" customHeight="1" x14ac:dyDescent="0.15"/>
    <row r="258" ht="24.95" customHeight="1" x14ac:dyDescent="0.15"/>
    <row r="259" ht="24.95" customHeight="1" x14ac:dyDescent="0.15"/>
    <row r="260" ht="24.95" customHeight="1" x14ac:dyDescent="0.15"/>
    <row r="261" ht="24.95" customHeight="1" x14ac:dyDescent="0.15"/>
    <row r="262" ht="24.95" customHeight="1" x14ac:dyDescent="0.15"/>
    <row r="263" ht="24.95" customHeight="1" x14ac:dyDescent="0.15"/>
    <row r="264" ht="24.95" customHeight="1" x14ac:dyDescent="0.15"/>
    <row r="265" ht="24.95" customHeight="1" x14ac:dyDescent="0.15"/>
    <row r="266" ht="24.95" customHeight="1" x14ac:dyDescent="0.15"/>
    <row r="267" ht="24.95" customHeight="1" x14ac:dyDescent="0.15"/>
  </sheetData>
  <sheetProtection algorithmName="SHA-512" hashValue="ACKWq5vzrhVloLNHIqJViLXYRmjX9N9jwCxqxQvtf7wk/Qn9gA6Gqv60FtR8O4ungGcuZ6BK0g3veytOoxQFVA==" saltValue="s99Dvv18GHwil2Qse65ixw==" spinCount="100000" sheet="1" formatCells="0" formatColumns="0" formatRows="0" selectLockedCells="1"/>
  <mergeCells count="541">
    <mergeCell ref="A1:Y1"/>
    <mergeCell ref="G2:O2"/>
    <mergeCell ref="AK1:AL1"/>
    <mergeCell ref="AG1:AI1"/>
    <mergeCell ref="AJ59:AK59"/>
    <mergeCell ref="AC1:AF1"/>
    <mergeCell ref="Z1:AB1"/>
    <mergeCell ref="AO1:AP1"/>
    <mergeCell ref="B26:AW26"/>
    <mergeCell ref="B18:AW18"/>
    <mergeCell ref="B19:AW19"/>
    <mergeCell ref="B20:AW20"/>
    <mergeCell ref="B21:AW21"/>
    <mergeCell ref="B22:AW22"/>
    <mergeCell ref="B23:AW23"/>
    <mergeCell ref="B24:AW24"/>
    <mergeCell ref="B25:AW25"/>
    <mergeCell ref="AN30:AX30"/>
    <mergeCell ref="AN41:AW41"/>
    <mergeCell ref="AT42:AX42"/>
    <mergeCell ref="P48:R48"/>
    <mergeCell ref="P41:X41"/>
    <mergeCell ref="Y41:Z41"/>
    <mergeCell ref="G43:H43"/>
    <mergeCell ref="AZ7:AZ8"/>
    <mergeCell ref="AZ9:AZ10"/>
    <mergeCell ref="A12:B14"/>
    <mergeCell ref="C12:H12"/>
    <mergeCell ref="I12:J12"/>
    <mergeCell ref="A7:F10"/>
    <mergeCell ref="AM5:AP6"/>
    <mergeCell ref="P2:R2"/>
    <mergeCell ref="Z2:AC2"/>
    <mergeCell ref="Z3:AA3"/>
    <mergeCell ref="S4:AL4"/>
    <mergeCell ref="R5:R6"/>
    <mergeCell ref="G6:O6"/>
    <mergeCell ref="G5:O5"/>
    <mergeCell ref="S2:Y2"/>
    <mergeCell ref="AQ2:AR2"/>
    <mergeCell ref="V11:Z11"/>
    <mergeCell ref="L11:T11"/>
    <mergeCell ref="AA11:AL11"/>
    <mergeCell ref="AN11:AX11"/>
    <mergeCell ref="AS2:AX2"/>
    <mergeCell ref="AD2:AP2"/>
    <mergeCell ref="AB5:AL5"/>
    <mergeCell ref="T3:Y3"/>
    <mergeCell ref="BA7:BA8"/>
    <mergeCell ref="BA9:BA10"/>
    <mergeCell ref="B47:F47"/>
    <mergeCell ref="G47:H47"/>
    <mergeCell ref="J47:N47"/>
    <mergeCell ref="P47:R47"/>
    <mergeCell ref="T47:X47"/>
    <mergeCell ref="Y47:Z47"/>
    <mergeCell ref="AA47:AB47"/>
    <mergeCell ref="AD47:AL47"/>
    <mergeCell ref="AN47:AQ47"/>
    <mergeCell ref="B45:F45"/>
    <mergeCell ref="G45:J45"/>
    <mergeCell ref="K45:O45"/>
    <mergeCell ref="P45:T45"/>
    <mergeCell ref="U45:Z45"/>
    <mergeCell ref="AA45:AF45"/>
    <mergeCell ref="AG45:AM45"/>
    <mergeCell ref="AN28:AX28"/>
    <mergeCell ref="E30:F30"/>
    <mergeCell ref="AN29:AX29"/>
    <mergeCell ref="AN36:AW36"/>
    <mergeCell ref="AN37:AW37"/>
    <mergeCell ref="AN38:AW38"/>
    <mergeCell ref="AS76:AW76"/>
    <mergeCell ref="AS73:AW73"/>
    <mergeCell ref="AS72:AX72"/>
    <mergeCell ref="AS75:AX75"/>
    <mergeCell ref="AN71:AS71"/>
    <mergeCell ref="AT71:AX71"/>
    <mergeCell ref="AN74:AS74"/>
    <mergeCell ref="AT74:AX74"/>
    <mergeCell ref="AX50:AX51"/>
    <mergeCell ref="AX53:AX54"/>
    <mergeCell ref="AN60:AX60"/>
    <mergeCell ref="AN76:AQ76"/>
    <mergeCell ref="AS50:AS51"/>
    <mergeCell ref="AS53:AS54"/>
    <mergeCell ref="AN65:AW65"/>
    <mergeCell ref="AN67:AW67"/>
    <mergeCell ref="AN68:AW68"/>
    <mergeCell ref="AN69:AW69"/>
    <mergeCell ref="AN70:AW70"/>
    <mergeCell ref="A56:AX56"/>
    <mergeCell ref="G55:N55"/>
    <mergeCell ref="O53:O54"/>
    <mergeCell ref="AN72:AQ72"/>
    <mergeCell ref="AN73:AQ73"/>
    <mergeCell ref="AA75:AB75"/>
    <mergeCell ref="AD75:AM75"/>
    <mergeCell ref="AA71:AF71"/>
    <mergeCell ref="AG71:AM71"/>
    <mergeCell ref="AD72:AM72"/>
    <mergeCell ref="AA73:AB73"/>
    <mergeCell ref="AD73:AL73"/>
    <mergeCell ref="AA69:AL69"/>
    <mergeCell ref="AA70:AL70"/>
    <mergeCell ref="AG74:AM74"/>
    <mergeCell ref="AA72:AB72"/>
    <mergeCell ref="G53:I54"/>
    <mergeCell ref="T53:T54"/>
    <mergeCell ref="AA57:AM57"/>
    <mergeCell ref="AA48:AB48"/>
    <mergeCell ref="AA53:AD54"/>
    <mergeCell ref="AG53:AL54"/>
    <mergeCell ref="AA49:AF49"/>
    <mergeCell ref="AG49:AM49"/>
    <mergeCell ref="AM50:AM51"/>
    <mergeCell ref="AM53:AM54"/>
    <mergeCell ref="AA52:AF52"/>
    <mergeCell ref="U53:X54"/>
    <mergeCell ref="P53:S54"/>
    <mergeCell ref="Y53:Z54"/>
    <mergeCell ref="G44:H44"/>
    <mergeCell ref="P49:T49"/>
    <mergeCell ref="AG52:AM52"/>
    <mergeCell ref="U49:Z49"/>
    <mergeCell ref="U52:Z52"/>
    <mergeCell ref="AE50:AF51"/>
    <mergeCell ref="AA50:AD51"/>
    <mergeCell ref="AG50:AL51"/>
    <mergeCell ref="K49:O49"/>
    <mergeCell ref="J48:N48"/>
    <mergeCell ref="G48:H48"/>
    <mergeCell ref="G46:H46"/>
    <mergeCell ref="AA78:AF78"/>
    <mergeCell ref="AG78:AM78"/>
    <mergeCell ref="AE53:AF54"/>
    <mergeCell ref="P55:X55"/>
    <mergeCell ref="O50:O51"/>
    <mergeCell ref="AA46:AB46"/>
    <mergeCell ref="AD46:AM46"/>
    <mergeCell ref="B50:F50"/>
    <mergeCell ref="B51:E51"/>
    <mergeCell ref="G49:J49"/>
    <mergeCell ref="G52:J52"/>
    <mergeCell ref="K50:N51"/>
    <mergeCell ref="K52:O52"/>
    <mergeCell ref="G50:I51"/>
    <mergeCell ref="B55:F55"/>
    <mergeCell ref="K53:N54"/>
    <mergeCell ref="B53:F53"/>
    <mergeCell ref="J53:J54"/>
    <mergeCell ref="B54:E54"/>
    <mergeCell ref="AA64:AL64"/>
    <mergeCell ref="G76:H76"/>
    <mergeCell ref="J76:N76"/>
    <mergeCell ref="P74:T74"/>
    <mergeCell ref="U74:Z74"/>
    <mergeCell ref="AN63:AW63"/>
    <mergeCell ref="Y55:Z55"/>
    <mergeCell ref="P63:X63"/>
    <mergeCell ref="AF66:AI66"/>
    <mergeCell ref="AT66:AU66"/>
    <mergeCell ref="AB66:AE66"/>
    <mergeCell ref="AP66:AS66"/>
    <mergeCell ref="Q66:T66"/>
    <mergeCell ref="U66:V66"/>
    <mergeCell ref="P64:X64"/>
    <mergeCell ref="Y64:Z64"/>
    <mergeCell ref="P65:X65"/>
    <mergeCell ref="Y65:Z65"/>
    <mergeCell ref="W66:Z66"/>
    <mergeCell ref="AV66:AX66"/>
    <mergeCell ref="AA65:AL65"/>
    <mergeCell ref="Y63:Z63"/>
    <mergeCell ref="C63:F63"/>
    <mergeCell ref="A57:A63"/>
    <mergeCell ref="B59:F59"/>
    <mergeCell ref="G62:N62"/>
    <mergeCell ref="G61:O61"/>
    <mergeCell ref="C62:F62"/>
    <mergeCell ref="G57:O57"/>
    <mergeCell ref="B60:B68"/>
    <mergeCell ref="AN55:AW55"/>
    <mergeCell ref="AD59:AG59"/>
    <mergeCell ref="AH59:AI59"/>
    <mergeCell ref="AA62:AL62"/>
    <mergeCell ref="AJ66:AM66"/>
    <mergeCell ref="A49:A55"/>
    <mergeCell ref="B52:F52"/>
    <mergeCell ref="J50:J51"/>
    <mergeCell ref="B57:F57"/>
    <mergeCell ref="Y68:Z68"/>
    <mergeCell ref="AA67:AL67"/>
    <mergeCell ref="AA55:AL55"/>
    <mergeCell ref="AT53:AW54"/>
    <mergeCell ref="AN53:AR54"/>
    <mergeCell ref="AA63:AL63"/>
    <mergeCell ref="AN62:AW62"/>
    <mergeCell ref="AM3:AP4"/>
    <mergeCell ref="A6:F6"/>
    <mergeCell ref="AQ10:AX10"/>
    <mergeCell ref="A11:G11"/>
    <mergeCell ref="H11:K11"/>
    <mergeCell ref="AQ3:AX4"/>
    <mergeCell ref="AM7:AP10"/>
    <mergeCell ref="AB3:AL3"/>
    <mergeCell ref="A64:A68"/>
    <mergeCell ref="C64:F64"/>
    <mergeCell ref="C65:C68"/>
    <mergeCell ref="D65:D67"/>
    <mergeCell ref="E65:F65"/>
    <mergeCell ref="E66:F66"/>
    <mergeCell ref="H66:J66"/>
    <mergeCell ref="K66:L66"/>
    <mergeCell ref="G63:N63"/>
    <mergeCell ref="G64:N64"/>
    <mergeCell ref="G65:N65"/>
    <mergeCell ref="G67:N67"/>
    <mergeCell ref="G68:N68"/>
    <mergeCell ref="M66:O66"/>
    <mergeCell ref="D68:F68"/>
    <mergeCell ref="E67:F67"/>
    <mergeCell ref="Z5:AA5"/>
    <mergeCell ref="S6:AL6"/>
    <mergeCell ref="T5:Y5"/>
    <mergeCell ref="G7:G8"/>
    <mergeCell ref="I7:I8"/>
    <mergeCell ref="L7:L8"/>
    <mergeCell ref="P7:R10"/>
    <mergeCell ref="M7:M8"/>
    <mergeCell ref="M9:M10"/>
    <mergeCell ref="O9:O10"/>
    <mergeCell ref="N7:N8"/>
    <mergeCell ref="J7:K8"/>
    <mergeCell ref="J9:K10"/>
    <mergeCell ref="V10:AL10"/>
    <mergeCell ref="P3:Q6"/>
    <mergeCell ref="G3:O3"/>
    <mergeCell ref="G4:O4"/>
    <mergeCell ref="S10:U10"/>
    <mergeCell ref="A2:F2"/>
    <mergeCell ref="A3:F3"/>
    <mergeCell ref="A4:F4"/>
    <mergeCell ref="A5:F5"/>
    <mergeCell ref="R3:R4"/>
    <mergeCell ref="G9:G10"/>
    <mergeCell ref="I9:I10"/>
    <mergeCell ref="L9:L10"/>
    <mergeCell ref="N9:N10"/>
    <mergeCell ref="H7:H8"/>
    <mergeCell ref="H9:H10"/>
    <mergeCell ref="K42:O42"/>
    <mergeCell ref="A40:A41"/>
    <mergeCell ref="B40:F40"/>
    <mergeCell ref="B41:F41"/>
    <mergeCell ref="A42:A48"/>
    <mergeCell ref="E35:F35"/>
    <mergeCell ref="E38:F38"/>
    <mergeCell ref="A34:A39"/>
    <mergeCell ref="B29:F29"/>
    <mergeCell ref="B44:F44"/>
    <mergeCell ref="D35:D38"/>
    <mergeCell ref="C33:F33"/>
    <mergeCell ref="A28:A33"/>
    <mergeCell ref="B28:F28"/>
    <mergeCell ref="B43:E43"/>
    <mergeCell ref="B42:F42"/>
    <mergeCell ref="B48:F48"/>
    <mergeCell ref="D39:F39"/>
    <mergeCell ref="C30:D31"/>
    <mergeCell ref="C32:F32"/>
    <mergeCell ref="C35:C39"/>
    <mergeCell ref="E36:E37"/>
    <mergeCell ref="E31:F31"/>
    <mergeCell ref="B46:E46"/>
    <mergeCell ref="AA41:AL41"/>
    <mergeCell ref="AN42:AS42"/>
    <mergeCell ref="P42:T42"/>
    <mergeCell ref="U42:Z42"/>
    <mergeCell ref="AA42:AF42"/>
    <mergeCell ref="AG42:AM42"/>
    <mergeCell ref="AA40:AL40"/>
    <mergeCell ref="AN31:AX31"/>
    <mergeCell ref="P31:Z31"/>
    <mergeCell ref="AA31:AM31"/>
    <mergeCell ref="P40:X40"/>
    <mergeCell ref="Y40:Z40"/>
    <mergeCell ref="Y38:Z38"/>
    <mergeCell ref="P39:X39"/>
    <mergeCell ref="Y39:Z39"/>
    <mergeCell ref="AN34:AW34"/>
    <mergeCell ref="AN35:AW35"/>
    <mergeCell ref="AN32:AW32"/>
    <mergeCell ref="AN33:AW33"/>
    <mergeCell ref="AN39:AW39"/>
    <mergeCell ref="AN40:AW40"/>
    <mergeCell ref="AN43:AQ43"/>
    <mergeCell ref="AN45:AS45"/>
    <mergeCell ref="AS47:AW47"/>
    <mergeCell ref="T46:Z46"/>
    <mergeCell ref="AD48:AL48"/>
    <mergeCell ref="P43:R43"/>
    <mergeCell ref="T43:Z43"/>
    <mergeCell ref="AA43:AB43"/>
    <mergeCell ref="AD43:AM43"/>
    <mergeCell ref="T44:X44"/>
    <mergeCell ref="Y44:Z44"/>
    <mergeCell ref="P44:R44"/>
    <mergeCell ref="AS43:AX43"/>
    <mergeCell ref="AN44:AQ44"/>
    <mergeCell ref="AS44:AW44"/>
    <mergeCell ref="AN46:AQ46"/>
    <mergeCell ref="AS46:AX46"/>
    <mergeCell ref="AT45:AX45"/>
    <mergeCell ref="AT52:AX52"/>
    <mergeCell ref="P52:T52"/>
    <mergeCell ref="P50:S51"/>
    <mergeCell ref="T50:T51"/>
    <mergeCell ref="P46:R46"/>
    <mergeCell ref="Y48:Z48"/>
    <mergeCell ref="AA44:AB44"/>
    <mergeCell ref="AD44:AL44"/>
    <mergeCell ref="U50:X51"/>
    <mergeCell ref="AN50:AR51"/>
    <mergeCell ref="AT50:AW51"/>
    <mergeCell ref="AN52:AS52"/>
    <mergeCell ref="AN48:AQ48"/>
    <mergeCell ref="AT49:AX49"/>
    <mergeCell ref="AN49:AS49"/>
    <mergeCell ref="Y50:Z51"/>
    <mergeCell ref="T48:X48"/>
    <mergeCell ref="AS48:AW48"/>
    <mergeCell ref="B49:F49"/>
    <mergeCell ref="P36:X36"/>
    <mergeCell ref="P28:Z28"/>
    <mergeCell ref="G28:O28"/>
    <mergeCell ref="G29:O29"/>
    <mergeCell ref="G30:O30"/>
    <mergeCell ref="G31:O31"/>
    <mergeCell ref="G40:N40"/>
    <mergeCell ref="G41:N41"/>
    <mergeCell ref="P30:Z30"/>
    <mergeCell ref="P29:Z29"/>
    <mergeCell ref="Y36:Z36"/>
    <mergeCell ref="Y37:Z37"/>
    <mergeCell ref="P38:X38"/>
    <mergeCell ref="G34:N34"/>
    <mergeCell ref="G35:N35"/>
    <mergeCell ref="P32:X32"/>
    <mergeCell ref="Y32:Z32"/>
    <mergeCell ref="P33:X33"/>
    <mergeCell ref="J43:O43"/>
    <mergeCell ref="J44:N44"/>
    <mergeCell ref="J46:O46"/>
    <mergeCell ref="G39:N39"/>
    <mergeCell ref="G42:J42"/>
    <mergeCell ref="P75:R75"/>
    <mergeCell ref="T75:Z75"/>
    <mergeCell ref="T73:X73"/>
    <mergeCell ref="Y73:Z73"/>
    <mergeCell ref="B72:E72"/>
    <mergeCell ref="P71:T71"/>
    <mergeCell ref="G75:H75"/>
    <mergeCell ref="P76:R76"/>
    <mergeCell ref="T76:X76"/>
    <mergeCell ref="Y76:Z76"/>
    <mergeCell ref="G72:H72"/>
    <mergeCell ref="J72:O72"/>
    <mergeCell ref="P72:R72"/>
    <mergeCell ref="T72:Z72"/>
    <mergeCell ref="P73:R73"/>
    <mergeCell ref="K71:O71"/>
    <mergeCell ref="G73:H73"/>
    <mergeCell ref="J73:N73"/>
    <mergeCell ref="G74:J74"/>
    <mergeCell ref="K74:O74"/>
    <mergeCell ref="AA84:AL84"/>
    <mergeCell ref="P84:X84"/>
    <mergeCell ref="B82:F82"/>
    <mergeCell ref="O82:O83"/>
    <mergeCell ref="Y82:Z83"/>
    <mergeCell ref="G79:I80"/>
    <mergeCell ref="J79:J80"/>
    <mergeCell ref="K79:N80"/>
    <mergeCell ref="P79:S80"/>
    <mergeCell ref="T79:T80"/>
    <mergeCell ref="U79:X80"/>
    <mergeCell ref="B84:F84"/>
    <mergeCell ref="G84:N84"/>
    <mergeCell ref="Y84:Z84"/>
    <mergeCell ref="G81:J81"/>
    <mergeCell ref="K81:O81"/>
    <mergeCell ref="P81:T81"/>
    <mergeCell ref="U81:Z81"/>
    <mergeCell ref="B83:E83"/>
    <mergeCell ref="AA81:AF81"/>
    <mergeCell ref="AG81:AM81"/>
    <mergeCell ref="AN84:AW84"/>
    <mergeCell ref="A71:A77"/>
    <mergeCell ref="B77:F77"/>
    <mergeCell ref="G77:H77"/>
    <mergeCell ref="J77:N77"/>
    <mergeCell ref="P77:R77"/>
    <mergeCell ref="T77:X77"/>
    <mergeCell ref="AA77:AB77"/>
    <mergeCell ref="Y77:Z77"/>
    <mergeCell ref="AN77:AQ77"/>
    <mergeCell ref="AD77:AL77"/>
    <mergeCell ref="AG79:AL80"/>
    <mergeCell ref="AN79:AR80"/>
    <mergeCell ref="AS79:AS80"/>
    <mergeCell ref="AT79:AW80"/>
    <mergeCell ref="G82:I83"/>
    <mergeCell ref="J82:J83"/>
    <mergeCell ref="K82:N83"/>
    <mergeCell ref="P82:S83"/>
    <mergeCell ref="T82:T83"/>
    <mergeCell ref="U82:X83"/>
    <mergeCell ref="AA82:AD83"/>
    <mergeCell ref="A78:A84"/>
    <mergeCell ref="B78:F78"/>
    <mergeCell ref="AN78:AS78"/>
    <mergeCell ref="AT78:AX78"/>
    <mergeCell ref="AN81:AS81"/>
    <mergeCell ref="AT81:AX81"/>
    <mergeCell ref="AM82:AM83"/>
    <mergeCell ref="AX79:AX80"/>
    <mergeCell ref="B80:E80"/>
    <mergeCell ref="B81:F81"/>
    <mergeCell ref="B79:F79"/>
    <mergeCell ref="O79:O80"/>
    <mergeCell ref="Y79:Z80"/>
    <mergeCell ref="AM79:AM80"/>
    <mergeCell ref="AA79:AD80"/>
    <mergeCell ref="AE79:AF80"/>
    <mergeCell ref="AE82:AF83"/>
    <mergeCell ref="AG82:AL83"/>
    <mergeCell ref="AN82:AR83"/>
    <mergeCell ref="AS82:AS83"/>
    <mergeCell ref="G78:J78"/>
    <mergeCell ref="K78:O78"/>
    <mergeCell ref="P78:T78"/>
    <mergeCell ref="U78:Z78"/>
    <mergeCell ref="AT82:AW83"/>
    <mergeCell ref="AX82:AX83"/>
    <mergeCell ref="AQ1:AR1"/>
    <mergeCell ref="AS1:AX1"/>
    <mergeCell ref="P57:Z57"/>
    <mergeCell ref="A69:A70"/>
    <mergeCell ref="B69:F69"/>
    <mergeCell ref="G69:N69"/>
    <mergeCell ref="G70:N70"/>
    <mergeCell ref="P69:X69"/>
    <mergeCell ref="Y69:Z69"/>
    <mergeCell ref="P70:X70"/>
    <mergeCell ref="Y70:Z70"/>
    <mergeCell ref="Y62:Z62"/>
    <mergeCell ref="Q59:R59"/>
    <mergeCell ref="T59:U59"/>
    <mergeCell ref="Y59:Z59"/>
    <mergeCell ref="AN57:AX57"/>
    <mergeCell ref="B58:F58"/>
    <mergeCell ref="G58:O58"/>
    <mergeCell ref="P58:Z58"/>
    <mergeCell ref="AA58:AM58"/>
    <mergeCell ref="B70:F70"/>
    <mergeCell ref="G60:O60"/>
    <mergeCell ref="J59:K59"/>
    <mergeCell ref="AQ5:AX5"/>
    <mergeCell ref="C60:D61"/>
    <mergeCell ref="E60:F60"/>
    <mergeCell ref="E61:F61"/>
    <mergeCell ref="AS77:AW77"/>
    <mergeCell ref="AN58:AX58"/>
    <mergeCell ref="P62:X62"/>
    <mergeCell ref="AN59:AP59"/>
    <mergeCell ref="AS59:AT59"/>
    <mergeCell ref="AN64:AW64"/>
    <mergeCell ref="AA76:AB76"/>
    <mergeCell ref="AD76:AL76"/>
    <mergeCell ref="AA68:AL68"/>
    <mergeCell ref="P61:Z61"/>
    <mergeCell ref="AA61:AM61"/>
    <mergeCell ref="AN61:AX61"/>
    <mergeCell ref="P60:Z60"/>
    <mergeCell ref="AA60:AM60"/>
    <mergeCell ref="P67:X67"/>
    <mergeCell ref="Y67:Z67"/>
    <mergeCell ref="P68:X68"/>
    <mergeCell ref="B75:E75"/>
    <mergeCell ref="B76:F76"/>
    <mergeCell ref="U71:Z71"/>
    <mergeCell ref="J75:O75"/>
    <mergeCell ref="AN75:AQ75"/>
    <mergeCell ref="AA74:AF74"/>
    <mergeCell ref="AA39:AL39"/>
    <mergeCell ref="AQ6:AX6"/>
    <mergeCell ref="K12:AL12"/>
    <mergeCell ref="Q15:W15"/>
    <mergeCell ref="Z15:AI15"/>
    <mergeCell ref="AJ15:AR15"/>
    <mergeCell ref="AS15:AX15"/>
    <mergeCell ref="AQ7:AX9"/>
    <mergeCell ref="S7:AL9"/>
    <mergeCell ref="O7:O8"/>
    <mergeCell ref="X15:Y15"/>
    <mergeCell ref="K15:P15"/>
    <mergeCell ref="G32:N32"/>
    <mergeCell ref="G33:N33"/>
    <mergeCell ref="G36:N36"/>
    <mergeCell ref="G37:N37"/>
    <mergeCell ref="G38:N38"/>
    <mergeCell ref="A27:AX27"/>
    <mergeCell ref="B71:F71"/>
    <mergeCell ref="B74:F74"/>
    <mergeCell ref="B73:F73"/>
    <mergeCell ref="G71:J71"/>
    <mergeCell ref="A15:J15"/>
    <mergeCell ref="AM12:AP14"/>
    <mergeCell ref="AQ12:AX13"/>
    <mergeCell ref="AR14:AX14"/>
    <mergeCell ref="Y33:Z33"/>
    <mergeCell ref="P34:X34"/>
    <mergeCell ref="Y34:Z34"/>
    <mergeCell ref="P35:X35"/>
    <mergeCell ref="Y35:Z35"/>
    <mergeCell ref="B30:B39"/>
    <mergeCell ref="C34:F34"/>
    <mergeCell ref="C13:AL13"/>
    <mergeCell ref="C14:AL14"/>
    <mergeCell ref="AA29:AM29"/>
    <mergeCell ref="AA30:AM30"/>
    <mergeCell ref="AA34:AL34"/>
    <mergeCell ref="AA35:AL35"/>
    <mergeCell ref="AA36:AL36"/>
    <mergeCell ref="AA37:AL37"/>
    <mergeCell ref="AA38:AL38"/>
    <mergeCell ref="P37:X37"/>
    <mergeCell ref="AA28:AM28"/>
    <mergeCell ref="AA32:AL32"/>
    <mergeCell ref="AA33:AL33"/>
  </mergeCells>
  <phoneticPr fontId="1"/>
  <dataValidations count="15">
    <dataValidation type="list" allowBlank="1" showInputMessage="1" showErrorMessage="1" sqref="AX59 AM59 Y59:Z59 O59" xr:uid="{00000000-0002-0000-0200-000000000000}">
      <formula1>$F$92:$F$94</formula1>
    </dataValidation>
    <dataValidation type="list" allowBlank="1" showInputMessage="1" showErrorMessage="1" sqref="J59:K59 AK1:AL1 AS59:AT59 T59:U59 AD59:AG59" xr:uid="{00000000-0002-0000-0200-000001000000}">
      <formula1>$C$87:$C$98</formula1>
    </dataValidation>
    <dataValidation type="list" allowBlank="1" showInputMessage="1" showErrorMessage="1" sqref="M59 AN1 AV59 W59 AJ59" xr:uid="{00000000-0002-0000-0200-000002000000}">
      <formula1>$D$87:$D$117</formula1>
    </dataValidation>
    <dataValidation type="list" allowBlank="1" showInputMessage="1" showErrorMessage="1" sqref="AS2:AX2" xr:uid="{00000000-0002-0000-0200-000003000000}">
      <formula1>$F$86:$F$89</formula1>
    </dataValidation>
    <dataValidation type="list" allowBlank="1" showInputMessage="1" showErrorMessage="1" sqref="I12:J12" xr:uid="{00000000-0002-0000-0200-000004000000}">
      <formula1>$F$96:$F$97</formula1>
    </dataValidation>
    <dataValidation type="list" allowBlank="1" showInputMessage="1" showErrorMessage="1" sqref="AS1:AX1" xr:uid="{00000000-0002-0000-0200-000005000000}">
      <formula1>$B$100:$B$101</formula1>
    </dataValidation>
    <dataValidation imeMode="fullKatakana" allowBlank="1" showInputMessage="1" showErrorMessage="1" sqref="G5:O5 G3:O3" xr:uid="{00000000-0002-0000-0200-000006000000}"/>
    <dataValidation type="list" allowBlank="1" showInputMessage="1" showErrorMessage="1" sqref="J7:K10" xr:uid="{00000000-0002-0000-0200-000007000000}">
      <formula1>$C$86:$C$98</formula1>
    </dataValidation>
    <dataValidation type="list" allowBlank="1" showInputMessage="1" showErrorMessage="1" sqref="M7:M10" xr:uid="{00000000-0002-0000-0200-000008000000}">
      <formula1>$D$86:$D$117</formula1>
    </dataValidation>
    <dataValidation imeMode="halfAlpha" allowBlank="1" showInputMessage="1" showErrorMessage="1" sqref="AD2:AP2 G40:N40 P40:X40 AA40:AL40 AN40:AW40 G47:H48 AB3:AL3 AB5:AL5 V10:AL10 AR14:AX14 T3:Y3 T5:Y5" xr:uid="{00000000-0002-0000-0200-000009000000}"/>
    <dataValidation errorStyle="warning" imeMode="halfAlpha" allowBlank="1" showInputMessage="1" showErrorMessage="1" sqref="G44:H44" xr:uid="{00000000-0002-0000-0200-00000A000000}"/>
    <dataValidation imeMode="fullAlpha" allowBlank="1" showInputMessage="1" showErrorMessage="1" sqref="G2:O2" xr:uid="{00000000-0002-0000-0200-00000B000000}"/>
    <dataValidation type="list" allowBlank="1" showInputMessage="1" showErrorMessage="1" sqref="G59 P59 AA59 AN59:AP59 G7:G10" xr:uid="{00000000-0002-0000-0200-00000C000000}">
      <formula1>"平成,令和"</formula1>
    </dataValidation>
    <dataValidation type="list" allowBlank="1" showInputMessage="1" showErrorMessage="1" sqref="AG1:AI1" xr:uid="{00000000-0002-0000-0200-00000D000000}">
      <formula1>$F$106:$F$126</formula1>
    </dataValidation>
    <dataValidation type="list" allowBlank="1" showInputMessage="1" showErrorMessage="1" sqref="H59 Q59:R59 AB59 AQ59 H7:H10" xr:uid="{00000000-0002-0000-0200-00000E000000}">
      <formula1>$F$100:$F$126</formula1>
    </dataValidation>
  </dataValidations>
  <pageMargins left="0.43307086614173229" right="0.23622047244094491" top="0.39370078740157483" bottom="0.35433070866141736" header="0.31496062992125984" footer="0.31496062992125984"/>
  <pageSetup paperSize="9" orientation="landscape"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10000000}">
          <x14:formula1>
            <xm:f>リスト!$B$43:$B$68</xm:f>
          </x14:formula1>
          <xm:sqref>AT52:AX52 AT81:AX81 K78:O78 AT78:AX78 U78:Z78 AG78:AM78 K81:O81 U81:Z81 AG81:AM81 K49:O49 U49:Z49 AG49:AM49 AT49:AX49 K52:O52 U52:Z52 AG52:AM52</xm:sqref>
        </x14:dataValidation>
        <x14:dataValidation type="list" allowBlank="1" showInputMessage="1" showErrorMessage="1" xr:uid="{00000000-0002-0000-0200-000011000000}">
          <x14:formula1>
            <xm:f>リスト!$B$2:$B$41</xm:f>
          </x14:formula1>
          <xm:sqref>AT74:AX74 K74:O74 K71:O71 AT45:AX45 AT42:AX42 AG45:AM45 AG42:AM42 U45:Z45 U42:Z42 K45:O45 AG74:AM74 AG71:AM71 U74:Z74 U71:Z71 AT71:AX71</xm:sqref>
        </x14:dataValidation>
        <x14:dataValidation type="list" showInputMessage="1" showErrorMessage="1" xr:uid="{00000000-0002-0000-0200-000012000000}">
          <x14:formula1>
            <xm:f>リスト!$B$2:$B$41</xm:f>
          </x14:formula1>
          <xm:sqref>K42:O42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45"/>
    <pageSetUpPr fitToPage="1"/>
  </sheetPr>
  <dimension ref="A1:AS50"/>
  <sheetViews>
    <sheetView showGridLines="0" showZeros="0" showOutlineSymbols="0" view="pageBreakPreview" zoomScale="96" zoomScaleNormal="100" zoomScaleSheetLayoutView="96" workbookViewId="0">
      <selection activeCell="U36" sqref="U36"/>
    </sheetView>
  </sheetViews>
  <sheetFormatPr defaultRowHeight="13.5" x14ac:dyDescent="0.15"/>
  <cols>
    <col min="1" max="1" width="1.25" style="1" customWidth="1"/>
    <col min="2" max="2" width="3.5" style="1" customWidth="1"/>
    <col min="3" max="3" width="0.75" style="1" customWidth="1"/>
    <col min="4" max="5" width="1.875" style="1" customWidth="1"/>
    <col min="6" max="6" width="3.625" style="1" customWidth="1"/>
    <col min="7" max="8" width="1.875" style="1" customWidth="1"/>
    <col min="9" max="9" width="3.5" style="1" customWidth="1"/>
    <col min="10" max="11" width="1.875" style="1" customWidth="1"/>
    <col min="12" max="12" width="4.875" style="1" customWidth="1"/>
    <col min="13" max="13" width="2.625" style="1" customWidth="1"/>
    <col min="14" max="14" width="3.125" style="1" customWidth="1"/>
    <col min="15" max="16" width="1.875" style="1" customWidth="1"/>
    <col min="17" max="17" width="4" style="1" customWidth="1"/>
    <col min="18" max="18" width="1.75" style="1" customWidth="1"/>
    <col min="19" max="19" width="1.25" style="1" customWidth="1"/>
    <col min="20" max="20" width="0.625" style="1" customWidth="1"/>
    <col min="21" max="21" width="3.875" style="1" customWidth="1"/>
    <col min="22" max="23" width="1.875" style="1" customWidth="1"/>
    <col min="24" max="24" width="2" style="1" customWidth="1"/>
    <col min="25" max="25" width="3.25" style="1" customWidth="1"/>
    <col min="26" max="26" width="4.625" style="1" customWidth="1"/>
    <col min="27" max="28" width="2.625" style="1" customWidth="1"/>
    <col min="29" max="30" width="4.625" style="1" customWidth="1"/>
    <col min="31" max="31" width="4.75" style="1" customWidth="1"/>
    <col min="32" max="32" width="5.375" style="1" customWidth="1"/>
    <col min="33" max="33" width="10.375" style="1" customWidth="1"/>
    <col min="34" max="34" width="5.25" style="1" customWidth="1"/>
    <col min="35" max="35" width="2.25" style="1" customWidth="1"/>
    <col min="36" max="36" width="2.5" style="1" customWidth="1"/>
    <col min="37" max="37" width="3.375" style="1" customWidth="1"/>
    <col min="38" max="38" width="2.75" style="1" customWidth="1"/>
    <col min="39" max="39" width="3.125" style="1" customWidth="1"/>
    <col min="40" max="42" width="5.125" style="1" customWidth="1"/>
    <col min="43" max="43" width="3.125" style="1" customWidth="1"/>
    <col min="44" max="44" width="2.625" style="1" customWidth="1"/>
    <col min="45" max="45" width="2.625" style="1" bestFit="1" customWidth="1"/>
    <col min="46" max="257" width="9" style="1"/>
    <col min="258" max="258" width="1.25" style="1" customWidth="1"/>
    <col min="259" max="259" width="3.5" style="1" customWidth="1"/>
    <col min="260" max="260" width="0.75" style="1" customWidth="1"/>
    <col min="261" max="262" width="1.875" style="1" customWidth="1"/>
    <col min="263" max="263" width="3.625" style="1" customWidth="1"/>
    <col min="264" max="265" width="1.875" style="1" customWidth="1"/>
    <col min="266" max="266" width="3.5" style="1" customWidth="1"/>
    <col min="267" max="268" width="1.875" style="1" customWidth="1"/>
    <col min="269" max="270" width="3.375" style="1" customWidth="1"/>
    <col min="271" max="271" width="3.125" style="1" customWidth="1"/>
    <col min="272" max="273" width="1.875" style="1" customWidth="1"/>
    <col min="274" max="274" width="4" style="1" customWidth="1"/>
    <col min="275" max="275" width="1.75" style="1" customWidth="1"/>
    <col min="276" max="276" width="1.25" style="1" customWidth="1"/>
    <col min="277" max="277" width="0.625" style="1" customWidth="1"/>
    <col min="278" max="278" width="3.875" style="1" customWidth="1"/>
    <col min="279" max="280" width="1.875" style="1" customWidth="1"/>
    <col min="281" max="281" width="2" style="1" customWidth="1"/>
    <col min="282" max="282" width="3.25" style="1" customWidth="1"/>
    <col min="283" max="283" width="4.625" style="1" customWidth="1"/>
    <col min="284" max="285" width="2.625" style="1" customWidth="1"/>
    <col min="286" max="287" width="4.625" style="1" customWidth="1"/>
    <col min="288" max="288" width="4.75" style="1" customWidth="1"/>
    <col min="289" max="289" width="5.375" style="1" customWidth="1"/>
    <col min="290" max="290" width="10.375" style="1" customWidth="1"/>
    <col min="291" max="291" width="5.25" style="1" customWidth="1"/>
    <col min="292" max="292" width="2.25" style="1" customWidth="1"/>
    <col min="293" max="293" width="2.5" style="1" customWidth="1"/>
    <col min="294" max="294" width="3.375" style="1" customWidth="1"/>
    <col min="295" max="295" width="2.75" style="1" customWidth="1"/>
    <col min="296" max="296" width="3.125" style="1" customWidth="1"/>
    <col min="297" max="300" width="5.125" style="1" customWidth="1"/>
    <col min="301" max="301" width="2.625" style="1" bestFit="1" customWidth="1"/>
    <col min="302" max="513" width="9" style="1"/>
    <col min="514" max="514" width="1.25" style="1" customWidth="1"/>
    <col min="515" max="515" width="3.5" style="1" customWidth="1"/>
    <col min="516" max="516" width="0.75" style="1" customWidth="1"/>
    <col min="517" max="518" width="1.875" style="1" customWidth="1"/>
    <col min="519" max="519" width="3.625" style="1" customWidth="1"/>
    <col min="520" max="521" width="1.875" style="1" customWidth="1"/>
    <col min="522" max="522" width="3.5" style="1" customWidth="1"/>
    <col min="523" max="524" width="1.875" style="1" customWidth="1"/>
    <col min="525" max="526" width="3.375" style="1" customWidth="1"/>
    <col min="527" max="527" width="3.125" style="1" customWidth="1"/>
    <col min="528" max="529" width="1.875" style="1" customWidth="1"/>
    <col min="530" max="530" width="4" style="1" customWidth="1"/>
    <col min="531" max="531" width="1.75" style="1" customWidth="1"/>
    <col min="532" max="532" width="1.25" style="1" customWidth="1"/>
    <col min="533" max="533" width="0.625" style="1" customWidth="1"/>
    <col min="534" max="534" width="3.875" style="1" customWidth="1"/>
    <col min="535" max="536" width="1.875" style="1" customWidth="1"/>
    <col min="537" max="537" width="2" style="1" customWidth="1"/>
    <col min="538" max="538" width="3.25" style="1" customWidth="1"/>
    <col min="539" max="539" width="4.625" style="1" customWidth="1"/>
    <col min="540" max="541" width="2.625" style="1" customWidth="1"/>
    <col min="542" max="543" width="4.625" style="1" customWidth="1"/>
    <col min="544" max="544" width="4.75" style="1" customWidth="1"/>
    <col min="545" max="545" width="5.375" style="1" customWidth="1"/>
    <col min="546" max="546" width="10.375" style="1" customWidth="1"/>
    <col min="547" max="547" width="5.25" style="1" customWidth="1"/>
    <col min="548" max="548" width="2.25" style="1" customWidth="1"/>
    <col min="549" max="549" width="2.5" style="1" customWidth="1"/>
    <col min="550" max="550" width="3.375" style="1" customWidth="1"/>
    <col min="551" max="551" width="2.75" style="1" customWidth="1"/>
    <col min="552" max="552" width="3.125" style="1" customWidth="1"/>
    <col min="553" max="556" width="5.125" style="1" customWidth="1"/>
    <col min="557" max="557" width="2.625" style="1" bestFit="1" customWidth="1"/>
    <col min="558" max="769" width="9" style="1"/>
    <col min="770" max="770" width="1.25" style="1" customWidth="1"/>
    <col min="771" max="771" width="3.5" style="1" customWidth="1"/>
    <col min="772" max="772" width="0.75" style="1" customWidth="1"/>
    <col min="773" max="774" width="1.875" style="1" customWidth="1"/>
    <col min="775" max="775" width="3.625" style="1" customWidth="1"/>
    <col min="776" max="777" width="1.875" style="1" customWidth="1"/>
    <col min="778" max="778" width="3.5" style="1" customWidth="1"/>
    <col min="779" max="780" width="1.875" style="1" customWidth="1"/>
    <col min="781" max="782" width="3.375" style="1" customWidth="1"/>
    <col min="783" max="783" width="3.125" style="1" customWidth="1"/>
    <col min="784" max="785" width="1.875" style="1" customWidth="1"/>
    <col min="786" max="786" width="4" style="1" customWidth="1"/>
    <col min="787" max="787" width="1.75" style="1" customWidth="1"/>
    <col min="788" max="788" width="1.25" style="1" customWidth="1"/>
    <col min="789" max="789" width="0.625" style="1" customWidth="1"/>
    <col min="790" max="790" width="3.875" style="1" customWidth="1"/>
    <col min="791" max="792" width="1.875" style="1" customWidth="1"/>
    <col min="793" max="793" width="2" style="1" customWidth="1"/>
    <col min="794" max="794" width="3.25" style="1" customWidth="1"/>
    <col min="795" max="795" width="4.625" style="1" customWidth="1"/>
    <col min="796" max="797" width="2.625" style="1" customWidth="1"/>
    <col min="798" max="799" width="4.625" style="1" customWidth="1"/>
    <col min="800" max="800" width="4.75" style="1" customWidth="1"/>
    <col min="801" max="801" width="5.375" style="1" customWidth="1"/>
    <col min="802" max="802" width="10.375" style="1" customWidth="1"/>
    <col min="803" max="803" width="5.25" style="1" customWidth="1"/>
    <col min="804" max="804" width="2.25" style="1" customWidth="1"/>
    <col min="805" max="805" width="2.5" style="1" customWidth="1"/>
    <col min="806" max="806" width="3.375" style="1" customWidth="1"/>
    <col min="807" max="807" width="2.75" style="1" customWidth="1"/>
    <col min="808" max="808" width="3.125" style="1" customWidth="1"/>
    <col min="809" max="812" width="5.125" style="1" customWidth="1"/>
    <col min="813" max="813" width="2.625" style="1" bestFit="1" customWidth="1"/>
    <col min="814" max="1025" width="9" style="1"/>
    <col min="1026" max="1026" width="1.25" style="1" customWidth="1"/>
    <col min="1027" max="1027" width="3.5" style="1" customWidth="1"/>
    <col min="1028" max="1028" width="0.75" style="1" customWidth="1"/>
    <col min="1029" max="1030" width="1.875" style="1" customWidth="1"/>
    <col min="1031" max="1031" width="3.625" style="1" customWidth="1"/>
    <col min="1032" max="1033" width="1.875" style="1" customWidth="1"/>
    <col min="1034" max="1034" width="3.5" style="1" customWidth="1"/>
    <col min="1035" max="1036" width="1.875" style="1" customWidth="1"/>
    <col min="1037" max="1038" width="3.375" style="1" customWidth="1"/>
    <col min="1039" max="1039" width="3.125" style="1" customWidth="1"/>
    <col min="1040" max="1041" width="1.875" style="1" customWidth="1"/>
    <col min="1042" max="1042" width="4" style="1" customWidth="1"/>
    <col min="1043" max="1043" width="1.75" style="1" customWidth="1"/>
    <col min="1044" max="1044" width="1.25" style="1" customWidth="1"/>
    <col min="1045" max="1045" width="0.625" style="1" customWidth="1"/>
    <col min="1046" max="1046" width="3.875" style="1" customWidth="1"/>
    <col min="1047" max="1048" width="1.875" style="1" customWidth="1"/>
    <col min="1049" max="1049" width="2" style="1" customWidth="1"/>
    <col min="1050" max="1050" width="3.25" style="1" customWidth="1"/>
    <col min="1051" max="1051" width="4.625" style="1" customWidth="1"/>
    <col min="1052" max="1053" width="2.625" style="1" customWidth="1"/>
    <col min="1054" max="1055" width="4.625" style="1" customWidth="1"/>
    <col min="1056" max="1056" width="4.75" style="1" customWidth="1"/>
    <col min="1057" max="1057" width="5.375" style="1" customWidth="1"/>
    <col min="1058" max="1058" width="10.375" style="1" customWidth="1"/>
    <col min="1059" max="1059" width="5.25" style="1" customWidth="1"/>
    <col min="1060" max="1060" width="2.25" style="1" customWidth="1"/>
    <col min="1061" max="1061" width="2.5" style="1" customWidth="1"/>
    <col min="1062" max="1062" width="3.375" style="1" customWidth="1"/>
    <col min="1063" max="1063" width="2.75" style="1" customWidth="1"/>
    <col min="1064" max="1064" width="3.125" style="1" customWidth="1"/>
    <col min="1065" max="1068" width="5.125" style="1" customWidth="1"/>
    <col min="1069" max="1069" width="2.625" style="1" bestFit="1" customWidth="1"/>
    <col min="1070" max="1281" width="9" style="1"/>
    <col min="1282" max="1282" width="1.25" style="1" customWidth="1"/>
    <col min="1283" max="1283" width="3.5" style="1" customWidth="1"/>
    <col min="1284" max="1284" width="0.75" style="1" customWidth="1"/>
    <col min="1285" max="1286" width="1.875" style="1" customWidth="1"/>
    <col min="1287" max="1287" width="3.625" style="1" customWidth="1"/>
    <col min="1288" max="1289" width="1.875" style="1" customWidth="1"/>
    <col min="1290" max="1290" width="3.5" style="1" customWidth="1"/>
    <col min="1291" max="1292" width="1.875" style="1" customWidth="1"/>
    <col min="1293" max="1294" width="3.375" style="1" customWidth="1"/>
    <col min="1295" max="1295" width="3.125" style="1" customWidth="1"/>
    <col min="1296" max="1297" width="1.875" style="1" customWidth="1"/>
    <col min="1298" max="1298" width="4" style="1" customWidth="1"/>
    <col min="1299" max="1299" width="1.75" style="1" customWidth="1"/>
    <col min="1300" max="1300" width="1.25" style="1" customWidth="1"/>
    <col min="1301" max="1301" width="0.625" style="1" customWidth="1"/>
    <col min="1302" max="1302" width="3.875" style="1" customWidth="1"/>
    <col min="1303" max="1304" width="1.875" style="1" customWidth="1"/>
    <col min="1305" max="1305" width="2" style="1" customWidth="1"/>
    <col min="1306" max="1306" width="3.25" style="1" customWidth="1"/>
    <col min="1307" max="1307" width="4.625" style="1" customWidth="1"/>
    <col min="1308" max="1309" width="2.625" style="1" customWidth="1"/>
    <col min="1310" max="1311" width="4.625" style="1" customWidth="1"/>
    <col min="1312" max="1312" width="4.75" style="1" customWidth="1"/>
    <col min="1313" max="1313" width="5.375" style="1" customWidth="1"/>
    <col min="1314" max="1314" width="10.375" style="1" customWidth="1"/>
    <col min="1315" max="1315" width="5.25" style="1" customWidth="1"/>
    <col min="1316" max="1316" width="2.25" style="1" customWidth="1"/>
    <col min="1317" max="1317" width="2.5" style="1" customWidth="1"/>
    <col min="1318" max="1318" width="3.375" style="1" customWidth="1"/>
    <col min="1319" max="1319" width="2.75" style="1" customWidth="1"/>
    <col min="1320" max="1320" width="3.125" style="1" customWidth="1"/>
    <col min="1321" max="1324" width="5.125" style="1" customWidth="1"/>
    <col min="1325" max="1325" width="2.625" style="1" bestFit="1" customWidth="1"/>
    <col min="1326" max="1537" width="9" style="1"/>
    <col min="1538" max="1538" width="1.25" style="1" customWidth="1"/>
    <col min="1539" max="1539" width="3.5" style="1" customWidth="1"/>
    <col min="1540" max="1540" width="0.75" style="1" customWidth="1"/>
    <col min="1541" max="1542" width="1.875" style="1" customWidth="1"/>
    <col min="1543" max="1543" width="3.625" style="1" customWidth="1"/>
    <col min="1544" max="1545" width="1.875" style="1" customWidth="1"/>
    <col min="1546" max="1546" width="3.5" style="1" customWidth="1"/>
    <col min="1547" max="1548" width="1.875" style="1" customWidth="1"/>
    <col min="1549" max="1550" width="3.375" style="1" customWidth="1"/>
    <col min="1551" max="1551" width="3.125" style="1" customWidth="1"/>
    <col min="1552" max="1553" width="1.875" style="1" customWidth="1"/>
    <col min="1554" max="1554" width="4" style="1" customWidth="1"/>
    <col min="1555" max="1555" width="1.75" style="1" customWidth="1"/>
    <col min="1556" max="1556" width="1.25" style="1" customWidth="1"/>
    <col min="1557" max="1557" width="0.625" style="1" customWidth="1"/>
    <col min="1558" max="1558" width="3.875" style="1" customWidth="1"/>
    <col min="1559" max="1560" width="1.875" style="1" customWidth="1"/>
    <col min="1561" max="1561" width="2" style="1" customWidth="1"/>
    <col min="1562" max="1562" width="3.25" style="1" customWidth="1"/>
    <col min="1563" max="1563" width="4.625" style="1" customWidth="1"/>
    <col min="1564" max="1565" width="2.625" style="1" customWidth="1"/>
    <col min="1566" max="1567" width="4.625" style="1" customWidth="1"/>
    <col min="1568" max="1568" width="4.75" style="1" customWidth="1"/>
    <col min="1569" max="1569" width="5.375" style="1" customWidth="1"/>
    <col min="1570" max="1570" width="10.375" style="1" customWidth="1"/>
    <col min="1571" max="1571" width="5.25" style="1" customWidth="1"/>
    <col min="1572" max="1572" width="2.25" style="1" customWidth="1"/>
    <col min="1573" max="1573" width="2.5" style="1" customWidth="1"/>
    <col min="1574" max="1574" width="3.375" style="1" customWidth="1"/>
    <col min="1575" max="1575" width="2.75" style="1" customWidth="1"/>
    <col min="1576" max="1576" width="3.125" style="1" customWidth="1"/>
    <col min="1577" max="1580" width="5.125" style="1" customWidth="1"/>
    <col min="1581" max="1581" width="2.625" style="1" bestFit="1" customWidth="1"/>
    <col min="1582" max="1793" width="9" style="1"/>
    <col min="1794" max="1794" width="1.25" style="1" customWidth="1"/>
    <col min="1795" max="1795" width="3.5" style="1" customWidth="1"/>
    <col min="1796" max="1796" width="0.75" style="1" customWidth="1"/>
    <col min="1797" max="1798" width="1.875" style="1" customWidth="1"/>
    <col min="1799" max="1799" width="3.625" style="1" customWidth="1"/>
    <col min="1800" max="1801" width="1.875" style="1" customWidth="1"/>
    <col min="1802" max="1802" width="3.5" style="1" customWidth="1"/>
    <col min="1803" max="1804" width="1.875" style="1" customWidth="1"/>
    <col min="1805" max="1806" width="3.375" style="1" customWidth="1"/>
    <col min="1807" max="1807" width="3.125" style="1" customWidth="1"/>
    <col min="1808" max="1809" width="1.875" style="1" customWidth="1"/>
    <col min="1810" max="1810" width="4" style="1" customWidth="1"/>
    <col min="1811" max="1811" width="1.75" style="1" customWidth="1"/>
    <col min="1812" max="1812" width="1.25" style="1" customWidth="1"/>
    <col min="1813" max="1813" width="0.625" style="1" customWidth="1"/>
    <col min="1814" max="1814" width="3.875" style="1" customWidth="1"/>
    <col min="1815" max="1816" width="1.875" style="1" customWidth="1"/>
    <col min="1817" max="1817" width="2" style="1" customWidth="1"/>
    <col min="1818" max="1818" width="3.25" style="1" customWidth="1"/>
    <col min="1819" max="1819" width="4.625" style="1" customWidth="1"/>
    <col min="1820" max="1821" width="2.625" style="1" customWidth="1"/>
    <col min="1822" max="1823" width="4.625" style="1" customWidth="1"/>
    <col min="1824" max="1824" width="4.75" style="1" customWidth="1"/>
    <col min="1825" max="1825" width="5.375" style="1" customWidth="1"/>
    <col min="1826" max="1826" width="10.375" style="1" customWidth="1"/>
    <col min="1827" max="1827" width="5.25" style="1" customWidth="1"/>
    <col min="1828" max="1828" width="2.25" style="1" customWidth="1"/>
    <col min="1829" max="1829" width="2.5" style="1" customWidth="1"/>
    <col min="1830" max="1830" width="3.375" style="1" customWidth="1"/>
    <col min="1831" max="1831" width="2.75" style="1" customWidth="1"/>
    <col min="1832" max="1832" width="3.125" style="1" customWidth="1"/>
    <col min="1833" max="1836" width="5.125" style="1" customWidth="1"/>
    <col min="1837" max="1837" width="2.625" style="1" bestFit="1" customWidth="1"/>
    <col min="1838" max="2049" width="9" style="1"/>
    <col min="2050" max="2050" width="1.25" style="1" customWidth="1"/>
    <col min="2051" max="2051" width="3.5" style="1" customWidth="1"/>
    <col min="2052" max="2052" width="0.75" style="1" customWidth="1"/>
    <col min="2053" max="2054" width="1.875" style="1" customWidth="1"/>
    <col min="2055" max="2055" width="3.625" style="1" customWidth="1"/>
    <col min="2056" max="2057" width="1.875" style="1" customWidth="1"/>
    <col min="2058" max="2058" width="3.5" style="1" customWidth="1"/>
    <col min="2059" max="2060" width="1.875" style="1" customWidth="1"/>
    <col min="2061" max="2062" width="3.375" style="1" customWidth="1"/>
    <col min="2063" max="2063" width="3.125" style="1" customWidth="1"/>
    <col min="2064" max="2065" width="1.875" style="1" customWidth="1"/>
    <col min="2066" max="2066" width="4" style="1" customWidth="1"/>
    <col min="2067" max="2067" width="1.75" style="1" customWidth="1"/>
    <col min="2068" max="2068" width="1.25" style="1" customWidth="1"/>
    <col min="2069" max="2069" width="0.625" style="1" customWidth="1"/>
    <col min="2070" max="2070" width="3.875" style="1" customWidth="1"/>
    <col min="2071" max="2072" width="1.875" style="1" customWidth="1"/>
    <col min="2073" max="2073" width="2" style="1" customWidth="1"/>
    <col min="2074" max="2074" width="3.25" style="1" customWidth="1"/>
    <col min="2075" max="2075" width="4.625" style="1" customWidth="1"/>
    <col min="2076" max="2077" width="2.625" style="1" customWidth="1"/>
    <col min="2078" max="2079" width="4.625" style="1" customWidth="1"/>
    <col min="2080" max="2080" width="4.75" style="1" customWidth="1"/>
    <col min="2081" max="2081" width="5.375" style="1" customWidth="1"/>
    <col min="2082" max="2082" width="10.375" style="1" customWidth="1"/>
    <col min="2083" max="2083" width="5.25" style="1" customWidth="1"/>
    <col min="2084" max="2084" width="2.25" style="1" customWidth="1"/>
    <col min="2085" max="2085" width="2.5" style="1" customWidth="1"/>
    <col min="2086" max="2086" width="3.375" style="1" customWidth="1"/>
    <col min="2087" max="2087" width="2.75" style="1" customWidth="1"/>
    <col min="2088" max="2088" width="3.125" style="1" customWidth="1"/>
    <col min="2089" max="2092" width="5.125" style="1" customWidth="1"/>
    <col min="2093" max="2093" width="2.625" style="1" bestFit="1" customWidth="1"/>
    <col min="2094" max="2305" width="9" style="1"/>
    <col min="2306" max="2306" width="1.25" style="1" customWidth="1"/>
    <col min="2307" max="2307" width="3.5" style="1" customWidth="1"/>
    <col min="2308" max="2308" width="0.75" style="1" customWidth="1"/>
    <col min="2309" max="2310" width="1.875" style="1" customWidth="1"/>
    <col min="2311" max="2311" width="3.625" style="1" customWidth="1"/>
    <col min="2312" max="2313" width="1.875" style="1" customWidth="1"/>
    <col min="2314" max="2314" width="3.5" style="1" customWidth="1"/>
    <col min="2315" max="2316" width="1.875" style="1" customWidth="1"/>
    <col min="2317" max="2318" width="3.375" style="1" customWidth="1"/>
    <col min="2319" max="2319" width="3.125" style="1" customWidth="1"/>
    <col min="2320" max="2321" width="1.875" style="1" customWidth="1"/>
    <col min="2322" max="2322" width="4" style="1" customWidth="1"/>
    <col min="2323" max="2323" width="1.75" style="1" customWidth="1"/>
    <col min="2324" max="2324" width="1.25" style="1" customWidth="1"/>
    <col min="2325" max="2325" width="0.625" style="1" customWidth="1"/>
    <col min="2326" max="2326" width="3.875" style="1" customWidth="1"/>
    <col min="2327" max="2328" width="1.875" style="1" customWidth="1"/>
    <col min="2329" max="2329" width="2" style="1" customWidth="1"/>
    <col min="2330" max="2330" width="3.25" style="1" customWidth="1"/>
    <col min="2331" max="2331" width="4.625" style="1" customWidth="1"/>
    <col min="2332" max="2333" width="2.625" style="1" customWidth="1"/>
    <col min="2334" max="2335" width="4.625" style="1" customWidth="1"/>
    <col min="2336" max="2336" width="4.75" style="1" customWidth="1"/>
    <col min="2337" max="2337" width="5.375" style="1" customWidth="1"/>
    <col min="2338" max="2338" width="10.375" style="1" customWidth="1"/>
    <col min="2339" max="2339" width="5.25" style="1" customWidth="1"/>
    <col min="2340" max="2340" width="2.25" style="1" customWidth="1"/>
    <col min="2341" max="2341" width="2.5" style="1" customWidth="1"/>
    <col min="2342" max="2342" width="3.375" style="1" customWidth="1"/>
    <col min="2343" max="2343" width="2.75" style="1" customWidth="1"/>
    <col min="2344" max="2344" width="3.125" style="1" customWidth="1"/>
    <col min="2345" max="2348" width="5.125" style="1" customWidth="1"/>
    <col min="2349" max="2349" width="2.625" style="1" bestFit="1" customWidth="1"/>
    <col min="2350" max="2561" width="9" style="1"/>
    <col min="2562" max="2562" width="1.25" style="1" customWidth="1"/>
    <col min="2563" max="2563" width="3.5" style="1" customWidth="1"/>
    <col min="2564" max="2564" width="0.75" style="1" customWidth="1"/>
    <col min="2565" max="2566" width="1.875" style="1" customWidth="1"/>
    <col min="2567" max="2567" width="3.625" style="1" customWidth="1"/>
    <col min="2568" max="2569" width="1.875" style="1" customWidth="1"/>
    <col min="2570" max="2570" width="3.5" style="1" customWidth="1"/>
    <col min="2571" max="2572" width="1.875" style="1" customWidth="1"/>
    <col min="2573" max="2574" width="3.375" style="1" customWidth="1"/>
    <col min="2575" max="2575" width="3.125" style="1" customWidth="1"/>
    <col min="2576" max="2577" width="1.875" style="1" customWidth="1"/>
    <col min="2578" max="2578" width="4" style="1" customWidth="1"/>
    <col min="2579" max="2579" width="1.75" style="1" customWidth="1"/>
    <col min="2580" max="2580" width="1.25" style="1" customWidth="1"/>
    <col min="2581" max="2581" width="0.625" style="1" customWidth="1"/>
    <col min="2582" max="2582" width="3.875" style="1" customWidth="1"/>
    <col min="2583" max="2584" width="1.875" style="1" customWidth="1"/>
    <col min="2585" max="2585" width="2" style="1" customWidth="1"/>
    <col min="2586" max="2586" width="3.25" style="1" customWidth="1"/>
    <col min="2587" max="2587" width="4.625" style="1" customWidth="1"/>
    <col min="2588" max="2589" width="2.625" style="1" customWidth="1"/>
    <col min="2590" max="2591" width="4.625" style="1" customWidth="1"/>
    <col min="2592" max="2592" width="4.75" style="1" customWidth="1"/>
    <col min="2593" max="2593" width="5.375" style="1" customWidth="1"/>
    <col min="2594" max="2594" width="10.375" style="1" customWidth="1"/>
    <col min="2595" max="2595" width="5.25" style="1" customWidth="1"/>
    <col min="2596" max="2596" width="2.25" style="1" customWidth="1"/>
    <col min="2597" max="2597" width="2.5" style="1" customWidth="1"/>
    <col min="2598" max="2598" width="3.375" style="1" customWidth="1"/>
    <col min="2599" max="2599" width="2.75" style="1" customWidth="1"/>
    <col min="2600" max="2600" width="3.125" style="1" customWidth="1"/>
    <col min="2601" max="2604" width="5.125" style="1" customWidth="1"/>
    <col min="2605" max="2605" width="2.625" style="1" bestFit="1" customWidth="1"/>
    <col min="2606" max="2817" width="9" style="1"/>
    <col min="2818" max="2818" width="1.25" style="1" customWidth="1"/>
    <col min="2819" max="2819" width="3.5" style="1" customWidth="1"/>
    <col min="2820" max="2820" width="0.75" style="1" customWidth="1"/>
    <col min="2821" max="2822" width="1.875" style="1" customWidth="1"/>
    <col min="2823" max="2823" width="3.625" style="1" customWidth="1"/>
    <col min="2824" max="2825" width="1.875" style="1" customWidth="1"/>
    <col min="2826" max="2826" width="3.5" style="1" customWidth="1"/>
    <col min="2827" max="2828" width="1.875" style="1" customWidth="1"/>
    <col min="2829" max="2830" width="3.375" style="1" customWidth="1"/>
    <col min="2831" max="2831" width="3.125" style="1" customWidth="1"/>
    <col min="2832" max="2833" width="1.875" style="1" customWidth="1"/>
    <col min="2834" max="2834" width="4" style="1" customWidth="1"/>
    <col min="2835" max="2835" width="1.75" style="1" customWidth="1"/>
    <col min="2836" max="2836" width="1.25" style="1" customWidth="1"/>
    <col min="2837" max="2837" width="0.625" style="1" customWidth="1"/>
    <col min="2838" max="2838" width="3.875" style="1" customWidth="1"/>
    <col min="2839" max="2840" width="1.875" style="1" customWidth="1"/>
    <col min="2841" max="2841" width="2" style="1" customWidth="1"/>
    <col min="2842" max="2842" width="3.25" style="1" customWidth="1"/>
    <col min="2843" max="2843" width="4.625" style="1" customWidth="1"/>
    <col min="2844" max="2845" width="2.625" style="1" customWidth="1"/>
    <col min="2846" max="2847" width="4.625" style="1" customWidth="1"/>
    <col min="2848" max="2848" width="4.75" style="1" customWidth="1"/>
    <col min="2849" max="2849" width="5.375" style="1" customWidth="1"/>
    <col min="2850" max="2850" width="10.375" style="1" customWidth="1"/>
    <col min="2851" max="2851" width="5.25" style="1" customWidth="1"/>
    <col min="2852" max="2852" width="2.25" style="1" customWidth="1"/>
    <col min="2853" max="2853" width="2.5" style="1" customWidth="1"/>
    <col min="2854" max="2854" width="3.375" style="1" customWidth="1"/>
    <col min="2855" max="2855" width="2.75" style="1" customWidth="1"/>
    <col min="2856" max="2856" width="3.125" style="1" customWidth="1"/>
    <col min="2857" max="2860" width="5.125" style="1" customWidth="1"/>
    <col min="2861" max="2861" width="2.625" style="1" bestFit="1" customWidth="1"/>
    <col min="2862" max="3073" width="9" style="1"/>
    <col min="3074" max="3074" width="1.25" style="1" customWidth="1"/>
    <col min="3075" max="3075" width="3.5" style="1" customWidth="1"/>
    <col min="3076" max="3076" width="0.75" style="1" customWidth="1"/>
    <col min="3077" max="3078" width="1.875" style="1" customWidth="1"/>
    <col min="3079" max="3079" width="3.625" style="1" customWidth="1"/>
    <col min="3080" max="3081" width="1.875" style="1" customWidth="1"/>
    <col min="3082" max="3082" width="3.5" style="1" customWidth="1"/>
    <col min="3083" max="3084" width="1.875" style="1" customWidth="1"/>
    <col min="3085" max="3086" width="3.375" style="1" customWidth="1"/>
    <col min="3087" max="3087" width="3.125" style="1" customWidth="1"/>
    <col min="3088" max="3089" width="1.875" style="1" customWidth="1"/>
    <col min="3090" max="3090" width="4" style="1" customWidth="1"/>
    <col min="3091" max="3091" width="1.75" style="1" customWidth="1"/>
    <col min="3092" max="3092" width="1.25" style="1" customWidth="1"/>
    <col min="3093" max="3093" width="0.625" style="1" customWidth="1"/>
    <col min="3094" max="3094" width="3.875" style="1" customWidth="1"/>
    <col min="3095" max="3096" width="1.875" style="1" customWidth="1"/>
    <col min="3097" max="3097" width="2" style="1" customWidth="1"/>
    <col min="3098" max="3098" width="3.25" style="1" customWidth="1"/>
    <col min="3099" max="3099" width="4.625" style="1" customWidth="1"/>
    <col min="3100" max="3101" width="2.625" style="1" customWidth="1"/>
    <col min="3102" max="3103" width="4.625" style="1" customWidth="1"/>
    <col min="3104" max="3104" width="4.75" style="1" customWidth="1"/>
    <col min="3105" max="3105" width="5.375" style="1" customWidth="1"/>
    <col min="3106" max="3106" width="10.375" style="1" customWidth="1"/>
    <col min="3107" max="3107" width="5.25" style="1" customWidth="1"/>
    <col min="3108" max="3108" width="2.25" style="1" customWidth="1"/>
    <col min="3109" max="3109" width="2.5" style="1" customWidth="1"/>
    <col min="3110" max="3110" width="3.375" style="1" customWidth="1"/>
    <col min="3111" max="3111" width="2.75" style="1" customWidth="1"/>
    <col min="3112" max="3112" width="3.125" style="1" customWidth="1"/>
    <col min="3113" max="3116" width="5.125" style="1" customWidth="1"/>
    <col min="3117" max="3117" width="2.625" style="1" bestFit="1" customWidth="1"/>
    <col min="3118" max="3329" width="9" style="1"/>
    <col min="3330" max="3330" width="1.25" style="1" customWidth="1"/>
    <col min="3331" max="3331" width="3.5" style="1" customWidth="1"/>
    <col min="3332" max="3332" width="0.75" style="1" customWidth="1"/>
    <col min="3333" max="3334" width="1.875" style="1" customWidth="1"/>
    <col min="3335" max="3335" width="3.625" style="1" customWidth="1"/>
    <col min="3336" max="3337" width="1.875" style="1" customWidth="1"/>
    <col min="3338" max="3338" width="3.5" style="1" customWidth="1"/>
    <col min="3339" max="3340" width="1.875" style="1" customWidth="1"/>
    <col min="3341" max="3342" width="3.375" style="1" customWidth="1"/>
    <col min="3343" max="3343" width="3.125" style="1" customWidth="1"/>
    <col min="3344" max="3345" width="1.875" style="1" customWidth="1"/>
    <col min="3346" max="3346" width="4" style="1" customWidth="1"/>
    <col min="3347" max="3347" width="1.75" style="1" customWidth="1"/>
    <col min="3348" max="3348" width="1.25" style="1" customWidth="1"/>
    <col min="3349" max="3349" width="0.625" style="1" customWidth="1"/>
    <col min="3350" max="3350" width="3.875" style="1" customWidth="1"/>
    <col min="3351" max="3352" width="1.875" style="1" customWidth="1"/>
    <col min="3353" max="3353" width="2" style="1" customWidth="1"/>
    <col min="3354" max="3354" width="3.25" style="1" customWidth="1"/>
    <col min="3355" max="3355" width="4.625" style="1" customWidth="1"/>
    <col min="3356" max="3357" width="2.625" style="1" customWidth="1"/>
    <col min="3358" max="3359" width="4.625" style="1" customWidth="1"/>
    <col min="3360" max="3360" width="4.75" style="1" customWidth="1"/>
    <col min="3361" max="3361" width="5.375" style="1" customWidth="1"/>
    <col min="3362" max="3362" width="10.375" style="1" customWidth="1"/>
    <col min="3363" max="3363" width="5.25" style="1" customWidth="1"/>
    <col min="3364" max="3364" width="2.25" style="1" customWidth="1"/>
    <col min="3365" max="3365" width="2.5" style="1" customWidth="1"/>
    <col min="3366" max="3366" width="3.375" style="1" customWidth="1"/>
    <col min="3367" max="3367" width="2.75" style="1" customWidth="1"/>
    <col min="3368" max="3368" width="3.125" style="1" customWidth="1"/>
    <col min="3369" max="3372" width="5.125" style="1" customWidth="1"/>
    <col min="3373" max="3373" width="2.625" style="1" bestFit="1" customWidth="1"/>
    <col min="3374" max="3585" width="9" style="1"/>
    <col min="3586" max="3586" width="1.25" style="1" customWidth="1"/>
    <col min="3587" max="3587" width="3.5" style="1" customWidth="1"/>
    <col min="3588" max="3588" width="0.75" style="1" customWidth="1"/>
    <col min="3589" max="3590" width="1.875" style="1" customWidth="1"/>
    <col min="3591" max="3591" width="3.625" style="1" customWidth="1"/>
    <col min="3592" max="3593" width="1.875" style="1" customWidth="1"/>
    <col min="3594" max="3594" width="3.5" style="1" customWidth="1"/>
    <col min="3595" max="3596" width="1.875" style="1" customWidth="1"/>
    <col min="3597" max="3598" width="3.375" style="1" customWidth="1"/>
    <col min="3599" max="3599" width="3.125" style="1" customWidth="1"/>
    <col min="3600" max="3601" width="1.875" style="1" customWidth="1"/>
    <col min="3602" max="3602" width="4" style="1" customWidth="1"/>
    <col min="3603" max="3603" width="1.75" style="1" customWidth="1"/>
    <col min="3604" max="3604" width="1.25" style="1" customWidth="1"/>
    <col min="3605" max="3605" width="0.625" style="1" customWidth="1"/>
    <col min="3606" max="3606" width="3.875" style="1" customWidth="1"/>
    <col min="3607" max="3608" width="1.875" style="1" customWidth="1"/>
    <col min="3609" max="3609" width="2" style="1" customWidth="1"/>
    <col min="3610" max="3610" width="3.25" style="1" customWidth="1"/>
    <col min="3611" max="3611" width="4.625" style="1" customWidth="1"/>
    <col min="3612" max="3613" width="2.625" style="1" customWidth="1"/>
    <col min="3614" max="3615" width="4.625" style="1" customWidth="1"/>
    <col min="3616" max="3616" width="4.75" style="1" customWidth="1"/>
    <col min="3617" max="3617" width="5.375" style="1" customWidth="1"/>
    <col min="3618" max="3618" width="10.375" style="1" customWidth="1"/>
    <col min="3619" max="3619" width="5.25" style="1" customWidth="1"/>
    <col min="3620" max="3620" width="2.25" style="1" customWidth="1"/>
    <col min="3621" max="3621" width="2.5" style="1" customWidth="1"/>
    <col min="3622" max="3622" width="3.375" style="1" customWidth="1"/>
    <col min="3623" max="3623" width="2.75" style="1" customWidth="1"/>
    <col min="3624" max="3624" width="3.125" style="1" customWidth="1"/>
    <col min="3625" max="3628" width="5.125" style="1" customWidth="1"/>
    <col min="3629" max="3629" width="2.625" style="1" bestFit="1" customWidth="1"/>
    <col min="3630" max="3841" width="9" style="1"/>
    <col min="3842" max="3842" width="1.25" style="1" customWidth="1"/>
    <col min="3843" max="3843" width="3.5" style="1" customWidth="1"/>
    <col min="3844" max="3844" width="0.75" style="1" customWidth="1"/>
    <col min="3845" max="3846" width="1.875" style="1" customWidth="1"/>
    <col min="3847" max="3847" width="3.625" style="1" customWidth="1"/>
    <col min="3848" max="3849" width="1.875" style="1" customWidth="1"/>
    <col min="3850" max="3850" width="3.5" style="1" customWidth="1"/>
    <col min="3851" max="3852" width="1.875" style="1" customWidth="1"/>
    <col min="3853" max="3854" width="3.375" style="1" customWidth="1"/>
    <col min="3855" max="3855" width="3.125" style="1" customWidth="1"/>
    <col min="3856" max="3857" width="1.875" style="1" customWidth="1"/>
    <col min="3858" max="3858" width="4" style="1" customWidth="1"/>
    <col min="3859" max="3859" width="1.75" style="1" customWidth="1"/>
    <col min="3860" max="3860" width="1.25" style="1" customWidth="1"/>
    <col min="3861" max="3861" width="0.625" style="1" customWidth="1"/>
    <col min="3862" max="3862" width="3.875" style="1" customWidth="1"/>
    <col min="3863" max="3864" width="1.875" style="1" customWidth="1"/>
    <col min="3865" max="3865" width="2" style="1" customWidth="1"/>
    <col min="3866" max="3866" width="3.25" style="1" customWidth="1"/>
    <col min="3867" max="3867" width="4.625" style="1" customWidth="1"/>
    <col min="3868" max="3869" width="2.625" style="1" customWidth="1"/>
    <col min="3870" max="3871" width="4.625" style="1" customWidth="1"/>
    <col min="3872" max="3872" width="4.75" style="1" customWidth="1"/>
    <col min="3873" max="3873" width="5.375" style="1" customWidth="1"/>
    <col min="3874" max="3874" width="10.375" style="1" customWidth="1"/>
    <col min="3875" max="3875" width="5.25" style="1" customWidth="1"/>
    <col min="3876" max="3876" width="2.25" style="1" customWidth="1"/>
    <col min="3877" max="3877" width="2.5" style="1" customWidth="1"/>
    <col min="3878" max="3878" width="3.375" style="1" customWidth="1"/>
    <col min="3879" max="3879" width="2.75" style="1" customWidth="1"/>
    <col min="3880" max="3880" width="3.125" style="1" customWidth="1"/>
    <col min="3881" max="3884" width="5.125" style="1" customWidth="1"/>
    <col min="3885" max="3885" width="2.625" style="1" bestFit="1" customWidth="1"/>
    <col min="3886" max="4097" width="9" style="1"/>
    <col min="4098" max="4098" width="1.25" style="1" customWidth="1"/>
    <col min="4099" max="4099" width="3.5" style="1" customWidth="1"/>
    <col min="4100" max="4100" width="0.75" style="1" customWidth="1"/>
    <col min="4101" max="4102" width="1.875" style="1" customWidth="1"/>
    <col min="4103" max="4103" width="3.625" style="1" customWidth="1"/>
    <col min="4104" max="4105" width="1.875" style="1" customWidth="1"/>
    <col min="4106" max="4106" width="3.5" style="1" customWidth="1"/>
    <col min="4107" max="4108" width="1.875" style="1" customWidth="1"/>
    <col min="4109" max="4110" width="3.375" style="1" customWidth="1"/>
    <col min="4111" max="4111" width="3.125" style="1" customWidth="1"/>
    <col min="4112" max="4113" width="1.875" style="1" customWidth="1"/>
    <col min="4114" max="4114" width="4" style="1" customWidth="1"/>
    <col min="4115" max="4115" width="1.75" style="1" customWidth="1"/>
    <col min="4116" max="4116" width="1.25" style="1" customWidth="1"/>
    <col min="4117" max="4117" width="0.625" style="1" customWidth="1"/>
    <col min="4118" max="4118" width="3.875" style="1" customWidth="1"/>
    <col min="4119" max="4120" width="1.875" style="1" customWidth="1"/>
    <col min="4121" max="4121" width="2" style="1" customWidth="1"/>
    <col min="4122" max="4122" width="3.25" style="1" customWidth="1"/>
    <col min="4123" max="4123" width="4.625" style="1" customWidth="1"/>
    <col min="4124" max="4125" width="2.625" style="1" customWidth="1"/>
    <col min="4126" max="4127" width="4.625" style="1" customWidth="1"/>
    <col min="4128" max="4128" width="4.75" style="1" customWidth="1"/>
    <col min="4129" max="4129" width="5.375" style="1" customWidth="1"/>
    <col min="4130" max="4130" width="10.375" style="1" customWidth="1"/>
    <col min="4131" max="4131" width="5.25" style="1" customWidth="1"/>
    <col min="4132" max="4132" width="2.25" style="1" customWidth="1"/>
    <col min="4133" max="4133" width="2.5" style="1" customWidth="1"/>
    <col min="4134" max="4134" width="3.375" style="1" customWidth="1"/>
    <col min="4135" max="4135" width="2.75" style="1" customWidth="1"/>
    <col min="4136" max="4136" width="3.125" style="1" customWidth="1"/>
    <col min="4137" max="4140" width="5.125" style="1" customWidth="1"/>
    <col min="4141" max="4141" width="2.625" style="1" bestFit="1" customWidth="1"/>
    <col min="4142" max="4353" width="9" style="1"/>
    <col min="4354" max="4354" width="1.25" style="1" customWidth="1"/>
    <col min="4355" max="4355" width="3.5" style="1" customWidth="1"/>
    <col min="4356" max="4356" width="0.75" style="1" customWidth="1"/>
    <col min="4357" max="4358" width="1.875" style="1" customWidth="1"/>
    <col min="4359" max="4359" width="3.625" style="1" customWidth="1"/>
    <col min="4360" max="4361" width="1.875" style="1" customWidth="1"/>
    <col min="4362" max="4362" width="3.5" style="1" customWidth="1"/>
    <col min="4363" max="4364" width="1.875" style="1" customWidth="1"/>
    <col min="4365" max="4366" width="3.375" style="1" customWidth="1"/>
    <col min="4367" max="4367" width="3.125" style="1" customWidth="1"/>
    <col min="4368" max="4369" width="1.875" style="1" customWidth="1"/>
    <col min="4370" max="4370" width="4" style="1" customWidth="1"/>
    <col min="4371" max="4371" width="1.75" style="1" customWidth="1"/>
    <col min="4372" max="4372" width="1.25" style="1" customWidth="1"/>
    <col min="4373" max="4373" width="0.625" style="1" customWidth="1"/>
    <col min="4374" max="4374" width="3.875" style="1" customWidth="1"/>
    <col min="4375" max="4376" width="1.875" style="1" customWidth="1"/>
    <col min="4377" max="4377" width="2" style="1" customWidth="1"/>
    <col min="4378" max="4378" width="3.25" style="1" customWidth="1"/>
    <col min="4379" max="4379" width="4.625" style="1" customWidth="1"/>
    <col min="4380" max="4381" width="2.625" style="1" customWidth="1"/>
    <col min="4382" max="4383" width="4.625" style="1" customWidth="1"/>
    <col min="4384" max="4384" width="4.75" style="1" customWidth="1"/>
    <col min="4385" max="4385" width="5.375" style="1" customWidth="1"/>
    <col min="4386" max="4386" width="10.375" style="1" customWidth="1"/>
    <col min="4387" max="4387" width="5.25" style="1" customWidth="1"/>
    <col min="4388" max="4388" width="2.25" style="1" customWidth="1"/>
    <col min="4389" max="4389" width="2.5" style="1" customWidth="1"/>
    <col min="4390" max="4390" width="3.375" style="1" customWidth="1"/>
    <col min="4391" max="4391" width="2.75" style="1" customWidth="1"/>
    <col min="4392" max="4392" width="3.125" style="1" customWidth="1"/>
    <col min="4393" max="4396" width="5.125" style="1" customWidth="1"/>
    <col min="4397" max="4397" width="2.625" style="1" bestFit="1" customWidth="1"/>
    <col min="4398" max="4609" width="9" style="1"/>
    <col min="4610" max="4610" width="1.25" style="1" customWidth="1"/>
    <col min="4611" max="4611" width="3.5" style="1" customWidth="1"/>
    <col min="4612" max="4612" width="0.75" style="1" customWidth="1"/>
    <col min="4613" max="4614" width="1.875" style="1" customWidth="1"/>
    <col min="4615" max="4615" width="3.625" style="1" customWidth="1"/>
    <col min="4616" max="4617" width="1.875" style="1" customWidth="1"/>
    <col min="4618" max="4618" width="3.5" style="1" customWidth="1"/>
    <col min="4619" max="4620" width="1.875" style="1" customWidth="1"/>
    <col min="4621" max="4622" width="3.375" style="1" customWidth="1"/>
    <col min="4623" max="4623" width="3.125" style="1" customWidth="1"/>
    <col min="4624" max="4625" width="1.875" style="1" customWidth="1"/>
    <col min="4626" max="4626" width="4" style="1" customWidth="1"/>
    <col min="4627" max="4627" width="1.75" style="1" customWidth="1"/>
    <col min="4628" max="4628" width="1.25" style="1" customWidth="1"/>
    <col min="4629" max="4629" width="0.625" style="1" customWidth="1"/>
    <col min="4630" max="4630" width="3.875" style="1" customWidth="1"/>
    <col min="4631" max="4632" width="1.875" style="1" customWidth="1"/>
    <col min="4633" max="4633" width="2" style="1" customWidth="1"/>
    <col min="4634" max="4634" width="3.25" style="1" customWidth="1"/>
    <col min="4635" max="4635" width="4.625" style="1" customWidth="1"/>
    <col min="4636" max="4637" width="2.625" style="1" customWidth="1"/>
    <col min="4638" max="4639" width="4.625" style="1" customWidth="1"/>
    <col min="4640" max="4640" width="4.75" style="1" customWidth="1"/>
    <col min="4641" max="4641" width="5.375" style="1" customWidth="1"/>
    <col min="4642" max="4642" width="10.375" style="1" customWidth="1"/>
    <col min="4643" max="4643" width="5.25" style="1" customWidth="1"/>
    <col min="4644" max="4644" width="2.25" style="1" customWidth="1"/>
    <col min="4645" max="4645" width="2.5" style="1" customWidth="1"/>
    <col min="4646" max="4646" width="3.375" style="1" customWidth="1"/>
    <col min="4647" max="4647" width="2.75" style="1" customWidth="1"/>
    <col min="4648" max="4648" width="3.125" style="1" customWidth="1"/>
    <col min="4649" max="4652" width="5.125" style="1" customWidth="1"/>
    <col min="4653" max="4653" width="2.625" style="1" bestFit="1" customWidth="1"/>
    <col min="4654" max="4865" width="9" style="1"/>
    <col min="4866" max="4866" width="1.25" style="1" customWidth="1"/>
    <col min="4867" max="4867" width="3.5" style="1" customWidth="1"/>
    <col min="4868" max="4868" width="0.75" style="1" customWidth="1"/>
    <col min="4869" max="4870" width="1.875" style="1" customWidth="1"/>
    <col min="4871" max="4871" width="3.625" style="1" customWidth="1"/>
    <col min="4872" max="4873" width="1.875" style="1" customWidth="1"/>
    <col min="4874" max="4874" width="3.5" style="1" customWidth="1"/>
    <col min="4875" max="4876" width="1.875" style="1" customWidth="1"/>
    <col min="4877" max="4878" width="3.375" style="1" customWidth="1"/>
    <col min="4879" max="4879" width="3.125" style="1" customWidth="1"/>
    <col min="4880" max="4881" width="1.875" style="1" customWidth="1"/>
    <col min="4882" max="4882" width="4" style="1" customWidth="1"/>
    <col min="4883" max="4883" width="1.75" style="1" customWidth="1"/>
    <col min="4884" max="4884" width="1.25" style="1" customWidth="1"/>
    <col min="4885" max="4885" width="0.625" style="1" customWidth="1"/>
    <col min="4886" max="4886" width="3.875" style="1" customWidth="1"/>
    <col min="4887" max="4888" width="1.875" style="1" customWidth="1"/>
    <col min="4889" max="4889" width="2" style="1" customWidth="1"/>
    <col min="4890" max="4890" width="3.25" style="1" customWidth="1"/>
    <col min="4891" max="4891" width="4.625" style="1" customWidth="1"/>
    <col min="4892" max="4893" width="2.625" style="1" customWidth="1"/>
    <col min="4894" max="4895" width="4.625" style="1" customWidth="1"/>
    <col min="4896" max="4896" width="4.75" style="1" customWidth="1"/>
    <col min="4897" max="4897" width="5.375" style="1" customWidth="1"/>
    <col min="4898" max="4898" width="10.375" style="1" customWidth="1"/>
    <col min="4899" max="4899" width="5.25" style="1" customWidth="1"/>
    <col min="4900" max="4900" width="2.25" style="1" customWidth="1"/>
    <col min="4901" max="4901" width="2.5" style="1" customWidth="1"/>
    <col min="4902" max="4902" width="3.375" style="1" customWidth="1"/>
    <col min="4903" max="4903" width="2.75" style="1" customWidth="1"/>
    <col min="4904" max="4904" width="3.125" style="1" customWidth="1"/>
    <col min="4905" max="4908" width="5.125" style="1" customWidth="1"/>
    <col min="4909" max="4909" width="2.625" style="1" bestFit="1" customWidth="1"/>
    <col min="4910" max="5121" width="9" style="1"/>
    <col min="5122" max="5122" width="1.25" style="1" customWidth="1"/>
    <col min="5123" max="5123" width="3.5" style="1" customWidth="1"/>
    <col min="5124" max="5124" width="0.75" style="1" customWidth="1"/>
    <col min="5125" max="5126" width="1.875" style="1" customWidth="1"/>
    <col min="5127" max="5127" width="3.625" style="1" customWidth="1"/>
    <col min="5128" max="5129" width="1.875" style="1" customWidth="1"/>
    <col min="5130" max="5130" width="3.5" style="1" customWidth="1"/>
    <col min="5131" max="5132" width="1.875" style="1" customWidth="1"/>
    <col min="5133" max="5134" width="3.375" style="1" customWidth="1"/>
    <col min="5135" max="5135" width="3.125" style="1" customWidth="1"/>
    <col min="5136" max="5137" width="1.875" style="1" customWidth="1"/>
    <col min="5138" max="5138" width="4" style="1" customWidth="1"/>
    <col min="5139" max="5139" width="1.75" style="1" customWidth="1"/>
    <col min="5140" max="5140" width="1.25" style="1" customWidth="1"/>
    <col min="5141" max="5141" width="0.625" style="1" customWidth="1"/>
    <col min="5142" max="5142" width="3.875" style="1" customWidth="1"/>
    <col min="5143" max="5144" width="1.875" style="1" customWidth="1"/>
    <col min="5145" max="5145" width="2" style="1" customWidth="1"/>
    <col min="5146" max="5146" width="3.25" style="1" customWidth="1"/>
    <col min="5147" max="5147" width="4.625" style="1" customWidth="1"/>
    <col min="5148" max="5149" width="2.625" style="1" customWidth="1"/>
    <col min="5150" max="5151" width="4.625" style="1" customWidth="1"/>
    <col min="5152" max="5152" width="4.75" style="1" customWidth="1"/>
    <col min="5153" max="5153" width="5.375" style="1" customWidth="1"/>
    <col min="5154" max="5154" width="10.375" style="1" customWidth="1"/>
    <col min="5155" max="5155" width="5.25" style="1" customWidth="1"/>
    <col min="5156" max="5156" width="2.25" style="1" customWidth="1"/>
    <col min="5157" max="5157" width="2.5" style="1" customWidth="1"/>
    <col min="5158" max="5158" width="3.375" style="1" customWidth="1"/>
    <col min="5159" max="5159" width="2.75" style="1" customWidth="1"/>
    <col min="5160" max="5160" width="3.125" style="1" customWidth="1"/>
    <col min="5161" max="5164" width="5.125" style="1" customWidth="1"/>
    <col min="5165" max="5165" width="2.625" style="1" bestFit="1" customWidth="1"/>
    <col min="5166" max="5377" width="9" style="1"/>
    <col min="5378" max="5378" width="1.25" style="1" customWidth="1"/>
    <col min="5379" max="5379" width="3.5" style="1" customWidth="1"/>
    <col min="5380" max="5380" width="0.75" style="1" customWidth="1"/>
    <col min="5381" max="5382" width="1.875" style="1" customWidth="1"/>
    <col min="5383" max="5383" width="3.625" style="1" customWidth="1"/>
    <col min="5384" max="5385" width="1.875" style="1" customWidth="1"/>
    <col min="5386" max="5386" width="3.5" style="1" customWidth="1"/>
    <col min="5387" max="5388" width="1.875" style="1" customWidth="1"/>
    <col min="5389" max="5390" width="3.375" style="1" customWidth="1"/>
    <col min="5391" max="5391" width="3.125" style="1" customWidth="1"/>
    <col min="5392" max="5393" width="1.875" style="1" customWidth="1"/>
    <col min="5394" max="5394" width="4" style="1" customWidth="1"/>
    <col min="5395" max="5395" width="1.75" style="1" customWidth="1"/>
    <col min="5396" max="5396" width="1.25" style="1" customWidth="1"/>
    <col min="5397" max="5397" width="0.625" style="1" customWidth="1"/>
    <col min="5398" max="5398" width="3.875" style="1" customWidth="1"/>
    <col min="5399" max="5400" width="1.875" style="1" customWidth="1"/>
    <col min="5401" max="5401" width="2" style="1" customWidth="1"/>
    <col min="5402" max="5402" width="3.25" style="1" customWidth="1"/>
    <col min="5403" max="5403" width="4.625" style="1" customWidth="1"/>
    <col min="5404" max="5405" width="2.625" style="1" customWidth="1"/>
    <col min="5406" max="5407" width="4.625" style="1" customWidth="1"/>
    <col min="5408" max="5408" width="4.75" style="1" customWidth="1"/>
    <col min="5409" max="5409" width="5.375" style="1" customWidth="1"/>
    <col min="5410" max="5410" width="10.375" style="1" customWidth="1"/>
    <col min="5411" max="5411" width="5.25" style="1" customWidth="1"/>
    <col min="5412" max="5412" width="2.25" style="1" customWidth="1"/>
    <col min="5413" max="5413" width="2.5" style="1" customWidth="1"/>
    <col min="5414" max="5414" width="3.375" style="1" customWidth="1"/>
    <col min="5415" max="5415" width="2.75" style="1" customWidth="1"/>
    <col min="5416" max="5416" width="3.125" style="1" customWidth="1"/>
    <col min="5417" max="5420" width="5.125" style="1" customWidth="1"/>
    <col min="5421" max="5421" width="2.625" style="1" bestFit="1" customWidth="1"/>
    <col min="5422" max="5633" width="9" style="1"/>
    <col min="5634" max="5634" width="1.25" style="1" customWidth="1"/>
    <col min="5635" max="5635" width="3.5" style="1" customWidth="1"/>
    <col min="5636" max="5636" width="0.75" style="1" customWidth="1"/>
    <col min="5637" max="5638" width="1.875" style="1" customWidth="1"/>
    <col min="5639" max="5639" width="3.625" style="1" customWidth="1"/>
    <col min="5640" max="5641" width="1.875" style="1" customWidth="1"/>
    <col min="5642" max="5642" width="3.5" style="1" customWidth="1"/>
    <col min="5643" max="5644" width="1.875" style="1" customWidth="1"/>
    <col min="5645" max="5646" width="3.375" style="1" customWidth="1"/>
    <col min="5647" max="5647" width="3.125" style="1" customWidth="1"/>
    <col min="5648" max="5649" width="1.875" style="1" customWidth="1"/>
    <col min="5650" max="5650" width="4" style="1" customWidth="1"/>
    <col min="5651" max="5651" width="1.75" style="1" customWidth="1"/>
    <col min="5652" max="5652" width="1.25" style="1" customWidth="1"/>
    <col min="5653" max="5653" width="0.625" style="1" customWidth="1"/>
    <col min="5654" max="5654" width="3.875" style="1" customWidth="1"/>
    <col min="5655" max="5656" width="1.875" style="1" customWidth="1"/>
    <col min="5657" max="5657" width="2" style="1" customWidth="1"/>
    <col min="5658" max="5658" width="3.25" style="1" customWidth="1"/>
    <col min="5659" max="5659" width="4.625" style="1" customWidth="1"/>
    <col min="5660" max="5661" width="2.625" style="1" customWidth="1"/>
    <col min="5662" max="5663" width="4.625" style="1" customWidth="1"/>
    <col min="5664" max="5664" width="4.75" style="1" customWidth="1"/>
    <col min="5665" max="5665" width="5.375" style="1" customWidth="1"/>
    <col min="5666" max="5666" width="10.375" style="1" customWidth="1"/>
    <col min="5667" max="5667" width="5.25" style="1" customWidth="1"/>
    <col min="5668" max="5668" width="2.25" style="1" customWidth="1"/>
    <col min="5669" max="5669" width="2.5" style="1" customWidth="1"/>
    <col min="5670" max="5670" width="3.375" style="1" customWidth="1"/>
    <col min="5671" max="5671" width="2.75" style="1" customWidth="1"/>
    <col min="5672" max="5672" width="3.125" style="1" customWidth="1"/>
    <col min="5673" max="5676" width="5.125" style="1" customWidth="1"/>
    <col min="5677" max="5677" width="2.625" style="1" bestFit="1" customWidth="1"/>
    <col min="5678" max="5889" width="9" style="1"/>
    <col min="5890" max="5890" width="1.25" style="1" customWidth="1"/>
    <col min="5891" max="5891" width="3.5" style="1" customWidth="1"/>
    <col min="5892" max="5892" width="0.75" style="1" customWidth="1"/>
    <col min="5893" max="5894" width="1.875" style="1" customWidth="1"/>
    <col min="5895" max="5895" width="3.625" style="1" customWidth="1"/>
    <col min="5896" max="5897" width="1.875" style="1" customWidth="1"/>
    <col min="5898" max="5898" width="3.5" style="1" customWidth="1"/>
    <col min="5899" max="5900" width="1.875" style="1" customWidth="1"/>
    <col min="5901" max="5902" width="3.375" style="1" customWidth="1"/>
    <col min="5903" max="5903" width="3.125" style="1" customWidth="1"/>
    <col min="5904" max="5905" width="1.875" style="1" customWidth="1"/>
    <col min="5906" max="5906" width="4" style="1" customWidth="1"/>
    <col min="5907" max="5907" width="1.75" style="1" customWidth="1"/>
    <col min="5908" max="5908" width="1.25" style="1" customWidth="1"/>
    <col min="5909" max="5909" width="0.625" style="1" customWidth="1"/>
    <col min="5910" max="5910" width="3.875" style="1" customWidth="1"/>
    <col min="5911" max="5912" width="1.875" style="1" customWidth="1"/>
    <col min="5913" max="5913" width="2" style="1" customWidth="1"/>
    <col min="5914" max="5914" width="3.25" style="1" customWidth="1"/>
    <col min="5915" max="5915" width="4.625" style="1" customWidth="1"/>
    <col min="5916" max="5917" width="2.625" style="1" customWidth="1"/>
    <col min="5918" max="5919" width="4.625" style="1" customWidth="1"/>
    <col min="5920" max="5920" width="4.75" style="1" customWidth="1"/>
    <col min="5921" max="5921" width="5.375" style="1" customWidth="1"/>
    <col min="5922" max="5922" width="10.375" style="1" customWidth="1"/>
    <col min="5923" max="5923" width="5.25" style="1" customWidth="1"/>
    <col min="5924" max="5924" width="2.25" style="1" customWidth="1"/>
    <col min="5925" max="5925" width="2.5" style="1" customWidth="1"/>
    <col min="5926" max="5926" width="3.375" style="1" customWidth="1"/>
    <col min="5927" max="5927" width="2.75" style="1" customWidth="1"/>
    <col min="5928" max="5928" width="3.125" style="1" customWidth="1"/>
    <col min="5929" max="5932" width="5.125" style="1" customWidth="1"/>
    <col min="5933" max="5933" width="2.625" style="1" bestFit="1" customWidth="1"/>
    <col min="5934" max="6145" width="9" style="1"/>
    <col min="6146" max="6146" width="1.25" style="1" customWidth="1"/>
    <col min="6147" max="6147" width="3.5" style="1" customWidth="1"/>
    <col min="6148" max="6148" width="0.75" style="1" customWidth="1"/>
    <col min="6149" max="6150" width="1.875" style="1" customWidth="1"/>
    <col min="6151" max="6151" width="3.625" style="1" customWidth="1"/>
    <col min="6152" max="6153" width="1.875" style="1" customWidth="1"/>
    <col min="6154" max="6154" width="3.5" style="1" customWidth="1"/>
    <col min="6155" max="6156" width="1.875" style="1" customWidth="1"/>
    <col min="6157" max="6158" width="3.375" style="1" customWidth="1"/>
    <col min="6159" max="6159" width="3.125" style="1" customWidth="1"/>
    <col min="6160" max="6161" width="1.875" style="1" customWidth="1"/>
    <col min="6162" max="6162" width="4" style="1" customWidth="1"/>
    <col min="6163" max="6163" width="1.75" style="1" customWidth="1"/>
    <col min="6164" max="6164" width="1.25" style="1" customWidth="1"/>
    <col min="6165" max="6165" width="0.625" style="1" customWidth="1"/>
    <col min="6166" max="6166" width="3.875" style="1" customWidth="1"/>
    <col min="6167" max="6168" width="1.875" style="1" customWidth="1"/>
    <col min="6169" max="6169" width="2" style="1" customWidth="1"/>
    <col min="6170" max="6170" width="3.25" style="1" customWidth="1"/>
    <col min="6171" max="6171" width="4.625" style="1" customWidth="1"/>
    <col min="6172" max="6173" width="2.625" style="1" customWidth="1"/>
    <col min="6174" max="6175" width="4.625" style="1" customWidth="1"/>
    <col min="6176" max="6176" width="4.75" style="1" customWidth="1"/>
    <col min="6177" max="6177" width="5.375" style="1" customWidth="1"/>
    <col min="6178" max="6178" width="10.375" style="1" customWidth="1"/>
    <col min="6179" max="6179" width="5.25" style="1" customWidth="1"/>
    <col min="6180" max="6180" width="2.25" style="1" customWidth="1"/>
    <col min="6181" max="6181" width="2.5" style="1" customWidth="1"/>
    <col min="6182" max="6182" width="3.375" style="1" customWidth="1"/>
    <col min="6183" max="6183" width="2.75" style="1" customWidth="1"/>
    <col min="6184" max="6184" width="3.125" style="1" customWidth="1"/>
    <col min="6185" max="6188" width="5.125" style="1" customWidth="1"/>
    <col min="6189" max="6189" width="2.625" style="1" bestFit="1" customWidth="1"/>
    <col min="6190" max="6401" width="9" style="1"/>
    <col min="6402" max="6402" width="1.25" style="1" customWidth="1"/>
    <col min="6403" max="6403" width="3.5" style="1" customWidth="1"/>
    <col min="6404" max="6404" width="0.75" style="1" customWidth="1"/>
    <col min="6405" max="6406" width="1.875" style="1" customWidth="1"/>
    <col min="6407" max="6407" width="3.625" style="1" customWidth="1"/>
    <col min="6408" max="6409" width="1.875" style="1" customWidth="1"/>
    <col min="6410" max="6410" width="3.5" style="1" customWidth="1"/>
    <col min="6411" max="6412" width="1.875" style="1" customWidth="1"/>
    <col min="6413" max="6414" width="3.375" style="1" customWidth="1"/>
    <col min="6415" max="6415" width="3.125" style="1" customWidth="1"/>
    <col min="6416" max="6417" width="1.875" style="1" customWidth="1"/>
    <col min="6418" max="6418" width="4" style="1" customWidth="1"/>
    <col min="6419" max="6419" width="1.75" style="1" customWidth="1"/>
    <col min="6420" max="6420" width="1.25" style="1" customWidth="1"/>
    <col min="6421" max="6421" width="0.625" style="1" customWidth="1"/>
    <col min="6422" max="6422" width="3.875" style="1" customWidth="1"/>
    <col min="6423" max="6424" width="1.875" style="1" customWidth="1"/>
    <col min="6425" max="6425" width="2" style="1" customWidth="1"/>
    <col min="6426" max="6426" width="3.25" style="1" customWidth="1"/>
    <col min="6427" max="6427" width="4.625" style="1" customWidth="1"/>
    <col min="6428" max="6429" width="2.625" style="1" customWidth="1"/>
    <col min="6430" max="6431" width="4.625" style="1" customWidth="1"/>
    <col min="6432" max="6432" width="4.75" style="1" customWidth="1"/>
    <col min="6433" max="6433" width="5.375" style="1" customWidth="1"/>
    <col min="6434" max="6434" width="10.375" style="1" customWidth="1"/>
    <col min="6435" max="6435" width="5.25" style="1" customWidth="1"/>
    <col min="6436" max="6436" width="2.25" style="1" customWidth="1"/>
    <col min="6437" max="6437" width="2.5" style="1" customWidth="1"/>
    <col min="6438" max="6438" width="3.375" style="1" customWidth="1"/>
    <col min="6439" max="6439" width="2.75" style="1" customWidth="1"/>
    <col min="6440" max="6440" width="3.125" style="1" customWidth="1"/>
    <col min="6441" max="6444" width="5.125" style="1" customWidth="1"/>
    <col min="6445" max="6445" width="2.625" style="1" bestFit="1" customWidth="1"/>
    <col min="6446" max="6657" width="9" style="1"/>
    <col min="6658" max="6658" width="1.25" style="1" customWidth="1"/>
    <col min="6659" max="6659" width="3.5" style="1" customWidth="1"/>
    <col min="6660" max="6660" width="0.75" style="1" customWidth="1"/>
    <col min="6661" max="6662" width="1.875" style="1" customWidth="1"/>
    <col min="6663" max="6663" width="3.625" style="1" customWidth="1"/>
    <col min="6664" max="6665" width="1.875" style="1" customWidth="1"/>
    <col min="6666" max="6666" width="3.5" style="1" customWidth="1"/>
    <col min="6667" max="6668" width="1.875" style="1" customWidth="1"/>
    <col min="6669" max="6670" width="3.375" style="1" customWidth="1"/>
    <col min="6671" max="6671" width="3.125" style="1" customWidth="1"/>
    <col min="6672" max="6673" width="1.875" style="1" customWidth="1"/>
    <col min="6674" max="6674" width="4" style="1" customWidth="1"/>
    <col min="6675" max="6675" width="1.75" style="1" customWidth="1"/>
    <col min="6676" max="6676" width="1.25" style="1" customWidth="1"/>
    <col min="6677" max="6677" width="0.625" style="1" customWidth="1"/>
    <col min="6678" max="6678" width="3.875" style="1" customWidth="1"/>
    <col min="6679" max="6680" width="1.875" style="1" customWidth="1"/>
    <col min="6681" max="6681" width="2" style="1" customWidth="1"/>
    <col min="6682" max="6682" width="3.25" style="1" customWidth="1"/>
    <col min="6683" max="6683" width="4.625" style="1" customWidth="1"/>
    <col min="6684" max="6685" width="2.625" style="1" customWidth="1"/>
    <col min="6686" max="6687" width="4.625" style="1" customWidth="1"/>
    <col min="6688" max="6688" width="4.75" style="1" customWidth="1"/>
    <col min="6689" max="6689" width="5.375" style="1" customWidth="1"/>
    <col min="6690" max="6690" width="10.375" style="1" customWidth="1"/>
    <col min="6691" max="6691" width="5.25" style="1" customWidth="1"/>
    <col min="6692" max="6692" width="2.25" style="1" customWidth="1"/>
    <col min="6693" max="6693" width="2.5" style="1" customWidth="1"/>
    <col min="6694" max="6694" width="3.375" style="1" customWidth="1"/>
    <col min="6695" max="6695" width="2.75" style="1" customWidth="1"/>
    <col min="6696" max="6696" width="3.125" style="1" customWidth="1"/>
    <col min="6697" max="6700" width="5.125" style="1" customWidth="1"/>
    <col min="6701" max="6701" width="2.625" style="1" bestFit="1" customWidth="1"/>
    <col min="6702" max="6913" width="9" style="1"/>
    <col min="6914" max="6914" width="1.25" style="1" customWidth="1"/>
    <col min="6915" max="6915" width="3.5" style="1" customWidth="1"/>
    <col min="6916" max="6916" width="0.75" style="1" customWidth="1"/>
    <col min="6917" max="6918" width="1.875" style="1" customWidth="1"/>
    <col min="6919" max="6919" width="3.625" style="1" customWidth="1"/>
    <col min="6920" max="6921" width="1.875" style="1" customWidth="1"/>
    <col min="6922" max="6922" width="3.5" style="1" customWidth="1"/>
    <col min="6923" max="6924" width="1.875" style="1" customWidth="1"/>
    <col min="6925" max="6926" width="3.375" style="1" customWidth="1"/>
    <col min="6927" max="6927" width="3.125" style="1" customWidth="1"/>
    <col min="6928" max="6929" width="1.875" style="1" customWidth="1"/>
    <col min="6930" max="6930" width="4" style="1" customWidth="1"/>
    <col min="6931" max="6931" width="1.75" style="1" customWidth="1"/>
    <col min="6932" max="6932" width="1.25" style="1" customWidth="1"/>
    <col min="6933" max="6933" width="0.625" style="1" customWidth="1"/>
    <col min="6934" max="6934" width="3.875" style="1" customWidth="1"/>
    <col min="6935" max="6936" width="1.875" style="1" customWidth="1"/>
    <col min="6937" max="6937" width="2" style="1" customWidth="1"/>
    <col min="6938" max="6938" width="3.25" style="1" customWidth="1"/>
    <col min="6939" max="6939" width="4.625" style="1" customWidth="1"/>
    <col min="6940" max="6941" width="2.625" style="1" customWidth="1"/>
    <col min="6942" max="6943" width="4.625" style="1" customWidth="1"/>
    <col min="6944" max="6944" width="4.75" style="1" customWidth="1"/>
    <col min="6945" max="6945" width="5.375" style="1" customWidth="1"/>
    <col min="6946" max="6946" width="10.375" style="1" customWidth="1"/>
    <col min="6947" max="6947" width="5.25" style="1" customWidth="1"/>
    <col min="6948" max="6948" width="2.25" style="1" customWidth="1"/>
    <col min="6949" max="6949" width="2.5" style="1" customWidth="1"/>
    <col min="6950" max="6950" width="3.375" style="1" customWidth="1"/>
    <col min="6951" max="6951" width="2.75" style="1" customWidth="1"/>
    <col min="6952" max="6952" width="3.125" style="1" customWidth="1"/>
    <col min="6953" max="6956" width="5.125" style="1" customWidth="1"/>
    <col min="6957" max="6957" width="2.625" style="1" bestFit="1" customWidth="1"/>
    <col min="6958" max="7169" width="9" style="1"/>
    <col min="7170" max="7170" width="1.25" style="1" customWidth="1"/>
    <col min="7171" max="7171" width="3.5" style="1" customWidth="1"/>
    <col min="7172" max="7172" width="0.75" style="1" customWidth="1"/>
    <col min="7173" max="7174" width="1.875" style="1" customWidth="1"/>
    <col min="7175" max="7175" width="3.625" style="1" customWidth="1"/>
    <col min="7176" max="7177" width="1.875" style="1" customWidth="1"/>
    <col min="7178" max="7178" width="3.5" style="1" customWidth="1"/>
    <col min="7179" max="7180" width="1.875" style="1" customWidth="1"/>
    <col min="7181" max="7182" width="3.375" style="1" customWidth="1"/>
    <col min="7183" max="7183" width="3.125" style="1" customWidth="1"/>
    <col min="7184" max="7185" width="1.875" style="1" customWidth="1"/>
    <col min="7186" max="7186" width="4" style="1" customWidth="1"/>
    <col min="7187" max="7187" width="1.75" style="1" customWidth="1"/>
    <col min="7188" max="7188" width="1.25" style="1" customWidth="1"/>
    <col min="7189" max="7189" width="0.625" style="1" customWidth="1"/>
    <col min="7190" max="7190" width="3.875" style="1" customWidth="1"/>
    <col min="7191" max="7192" width="1.875" style="1" customWidth="1"/>
    <col min="7193" max="7193" width="2" style="1" customWidth="1"/>
    <col min="7194" max="7194" width="3.25" style="1" customWidth="1"/>
    <col min="7195" max="7195" width="4.625" style="1" customWidth="1"/>
    <col min="7196" max="7197" width="2.625" style="1" customWidth="1"/>
    <col min="7198" max="7199" width="4.625" style="1" customWidth="1"/>
    <col min="7200" max="7200" width="4.75" style="1" customWidth="1"/>
    <col min="7201" max="7201" width="5.375" style="1" customWidth="1"/>
    <col min="7202" max="7202" width="10.375" style="1" customWidth="1"/>
    <col min="7203" max="7203" width="5.25" style="1" customWidth="1"/>
    <col min="7204" max="7204" width="2.25" style="1" customWidth="1"/>
    <col min="7205" max="7205" width="2.5" style="1" customWidth="1"/>
    <col min="7206" max="7206" width="3.375" style="1" customWidth="1"/>
    <col min="7207" max="7207" width="2.75" style="1" customWidth="1"/>
    <col min="7208" max="7208" width="3.125" style="1" customWidth="1"/>
    <col min="7209" max="7212" width="5.125" style="1" customWidth="1"/>
    <col min="7213" max="7213" width="2.625" style="1" bestFit="1" customWidth="1"/>
    <col min="7214" max="7425" width="9" style="1"/>
    <col min="7426" max="7426" width="1.25" style="1" customWidth="1"/>
    <col min="7427" max="7427" width="3.5" style="1" customWidth="1"/>
    <col min="7428" max="7428" width="0.75" style="1" customWidth="1"/>
    <col min="7429" max="7430" width="1.875" style="1" customWidth="1"/>
    <col min="7431" max="7431" width="3.625" style="1" customWidth="1"/>
    <col min="7432" max="7433" width="1.875" style="1" customWidth="1"/>
    <col min="7434" max="7434" width="3.5" style="1" customWidth="1"/>
    <col min="7435" max="7436" width="1.875" style="1" customWidth="1"/>
    <col min="7437" max="7438" width="3.375" style="1" customWidth="1"/>
    <col min="7439" max="7439" width="3.125" style="1" customWidth="1"/>
    <col min="7440" max="7441" width="1.875" style="1" customWidth="1"/>
    <col min="7442" max="7442" width="4" style="1" customWidth="1"/>
    <col min="7443" max="7443" width="1.75" style="1" customWidth="1"/>
    <col min="7444" max="7444" width="1.25" style="1" customWidth="1"/>
    <col min="7445" max="7445" width="0.625" style="1" customWidth="1"/>
    <col min="7446" max="7446" width="3.875" style="1" customWidth="1"/>
    <col min="7447" max="7448" width="1.875" style="1" customWidth="1"/>
    <col min="7449" max="7449" width="2" style="1" customWidth="1"/>
    <col min="7450" max="7450" width="3.25" style="1" customWidth="1"/>
    <col min="7451" max="7451" width="4.625" style="1" customWidth="1"/>
    <col min="7452" max="7453" width="2.625" style="1" customWidth="1"/>
    <col min="7454" max="7455" width="4.625" style="1" customWidth="1"/>
    <col min="7456" max="7456" width="4.75" style="1" customWidth="1"/>
    <col min="7457" max="7457" width="5.375" style="1" customWidth="1"/>
    <col min="7458" max="7458" width="10.375" style="1" customWidth="1"/>
    <col min="7459" max="7459" width="5.25" style="1" customWidth="1"/>
    <col min="7460" max="7460" width="2.25" style="1" customWidth="1"/>
    <col min="7461" max="7461" width="2.5" style="1" customWidth="1"/>
    <col min="7462" max="7462" width="3.375" style="1" customWidth="1"/>
    <col min="7463" max="7463" width="2.75" style="1" customWidth="1"/>
    <col min="7464" max="7464" width="3.125" style="1" customWidth="1"/>
    <col min="7465" max="7468" width="5.125" style="1" customWidth="1"/>
    <col min="7469" max="7469" width="2.625" style="1" bestFit="1" customWidth="1"/>
    <col min="7470" max="7681" width="9" style="1"/>
    <col min="7682" max="7682" width="1.25" style="1" customWidth="1"/>
    <col min="7683" max="7683" width="3.5" style="1" customWidth="1"/>
    <col min="7684" max="7684" width="0.75" style="1" customWidth="1"/>
    <col min="7685" max="7686" width="1.875" style="1" customWidth="1"/>
    <col min="7687" max="7687" width="3.625" style="1" customWidth="1"/>
    <col min="7688" max="7689" width="1.875" style="1" customWidth="1"/>
    <col min="7690" max="7690" width="3.5" style="1" customWidth="1"/>
    <col min="7691" max="7692" width="1.875" style="1" customWidth="1"/>
    <col min="7693" max="7694" width="3.375" style="1" customWidth="1"/>
    <col min="7695" max="7695" width="3.125" style="1" customWidth="1"/>
    <col min="7696" max="7697" width="1.875" style="1" customWidth="1"/>
    <col min="7698" max="7698" width="4" style="1" customWidth="1"/>
    <col min="7699" max="7699" width="1.75" style="1" customWidth="1"/>
    <col min="7700" max="7700" width="1.25" style="1" customWidth="1"/>
    <col min="7701" max="7701" width="0.625" style="1" customWidth="1"/>
    <col min="7702" max="7702" width="3.875" style="1" customWidth="1"/>
    <col min="7703" max="7704" width="1.875" style="1" customWidth="1"/>
    <col min="7705" max="7705" width="2" style="1" customWidth="1"/>
    <col min="7706" max="7706" width="3.25" style="1" customWidth="1"/>
    <col min="7707" max="7707" width="4.625" style="1" customWidth="1"/>
    <col min="7708" max="7709" width="2.625" style="1" customWidth="1"/>
    <col min="7710" max="7711" width="4.625" style="1" customWidth="1"/>
    <col min="7712" max="7712" width="4.75" style="1" customWidth="1"/>
    <col min="7713" max="7713" width="5.375" style="1" customWidth="1"/>
    <col min="7714" max="7714" width="10.375" style="1" customWidth="1"/>
    <col min="7715" max="7715" width="5.25" style="1" customWidth="1"/>
    <col min="7716" max="7716" width="2.25" style="1" customWidth="1"/>
    <col min="7717" max="7717" width="2.5" style="1" customWidth="1"/>
    <col min="7718" max="7718" width="3.375" style="1" customWidth="1"/>
    <col min="7719" max="7719" width="2.75" style="1" customWidth="1"/>
    <col min="7720" max="7720" width="3.125" style="1" customWidth="1"/>
    <col min="7721" max="7724" width="5.125" style="1" customWidth="1"/>
    <col min="7725" max="7725" width="2.625" style="1" bestFit="1" customWidth="1"/>
    <col min="7726" max="7937" width="9" style="1"/>
    <col min="7938" max="7938" width="1.25" style="1" customWidth="1"/>
    <col min="7939" max="7939" width="3.5" style="1" customWidth="1"/>
    <col min="7940" max="7940" width="0.75" style="1" customWidth="1"/>
    <col min="7941" max="7942" width="1.875" style="1" customWidth="1"/>
    <col min="7943" max="7943" width="3.625" style="1" customWidth="1"/>
    <col min="7944" max="7945" width="1.875" style="1" customWidth="1"/>
    <col min="7946" max="7946" width="3.5" style="1" customWidth="1"/>
    <col min="7947" max="7948" width="1.875" style="1" customWidth="1"/>
    <col min="7949" max="7950" width="3.375" style="1" customWidth="1"/>
    <col min="7951" max="7951" width="3.125" style="1" customWidth="1"/>
    <col min="7952" max="7953" width="1.875" style="1" customWidth="1"/>
    <col min="7954" max="7954" width="4" style="1" customWidth="1"/>
    <col min="7955" max="7955" width="1.75" style="1" customWidth="1"/>
    <col min="7956" max="7956" width="1.25" style="1" customWidth="1"/>
    <col min="7957" max="7957" width="0.625" style="1" customWidth="1"/>
    <col min="7958" max="7958" width="3.875" style="1" customWidth="1"/>
    <col min="7959" max="7960" width="1.875" style="1" customWidth="1"/>
    <col min="7961" max="7961" width="2" style="1" customWidth="1"/>
    <col min="7962" max="7962" width="3.25" style="1" customWidth="1"/>
    <col min="7963" max="7963" width="4.625" style="1" customWidth="1"/>
    <col min="7964" max="7965" width="2.625" style="1" customWidth="1"/>
    <col min="7966" max="7967" width="4.625" style="1" customWidth="1"/>
    <col min="7968" max="7968" width="4.75" style="1" customWidth="1"/>
    <col min="7969" max="7969" width="5.375" style="1" customWidth="1"/>
    <col min="7970" max="7970" width="10.375" style="1" customWidth="1"/>
    <col min="7971" max="7971" width="5.25" style="1" customWidth="1"/>
    <col min="7972" max="7972" width="2.25" style="1" customWidth="1"/>
    <col min="7973" max="7973" width="2.5" style="1" customWidth="1"/>
    <col min="7974" max="7974" width="3.375" style="1" customWidth="1"/>
    <col min="7975" max="7975" width="2.75" style="1" customWidth="1"/>
    <col min="7976" max="7976" width="3.125" style="1" customWidth="1"/>
    <col min="7977" max="7980" width="5.125" style="1" customWidth="1"/>
    <col min="7981" max="7981" width="2.625" style="1" bestFit="1" customWidth="1"/>
    <col min="7982" max="8193" width="9" style="1"/>
    <col min="8194" max="8194" width="1.25" style="1" customWidth="1"/>
    <col min="8195" max="8195" width="3.5" style="1" customWidth="1"/>
    <col min="8196" max="8196" width="0.75" style="1" customWidth="1"/>
    <col min="8197" max="8198" width="1.875" style="1" customWidth="1"/>
    <col min="8199" max="8199" width="3.625" style="1" customWidth="1"/>
    <col min="8200" max="8201" width="1.875" style="1" customWidth="1"/>
    <col min="8202" max="8202" width="3.5" style="1" customWidth="1"/>
    <col min="8203" max="8204" width="1.875" style="1" customWidth="1"/>
    <col min="8205" max="8206" width="3.375" style="1" customWidth="1"/>
    <col min="8207" max="8207" width="3.125" style="1" customWidth="1"/>
    <col min="8208" max="8209" width="1.875" style="1" customWidth="1"/>
    <col min="8210" max="8210" width="4" style="1" customWidth="1"/>
    <col min="8211" max="8211" width="1.75" style="1" customWidth="1"/>
    <col min="8212" max="8212" width="1.25" style="1" customWidth="1"/>
    <col min="8213" max="8213" width="0.625" style="1" customWidth="1"/>
    <col min="8214" max="8214" width="3.875" style="1" customWidth="1"/>
    <col min="8215" max="8216" width="1.875" style="1" customWidth="1"/>
    <col min="8217" max="8217" width="2" style="1" customWidth="1"/>
    <col min="8218" max="8218" width="3.25" style="1" customWidth="1"/>
    <col min="8219" max="8219" width="4.625" style="1" customWidth="1"/>
    <col min="8220" max="8221" width="2.625" style="1" customWidth="1"/>
    <col min="8222" max="8223" width="4.625" style="1" customWidth="1"/>
    <col min="8224" max="8224" width="4.75" style="1" customWidth="1"/>
    <col min="8225" max="8225" width="5.375" style="1" customWidth="1"/>
    <col min="8226" max="8226" width="10.375" style="1" customWidth="1"/>
    <col min="8227" max="8227" width="5.25" style="1" customWidth="1"/>
    <col min="8228" max="8228" width="2.25" style="1" customWidth="1"/>
    <col min="8229" max="8229" width="2.5" style="1" customWidth="1"/>
    <col min="8230" max="8230" width="3.375" style="1" customWidth="1"/>
    <col min="8231" max="8231" width="2.75" style="1" customWidth="1"/>
    <col min="8232" max="8232" width="3.125" style="1" customWidth="1"/>
    <col min="8233" max="8236" width="5.125" style="1" customWidth="1"/>
    <col min="8237" max="8237" width="2.625" style="1" bestFit="1" customWidth="1"/>
    <col min="8238" max="8449" width="9" style="1"/>
    <col min="8450" max="8450" width="1.25" style="1" customWidth="1"/>
    <col min="8451" max="8451" width="3.5" style="1" customWidth="1"/>
    <col min="8452" max="8452" width="0.75" style="1" customWidth="1"/>
    <col min="8453" max="8454" width="1.875" style="1" customWidth="1"/>
    <col min="8455" max="8455" width="3.625" style="1" customWidth="1"/>
    <col min="8456" max="8457" width="1.875" style="1" customWidth="1"/>
    <col min="8458" max="8458" width="3.5" style="1" customWidth="1"/>
    <col min="8459" max="8460" width="1.875" style="1" customWidth="1"/>
    <col min="8461" max="8462" width="3.375" style="1" customWidth="1"/>
    <col min="8463" max="8463" width="3.125" style="1" customWidth="1"/>
    <col min="8464" max="8465" width="1.875" style="1" customWidth="1"/>
    <col min="8466" max="8466" width="4" style="1" customWidth="1"/>
    <col min="8467" max="8467" width="1.75" style="1" customWidth="1"/>
    <col min="8468" max="8468" width="1.25" style="1" customWidth="1"/>
    <col min="8469" max="8469" width="0.625" style="1" customWidth="1"/>
    <col min="8470" max="8470" width="3.875" style="1" customWidth="1"/>
    <col min="8471" max="8472" width="1.875" style="1" customWidth="1"/>
    <col min="8473" max="8473" width="2" style="1" customWidth="1"/>
    <col min="8474" max="8474" width="3.25" style="1" customWidth="1"/>
    <col min="8475" max="8475" width="4.625" style="1" customWidth="1"/>
    <col min="8476" max="8477" width="2.625" style="1" customWidth="1"/>
    <col min="8478" max="8479" width="4.625" style="1" customWidth="1"/>
    <col min="8480" max="8480" width="4.75" style="1" customWidth="1"/>
    <col min="8481" max="8481" width="5.375" style="1" customWidth="1"/>
    <col min="8482" max="8482" width="10.375" style="1" customWidth="1"/>
    <col min="8483" max="8483" width="5.25" style="1" customWidth="1"/>
    <col min="8484" max="8484" width="2.25" style="1" customWidth="1"/>
    <col min="8485" max="8485" width="2.5" style="1" customWidth="1"/>
    <col min="8486" max="8486" width="3.375" style="1" customWidth="1"/>
    <col min="8487" max="8487" width="2.75" style="1" customWidth="1"/>
    <col min="8488" max="8488" width="3.125" style="1" customWidth="1"/>
    <col min="8489" max="8492" width="5.125" style="1" customWidth="1"/>
    <col min="8493" max="8493" width="2.625" style="1" bestFit="1" customWidth="1"/>
    <col min="8494" max="8705" width="9" style="1"/>
    <col min="8706" max="8706" width="1.25" style="1" customWidth="1"/>
    <col min="8707" max="8707" width="3.5" style="1" customWidth="1"/>
    <col min="8708" max="8708" width="0.75" style="1" customWidth="1"/>
    <col min="8709" max="8710" width="1.875" style="1" customWidth="1"/>
    <col min="8711" max="8711" width="3.625" style="1" customWidth="1"/>
    <col min="8712" max="8713" width="1.875" style="1" customWidth="1"/>
    <col min="8714" max="8714" width="3.5" style="1" customWidth="1"/>
    <col min="8715" max="8716" width="1.875" style="1" customWidth="1"/>
    <col min="8717" max="8718" width="3.375" style="1" customWidth="1"/>
    <col min="8719" max="8719" width="3.125" style="1" customWidth="1"/>
    <col min="8720" max="8721" width="1.875" style="1" customWidth="1"/>
    <col min="8722" max="8722" width="4" style="1" customWidth="1"/>
    <col min="8723" max="8723" width="1.75" style="1" customWidth="1"/>
    <col min="8724" max="8724" width="1.25" style="1" customWidth="1"/>
    <col min="8725" max="8725" width="0.625" style="1" customWidth="1"/>
    <col min="8726" max="8726" width="3.875" style="1" customWidth="1"/>
    <col min="8727" max="8728" width="1.875" style="1" customWidth="1"/>
    <col min="8729" max="8729" width="2" style="1" customWidth="1"/>
    <col min="8730" max="8730" width="3.25" style="1" customWidth="1"/>
    <col min="8731" max="8731" width="4.625" style="1" customWidth="1"/>
    <col min="8732" max="8733" width="2.625" style="1" customWidth="1"/>
    <col min="8734" max="8735" width="4.625" style="1" customWidth="1"/>
    <col min="8736" max="8736" width="4.75" style="1" customWidth="1"/>
    <col min="8737" max="8737" width="5.375" style="1" customWidth="1"/>
    <col min="8738" max="8738" width="10.375" style="1" customWidth="1"/>
    <col min="8739" max="8739" width="5.25" style="1" customWidth="1"/>
    <col min="8740" max="8740" width="2.25" style="1" customWidth="1"/>
    <col min="8741" max="8741" width="2.5" style="1" customWidth="1"/>
    <col min="8742" max="8742" width="3.375" style="1" customWidth="1"/>
    <col min="8743" max="8743" width="2.75" style="1" customWidth="1"/>
    <col min="8744" max="8744" width="3.125" style="1" customWidth="1"/>
    <col min="8745" max="8748" width="5.125" style="1" customWidth="1"/>
    <col min="8749" max="8749" width="2.625" style="1" bestFit="1" customWidth="1"/>
    <col min="8750" max="8961" width="9" style="1"/>
    <col min="8962" max="8962" width="1.25" style="1" customWidth="1"/>
    <col min="8963" max="8963" width="3.5" style="1" customWidth="1"/>
    <col min="8964" max="8964" width="0.75" style="1" customWidth="1"/>
    <col min="8965" max="8966" width="1.875" style="1" customWidth="1"/>
    <col min="8967" max="8967" width="3.625" style="1" customWidth="1"/>
    <col min="8968" max="8969" width="1.875" style="1" customWidth="1"/>
    <col min="8970" max="8970" width="3.5" style="1" customWidth="1"/>
    <col min="8971" max="8972" width="1.875" style="1" customWidth="1"/>
    <col min="8973" max="8974" width="3.375" style="1" customWidth="1"/>
    <col min="8975" max="8975" width="3.125" style="1" customWidth="1"/>
    <col min="8976" max="8977" width="1.875" style="1" customWidth="1"/>
    <col min="8978" max="8978" width="4" style="1" customWidth="1"/>
    <col min="8979" max="8979" width="1.75" style="1" customWidth="1"/>
    <col min="8980" max="8980" width="1.25" style="1" customWidth="1"/>
    <col min="8981" max="8981" width="0.625" style="1" customWidth="1"/>
    <col min="8982" max="8982" width="3.875" style="1" customWidth="1"/>
    <col min="8983" max="8984" width="1.875" style="1" customWidth="1"/>
    <col min="8985" max="8985" width="2" style="1" customWidth="1"/>
    <col min="8986" max="8986" width="3.25" style="1" customWidth="1"/>
    <col min="8987" max="8987" width="4.625" style="1" customWidth="1"/>
    <col min="8988" max="8989" width="2.625" style="1" customWidth="1"/>
    <col min="8990" max="8991" width="4.625" style="1" customWidth="1"/>
    <col min="8992" max="8992" width="4.75" style="1" customWidth="1"/>
    <col min="8993" max="8993" width="5.375" style="1" customWidth="1"/>
    <col min="8994" max="8994" width="10.375" style="1" customWidth="1"/>
    <col min="8995" max="8995" width="5.25" style="1" customWidth="1"/>
    <col min="8996" max="8996" width="2.25" style="1" customWidth="1"/>
    <col min="8997" max="8997" width="2.5" style="1" customWidth="1"/>
    <col min="8998" max="8998" width="3.375" style="1" customWidth="1"/>
    <col min="8999" max="8999" width="2.75" style="1" customWidth="1"/>
    <col min="9000" max="9000" width="3.125" style="1" customWidth="1"/>
    <col min="9001" max="9004" width="5.125" style="1" customWidth="1"/>
    <col min="9005" max="9005" width="2.625" style="1" bestFit="1" customWidth="1"/>
    <col min="9006" max="9217" width="9" style="1"/>
    <col min="9218" max="9218" width="1.25" style="1" customWidth="1"/>
    <col min="9219" max="9219" width="3.5" style="1" customWidth="1"/>
    <col min="9220" max="9220" width="0.75" style="1" customWidth="1"/>
    <col min="9221" max="9222" width="1.875" style="1" customWidth="1"/>
    <col min="9223" max="9223" width="3.625" style="1" customWidth="1"/>
    <col min="9224" max="9225" width="1.875" style="1" customWidth="1"/>
    <col min="9226" max="9226" width="3.5" style="1" customWidth="1"/>
    <col min="9227" max="9228" width="1.875" style="1" customWidth="1"/>
    <col min="9229" max="9230" width="3.375" style="1" customWidth="1"/>
    <col min="9231" max="9231" width="3.125" style="1" customWidth="1"/>
    <col min="9232" max="9233" width="1.875" style="1" customWidth="1"/>
    <col min="9234" max="9234" width="4" style="1" customWidth="1"/>
    <col min="9235" max="9235" width="1.75" style="1" customWidth="1"/>
    <col min="9236" max="9236" width="1.25" style="1" customWidth="1"/>
    <col min="9237" max="9237" width="0.625" style="1" customWidth="1"/>
    <col min="9238" max="9238" width="3.875" style="1" customWidth="1"/>
    <col min="9239" max="9240" width="1.875" style="1" customWidth="1"/>
    <col min="9241" max="9241" width="2" style="1" customWidth="1"/>
    <col min="9242" max="9242" width="3.25" style="1" customWidth="1"/>
    <col min="9243" max="9243" width="4.625" style="1" customWidth="1"/>
    <col min="9244" max="9245" width="2.625" style="1" customWidth="1"/>
    <col min="9246" max="9247" width="4.625" style="1" customWidth="1"/>
    <col min="9248" max="9248" width="4.75" style="1" customWidth="1"/>
    <col min="9249" max="9249" width="5.375" style="1" customWidth="1"/>
    <col min="9250" max="9250" width="10.375" style="1" customWidth="1"/>
    <col min="9251" max="9251" width="5.25" style="1" customWidth="1"/>
    <col min="9252" max="9252" width="2.25" style="1" customWidth="1"/>
    <col min="9253" max="9253" width="2.5" style="1" customWidth="1"/>
    <col min="9254" max="9254" width="3.375" style="1" customWidth="1"/>
    <col min="9255" max="9255" width="2.75" style="1" customWidth="1"/>
    <col min="9256" max="9256" width="3.125" style="1" customWidth="1"/>
    <col min="9257" max="9260" width="5.125" style="1" customWidth="1"/>
    <col min="9261" max="9261" width="2.625" style="1" bestFit="1" customWidth="1"/>
    <col min="9262" max="9473" width="9" style="1"/>
    <col min="9474" max="9474" width="1.25" style="1" customWidth="1"/>
    <col min="9475" max="9475" width="3.5" style="1" customWidth="1"/>
    <col min="9476" max="9476" width="0.75" style="1" customWidth="1"/>
    <col min="9477" max="9478" width="1.875" style="1" customWidth="1"/>
    <col min="9479" max="9479" width="3.625" style="1" customWidth="1"/>
    <col min="9480" max="9481" width="1.875" style="1" customWidth="1"/>
    <col min="9482" max="9482" width="3.5" style="1" customWidth="1"/>
    <col min="9483" max="9484" width="1.875" style="1" customWidth="1"/>
    <col min="9485" max="9486" width="3.375" style="1" customWidth="1"/>
    <col min="9487" max="9487" width="3.125" style="1" customWidth="1"/>
    <col min="9488" max="9489" width="1.875" style="1" customWidth="1"/>
    <col min="9490" max="9490" width="4" style="1" customWidth="1"/>
    <col min="9491" max="9491" width="1.75" style="1" customWidth="1"/>
    <col min="9492" max="9492" width="1.25" style="1" customWidth="1"/>
    <col min="9493" max="9493" width="0.625" style="1" customWidth="1"/>
    <col min="9494" max="9494" width="3.875" style="1" customWidth="1"/>
    <col min="9495" max="9496" width="1.875" style="1" customWidth="1"/>
    <col min="9497" max="9497" width="2" style="1" customWidth="1"/>
    <col min="9498" max="9498" width="3.25" style="1" customWidth="1"/>
    <col min="9499" max="9499" width="4.625" style="1" customWidth="1"/>
    <col min="9500" max="9501" width="2.625" style="1" customWidth="1"/>
    <col min="9502" max="9503" width="4.625" style="1" customWidth="1"/>
    <col min="9504" max="9504" width="4.75" style="1" customWidth="1"/>
    <col min="9505" max="9505" width="5.375" style="1" customWidth="1"/>
    <col min="9506" max="9506" width="10.375" style="1" customWidth="1"/>
    <col min="9507" max="9507" width="5.25" style="1" customWidth="1"/>
    <col min="9508" max="9508" width="2.25" style="1" customWidth="1"/>
    <col min="9509" max="9509" width="2.5" style="1" customWidth="1"/>
    <col min="9510" max="9510" width="3.375" style="1" customWidth="1"/>
    <col min="9511" max="9511" width="2.75" style="1" customWidth="1"/>
    <col min="9512" max="9512" width="3.125" style="1" customWidth="1"/>
    <col min="9513" max="9516" width="5.125" style="1" customWidth="1"/>
    <col min="9517" max="9517" width="2.625" style="1" bestFit="1" customWidth="1"/>
    <col min="9518" max="9729" width="9" style="1"/>
    <col min="9730" max="9730" width="1.25" style="1" customWidth="1"/>
    <col min="9731" max="9731" width="3.5" style="1" customWidth="1"/>
    <col min="9732" max="9732" width="0.75" style="1" customWidth="1"/>
    <col min="9733" max="9734" width="1.875" style="1" customWidth="1"/>
    <col min="9735" max="9735" width="3.625" style="1" customWidth="1"/>
    <col min="9736" max="9737" width="1.875" style="1" customWidth="1"/>
    <col min="9738" max="9738" width="3.5" style="1" customWidth="1"/>
    <col min="9739" max="9740" width="1.875" style="1" customWidth="1"/>
    <col min="9741" max="9742" width="3.375" style="1" customWidth="1"/>
    <col min="9743" max="9743" width="3.125" style="1" customWidth="1"/>
    <col min="9744" max="9745" width="1.875" style="1" customWidth="1"/>
    <col min="9746" max="9746" width="4" style="1" customWidth="1"/>
    <col min="9747" max="9747" width="1.75" style="1" customWidth="1"/>
    <col min="9748" max="9748" width="1.25" style="1" customWidth="1"/>
    <col min="9749" max="9749" width="0.625" style="1" customWidth="1"/>
    <col min="9750" max="9750" width="3.875" style="1" customWidth="1"/>
    <col min="9751" max="9752" width="1.875" style="1" customWidth="1"/>
    <col min="9753" max="9753" width="2" style="1" customWidth="1"/>
    <col min="9754" max="9754" width="3.25" style="1" customWidth="1"/>
    <col min="9755" max="9755" width="4.625" style="1" customWidth="1"/>
    <col min="9756" max="9757" width="2.625" style="1" customWidth="1"/>
    <col min="9758" max="9759" width="4.625" style="1" customWidth="1"/>
    <col min="9760" max="9760" width="4.75" style="1" customWidth="1"/>
    <col min="9761" max="9761" width="5.375" style="1" customWidth="1"/>
    <col min="9762" max="9762" width="10.375" style="1" customWidth="1"/>
    <col min="9763" max="9763" width="5.25" style="1" customWidth="1"/>
    <col min="9764" max="9764" width="2.25" style="1" customWidth="1"/>
    <col min="9765" max="9765" width="2.5" style="1" customWidth="1"/>
    <col min="9766" max="9766" width="3.375" style="1" customWidth="1"/>
    <col min="9767" max="9767" width="2.75" style="1" customWidth="1"/>
    <col min="9768" max="9768" width="3.125" style="1" customWidth="1"/>
    <col min="9769" max="9772" width="5.125" style="1" customWidth="1"/>
    <col min="9773" max="9773" width="2.625" style="1" bestFit="1" customWidth="1"/>
    <col min="9774" max="9985" width="9" style="1"/>
    <col min="9986" max="9986" width="1.25" style="1" customWidth="1"/>
    <col min="9987" max="9987" width="3.5" style="1" customWidth="1"/>
    <col min="9988" max="9988" width="0.75" style="1" customWidth="1"/>
    <col min="9989" max="9990" width="1.875" style="1" customWidth="1"/>
    <col min="9991" max="9991" width="3.625" style="1" customWidth="1"/>
    <col min="9992" max="9993" width="1.875" style="1" customWidth="1"/>
    <col min="9994" max="9994" width="3.5" style="1" customWidth="1"/>
    <col min="9995" max="9996" width="1.875" style="1" customWidth="1"/>
    <col min="9997" max="9998" width="3.375" style="1" customWidth="1"/>
    <col min="9999" max="9999" width="3.125" style="1" customWidth="1"/>
    <col min="10000" max="10001" width="1.875" style="1" customWidth="1"/>
    <col min="10002" max="10002" width="4" style="1" customWidth="1"/>
    <col min="10003" max="10003" width="1.75" style="1" customWidth="1"/>
    <col min="10004" max="10004" width="1.25" style="1" customWidth="1"/>
    <col min="10005" max="10005" width="0.625" style="1" customWidth="1"/>
    <col min="10006" max="10006" width="3.875" style="1" customWidth="1"/>
    <col min="10007" max="10008" width="1.875" style="1" customWidth="1"/>
    <col min="10009" max="10009" width="2" style="1" customWidth="1"/>
    <col min="10010" max="10010" width="3.25" style="1" customWidth="1"/>
    <col min="10011" max="10011" width="4.625" style="1" customWidth="1"/>
    <col min="10012" max="10013" width="2.625" style="1" customWidth="1"/>
    <col min="10014" max="10015" width="4.625" style="1" customWidth="1"/>
    <col min="10016" max="10016" width="4.75" style="1" customWidth="1"/>
    <col min="10017" max="10017" width="5.375" style="1" customWidth="1"/>
    <col min="10018" max="10018" width="10.375" style="1" customWidth="1"/>
    <col min="10019" max="10019" width="5.25" style="1" customWidth="1"/>
    <col min="10020" max="10020" width="2.25" style="1" customWidth="1"/>
    <col min="10021" max="10021" width="2.5" style="1" customWidth="1"/>
    <col min="10022" max="10022" width="3.375" style="1" customWidth="1"/>
    <col min="10023" max="10023" width="2.75" style="1" customWidth="1"/>
    <col min="10024" max="10024" width="3.125" style="1" customWidth="1"/>
    <col min="10025" max="10028" width="5.125" style="1" customWidth="1"/>
    <col min="10029" max="10029" width="2.625" style="1" bestFit="1" customWidth="1"/>
    <col min="10030" max="10241" width="9" style="1"/>
    <col min="10242" max="10242" width="1.25" style="1" customWidth="1"/>
    <col min="10243" max="10243" width="3.5" style="1" customWidth="1"/>
    <col min="10244" max="10244" width="0.75" style="1" customWidth="1"/>
    <col min="10245" max="10246" width="1.875" style="1" customWidth="1"/>
    <col min="10247" max="10247" width="3.625" style="1" customWidth="1"/>
    <col min="10248" max="10249" width="1.875" style="1" customWidth="1"/>
    <col min="10250" max="10250" width="3.5" style="1" customWidth="1"/>
    <col min="10251" max="10252" width="1.875" style="1" customWidth="1"/>
    <col min="10253" max="10254" width="3.375" style="1" customWidth="1"/>
    <col min="10255" max="10255" width="3.125" style="1" customWidth="1"/>
    <col min="10256" max="10257" width="1.875" style="1" customWidth="1"/>
    <col min="10258" max="10258" width="4" style="1" customWidth="1"/>
    <col min="10259" max="10259" width="1.75" style="1" customWidth="1"/>
    <col min="10260" max="10260" width="1.25" style="1" customWidth="1"/>
    <col min="10261" max="10261" width="0.625" style="1" customWidth="1"/>
    <col min="10262" max="10262" width="3.875" style="1" customWidth="1"/>
    <col min="10263" max="10264" width="1.875" style="1" customWidth="1"/>
    <col min="10265" max="10265" width="2" style="1" customWidth="1"/>
    <col min="10266" max="10266" width="3.25" style="1" customWidth="1"/>
    <col min="10267" max="10267" width="4.625" style="1" customWidth="1"/>
    <col min="10268" max="10269" width="2.625" style="1" customWidth="1"/>
    <col min="10270" max="10271" width="4.625" style="1" customWidth="1"/>
    <col min="10272" max="10272" width="4.75" style="1" customWidth="1"/>
    <col min="10273" max="10273" width="5.375" style="1" customWidth="1"/>
    <col min="10274" max="10274" width="10.375" style="1" customWidth="1"/>
    <col min="10275" max="10275" width="5.25" style="1" customWidth="1"/>
    <col min="10276" max="10276" width="2.25" style="1" customWidth="1"/>
    <col min="10277" max="10277" width="2.5" style="1" customWidth="1"/>
    <col min="10278" max="10278" width="3.375" style="1" customWidth="1"/>
    <col min="10279" max="10279" width="2.75" style="1" customWidth="1"/>
    <col min="10280" max="10280" width="3.125" style="1" customWidth="1"/>
    <col min="10281" max="10284" width="5.125" style="1" customWidth="1"/>
    <col min="10285" max="10285" width="2.625" style="1" bestFit="1" customWidth="1"/>
    <col min="10286" max="10497" width="9" style="1"/>
    <col min="10498" max="10498" width="1.25" style="1" customWidth="1"/>
    <col min="10499" max="10499" width="3.5" style="1" customWidth="1"/>
    <col min="10500" max="10500" width="0.75" style="1" customWidth="1"/>
    <col min="10501" max="10502" width="1.875" style="1" customWidth="1"/>
    <col min="10503" max="10503" width="3.625" style="1" customWidth="1"/>
    <col min="10504" max="10505" width="1.875" style="1" customWidth="1"/>
    <col min="10506" max="10506" width="3.5" style="1" customWidth="1"/>
    <col min="10507" max="10508" width="1.875" style="1" customWidth="1"/>
    <col min="10509" max="10510" width="3.375" style="1" customWidth="1"/>
    <col min="10511" max="10511" width="3.125" style="1" customWidth="1"/>
    <col min="10512" max="10513" width="1.875" style="1" customWidth="1"/>
    <col min="10514" max="10514" width="4" style="1" customWidth="1"/>
    <col min="10515" max="10515" width="1.75" style="1" customWidth="1"/>
    <col min="10516" max="10516" width="1.25" style="1" customWidth="1"/>
    <col min="10517" max="10517" width="0.625" style="1" customWidth="1"/>
    <col min="10518" max="10518" width="3.875" style="1" customWidth="1"/>
    <col min="10519" max="10520" width="1.875" style="1" customWidth="1"/>
    <col min="10521" max="10521" width="2" style="1" customWidth="1"/>
    <col min="10522" max="10522" width="3.25" style="1" customWidth="1"/>
    <col min="10523" max="10523" width="4.625" style="1" customWidth="1"/>
    <col min="10524" max="10525" width="2.625" style="1" customWidth="1"/>
    <col min="10526" max="10527" width="4.625" style="1" customWidth="1"/>
    <col min="10528" max="10528" width="4.75" style="1" customWidth="1"/>
    <col min="10529" max="10529" width="5.375" style="1" customWidth="1"/>
    <col min="10530" max="10530" width="10.375" style="1" customWidth="1"/>
    <col min="10531" max="10531" width="5.25" style="1" customWidth="1"/>
    <col min="10532" max="10532" width="2.25" style="1" customWidth="1"/>
    <col min="10533" max="10533" width="2.5" style="1" customWidth="1"/>
    <col min="10534" max="10534" width="3.375" style="1" customWidth="1"/>
    <col min="10535" max="10535" width="2.75" style="1" customWidth="1"/>
    <col min="10536" max="10536" width="3.125" style="1" customWidth="1"/>
    <col min="10537" max="10540" width="5.125" style="1" customWidth="1"/>
    <col min="10541" max="10541" width="2.625" style="1" bestFit="1" customWidth="1"/>
    <col min="10542" max="10753" width="9" style="1"/>
    <col min="10754" max="10754" width="1.25" style="1" customWidth="1"/>
    <col min="10755" max="10755" width="3.5" style="1" customWidth="1"/>
    <col min="10756" max="10756" width="0.75" style="1" customWidth="1"/>
    <col min="10757" max="10758" width="1.875" style="1" customWidth="1"/>
    <col min="10759" max="10759" width="3.625" style="1" customWidth="1"/>
    <col min="10760" max="10761" width="1.875" style="1" customWidth="1"/>
    <col min="10762" max="10762" width="3.5" style="1" customWidth="1"/>
    <col min="10763" max="10764" width="1.875" style="1" customWidth="1"/>
    <col min="10765" max="10766" width="3.375" style="1" customWidth="1"/>
    <col min="10767" max="10767" width="3.125" style="1" customWidth="1"/>
    <col min="10768" max="10769" width="1.875" style="1" customWidth="1"/>
    <col min="10770" max="10770" width="4" style="1" customWidth="1"/>
    <col min="10771" max="10771" width="1.75" style="1" customWidth="1"/>
    <col min="10772" max="10772" width="1.25" style="1" customWidth="1"/>
    <col min="10773" max="10773" width="0.625" style="1" customWidth="1"/>
    <col min="10774" max="10774" width="3.875" style="1" customWidth="1"/>
    <col min="10775" max="10776" width="1.875" style="1" customWidth="1"/>
    <col min="10777" max="10777" width="2" style="1" customWidth="1"/>
    <col min="10778" max="10778" width="3.25" style="1" customWidth="1"/>
    <col min="10779" max="10779" width="4.625" style="1" customWidth="1"/>
    <col min="10780" max="10781" width="2.625" style="1" customWidth="1"/>
    <col min="10782" max="10783" width="4.625" style="1" customWidth="1"/>
    <col min="10784" max="10784" width="4.75" style="1" customWidth="1"/>
    <col min="10785" max="10785" width="5.375" style="1" customWidth="1"/>
    <col min="10786" max="10786" width="10.375" style="1" customWidth="1"/>
    <col min="10787" max="10787" width="5.25" style="1" customWidth="1"/>
    <col min="10788" max="10788" width="2.25" style="1" customWidth="1"/>
    <col min="10789" max="10789" width="2.5" style="1" customWidth="1"/>
    <col min="10790" max="10790" width="3.375" style="1" customWidth="1"/>
    <col min="10791" max="10791" width="2.75" style="1" customWidth="1"/>
    <col min="10792" max="10792" width="3.125" style="1" customWidth="1"/>
    <col min="10793" max="10796" width="5.125" style="1" customWidth="1"/>
    <col min="10797" max="10797" width="2.625" style="1" bestFit="1" customWidth="1"/>
    <col min="10798" max="11009" width="9" style="1"/>
    <col min="11010" max="11010" width="1.25" style="1" customWidth="1"/>
    <col min="11011" max="11011" width="3.5" style="1" customWidth="1"/>
    <col min="11012" max="11012" width="0.75" style="1" customWidth="1"/>
    <col min="11013" max="11014" width="1.875" style="1" customWidth="1"/>
    <col min="11015" max="11015" width="3.625" style="1" customWidth="1"/>
    <col min="11016" max="11017" width="1.875" style="1" customWidth="1"/>
    <col min="11018" max="11018" width="3.5" style="1" customWidth="1"/>
    <col min="11019" max="11020" width="1.875" style="1" customWidth="1"/>
    <col min="11021" max="11022" width="3.375" style="1" customWidth="1"/>
    <col min="11023" max="11023" width="3.125" style="1" customWidth="1"/>
    <col min="11024" max="11025" width="1.875" style="1" customWidth="1"/>
    <col min="11026" max="11026" width="4" style="1" customWidth="1"/>
    <col min="11027" max="11027" width="1.75" style="1" customWidth="1"/>
    <col min="11028" max="11028" width="1.25" style="1" customWidth="1"/>
    <col min="11029" max="11029" width="0.625" style="1" customWidth="1"/>
    <col min="11030" max="11030" width="3.875" style="1" customWidth="1"/>
    <col min="11031" max="11032" width="1.875" style="1" customWidth="1"/>
    <col min="11033" max="11033" width="2" style="1" customWidth="1"/>
    <col min="11034" max="11034" width="3.25" style="1" customWidth="1"/>
    <col min="11035" max="11035" width="4.625" style="1" customWidth="1"/>
    <col min="11036" max="11037" width="2.625" style="1" customWidth="1"/>
    <col min="11038" max="11039" width="4.625" style="1" customWidth="1"/>
    <col min="11040" max="11040" width="4.75" style="1" customWidth="1"/>
    <col min="11041" max="11041" width="5.375" style="1" customWidth="1"/>
    <col min="11042" max="11042" width="10.375" style="1" customWidth="1"/>
    <col min="11043" max="11043" width="5.25" style="1" customWidth="1"/>
    <col min="11044" max="11044" width="2.25" style="1" customWidth="1"/>
    <col min="11045" max="11045" width="2.5" style="1" customWidth="1"/>
    <col min="11046" max="11046" width="3.375" style="1" customWidth="1"/>
    <col min="11047" max="11047" width="2.75" style="1" customWidth="1"/>
    <col min="11048" max="11048" width="3.125" style="1" customWidth="1"/>
    <col min="11049" max="11052" width="5.125" style="1" customWidth="1"/>
    <col min="11053" max="11053" width="2.625" style="1" bestFit="1" customWidth="1"/>
    <col min="11054" max="11265" width="9" style="1"/>
    <col min="11266" max="11266" width="1.25" style="1" customWidth="1"/>
    <col min="11267" max="11267" width="3.5" style="1" customWidth="1"/>
    <col min="11268" max="11268" width="0.75" style="1" customWidth="1"/>
    <col min="11269" max="11270" width="1.875" style="1" customWidth="1"/>
    <col min="11271" max="11271" width="3.625" style="1" customWidth="1"/>
    <col min="11272" max="11273" width="1.875" style="1" customWidth="1"/>
    <col min="11274" max="11274" width="3.5" style="1" customWidth="1"/>
    <col min="11275" max="11276" width="1.875" style="1" customWidth="1"/>
    <col min="11277" max="11278" width="3.375" style="1" customWidth="1"/>
    <col min="11279" max="11279" width="3.125" style="1" customWidth="1"/>
    <col min="11280" max="11281" width="1.875" style="1" customWidth="1"/>
    <col min="11282" max="11282" width="4" style="1" customWidth="1"/>
    <col min="11283" max="11283" width="1.75" style="1" customWidth="1"/>
    <col min="11284" max="11284" width="1.25" style="1" customWidth="1"/>
    <col min="11285" max="11285" width="0.625" style="1" customWidth="1"/>
    <col min="11286" max="11286" width="3.875" style="1" customWidth="1"/>
    <col min="11287" max="11288" width="1.875" style="1" customWidth="1"/>
    <col min="11289" max="11289" width="2" style="1" customWidth="1"/>
    <col min="11290" max="11290" width="3.25" style="1" customWidth="1"/>
    <col min="11291" max="11291" width="4.625" style="1" customWidth="1"/>
    <col min="11292" max="11293" width="2.625" style="1" customWidth="1"/>
    <col min="11294" max="11295" width="4.625" style="1" customWidth="1"/>
    <col min="11296" max="11296" width="4.75" style="1" customWidth="1"/>
    <col min="11297" max="11297" width="5.375" style="1" customWidth="1"/>
    <col min="11298" max="11298" width="10.375" style="1" customWidth="1"/>
    <col min="11299" max="11299" width="5.25" style="1" customWidth="1"/>
    <col min="11300" max="11300" width="2.25" style="1" customWidth="1"/>
    <col min="11301" max="11301" width="2.5" style="1" customWidth="1"/>
    <col min="11302" max="11302" width="3.375" style="1" customWidth="1"/>
    <col min="11303" max="11303" width="2.75" style="1" customWidth="1"/>
    <col min="11304" max="11304" width="3.125" style="1" customWidth="1"/>
    <col min="11305" max="11308" width="5.125" style="1" customWidth="1"/>
    <col min="11309" max="11309" width="2.625" style="1" bestFit="1" customWidth="1"/>
    <col min="11310" max="11521" width="9" style="1"/>
    <col min="11522" max="11522" width="1.25" style="1" customWidth="1"/>
    <col min="11523" max="11523" width="3.5" style="1" customWidth="1"/>
    <col min="11524" max="11524" width="0.75" style="1" customWidth="1"/>
    <col min="11525" max="11526" width="1.875" style="1" customWidth="1"/>
    <col min="11527" max="11527" width="3.625" style="1" customWidth="1"/>
    <col min="11528" max="11529" width="1.875" style="1" customWidth="1"/>
    <col min="11530" max="11530" width="3.5" style="1" customWidth="1"/>
    <col min="11531" max="11532" width="1.875" style="1" customWidth="1"/>
    <col min="11533" max="11534" width="3.375" style="1" customWidth="1"/>
    <col min="11535" max="11535" width="3.125" style="1" customWidth="1"/>
    <col min="11536" max="11537" width="1.875" style="1" customWidth="1"/>
    <col min="11538" max="11538" width="4" style="1" customWidth="1"/>
    <col min="11539" max="11539" width="1.75" style="1" customWidth="1"/>
    <col min="11540" max="11540" width="1.25" style="1" customWidth="1"/>
    <col min="11541" max="11541" width="0.625" style="1" customWidth="1"/>
    <col min="11542" max="11542" width="3.875" style="1" customWidth="1"/>
    <col min="11543" max="11544" width="1.875" style="1" customWidth="1"/>
    <col min="11545" max="11545" width="2" style="1" customWidth="1"/>
    <col min="11546" max="11546" width="3.25" style="1" customWidth="1"/>
    <col min="11547" max="11547" width="4.625" style="1" customWidth="1"/>
    <col min="11548" max="11549" width="2.625" style="1" customWidth="1"/>
    <col min="11550" max="11551" width="4.625" style="1" customWidth="1"/>
    <col min="11552" max="11552" width="4.75" style="1" customWidth="1"/>
    <col min="11553" max="11553" width="5.375" style="1" customWidth="1"/>
    <col min="11554" max="11554" width="10.375" style="1" customWidth="1"/>
    <col min="11555" max="11555" width="5.25" style="1" customWidth="1"/>
    <col min="11556" max="11556" width="2.25" style="1" customWidth="1"/>
    <col min="11557" max="11557" width="2.5" style="1" customWidth="1"/>
    <col min="11558" max="11558" width="3.375" style="1" customWidth="1"/>
    <col min="11559" max="11559" width="2.75" style="1" customWidth="1"/>
    <col min="11560" max="11560" width="3.125" style="1" customWidth="1"/>
    <col min="11561" max="11564" width="5.125" style="1" customWidth="1"/>
    <col min="11565" max="11565" width="2.625" style="1" bestFit="1" customWidth="1"/>
    <col min="11566" max="11777" width="9" style="1"/>
    <col min="11778" max="11778" width="1.25" style="1" customWidth="1"/>
    <col min="11779" max="11779" width="3.5" style="1" customWidth="1"/>
    <col min="11780" max="11780" width="0.75" style="1" customWidth="1"/>
    <col min="11781" max="11782" width="1.875" style="1" customWidth="1"/>
    <col min="11783" max="11783" width="3.625" style="1" customWidth="1"/>
    <col min="11784" max="11785" width="1.875" style="1" customWidth="1"/>
    <col min="11786" max="11786" width="3.5" style="1" customWidth="1"/>
    <col min="11787" max="11788" width="1.875" style="1" customWidth="1"/>
    <col min="11789" max="11790" width="3.375" style="1" customWidth="1"/>
    <col min="11791" max="11791" width="3.125" style="1" customWidth="1"/>
    <col min="11792" max="11793" width="1.875" style="1" customWidth="1"/>
    <col min="11794" max="11794" width="4" style="1" customWidth="1"/>
    <col min="11795" max="11795" width="1.75" style="1" customWidth="1"/>
    <col min="11796" max="11796" width="1.25" style="1" customWidth="1"/>
    <col min="11797" max="11797" width="0.625" style="1" customWidth="1"/>
    <col min="11798" max="11798" width="3.875" style="1" customWidth="1"/>
    <col min="11799" max="11800" width="1.875" style="1" customWidth="1"/>
    <col min="11801" max="11801" width="2" style="1" customWidth="1"/>
    <col min="11802" max="11802" width="3.25" style="1" customWidth="1"/>
    <col min="11803" max="11803" width="4.625" style="1" customWidth="1"/>
    <col min="11804" max="11805" width="2.625" style="1" customWidth="1"/>
    <col min="11806" max="11807" width="4.625" style="1" customWidth="1"/>
    <col min="11808" max="11808" width="4.75" style="1" customWidth="1"/>
    <col min="11809" max="11809" width="5.375" style="1" customWidth="1"/>
    <col min="11810" max="11810" width="10.375" style="1" customWidth="1"/>
    <col min="11811" max="11811" width="5.25" style="1" customWidth="1"/>
    <col min="11812" max="11812" width="2.25" style="1" customWidth="1"/>
    <col min="11813" max="11813" width="2.5" style="1" customWidth="1"/>
    <col min="11814" max="11814" width="3.375" style="1" customWidth="1"/>
    <col min="11815" max="11815" width="2.75" style="1" customWidth="1"/>
    <col min="11816" max="11816" width="3.125" style="1" customWidth="1"/>
    <col min="11817" max="11820" width="5.125" style="1" customWidth="1"/>
    <col min="11821" max="11821" width="2.625" style="1" bestFit="1" customWidth="1"/>
    <col min="11822" max="12033" width="9" style="1"/>
    <col min="12034" max="12034" width="1.25" style="1" customWidth="1"/>
    <col min="12035" max="12035" width="3.5" style="1" customWidth="1"/>
    <col min="12036" max="12036" width="0.75" style="1" customWidth="1"/>
    <col min="12037" max="12038" width="1.875" style="1" customWidth="1"/>
    <col min="12039" max="12039" width="3.625" style="1" customWidth="1"/>
    <col min="12040" max="12041" width="1.875" style="1" customWidth="1"/>
    <col min="12042" max="12042" width="3.5" style="1" customWidth="1"/>
    <col min="12043" max="12044" width="1.875" style="1" customWidth="1"/>
    <col min="12045" max="12046" width="3.375" style="1" customWidth="1"/>
    <col min="12047" max="12047" width="3.125" style="1" customWidth="1"/>
    <col min="12048" max="12049" width="1.875" style="1" customWidth="1"/>
    <col min="12050" max="12050" width="4" style="1" customWidth="1"/>
    <col min="12051" max="12051" width="1.75" style="1" customWidth="1"/>
    <col min="12052" max="12052" width="1.25" style="1" customWidth="1"/>
    <col min="12053" max="12053" width="0.625" style="1" customWidth="1"/>
    <col min="12054" max="12054" width="3.875" style="1" customWidth="1"/>
    <col min="12055" max="12056" width="1.875" style="1" customWidth="1"/>
    <col min="12057" max="12057" width="2" style="1" customWidth="1"/>
    <col min="12058" max="12058" width="3.25" style="1" customWidth="1"/>
    <col min="12059" max="12059" width="4.625" style="1" customWidth="1"/>
    <col min="12060" max="12061" width="2.625" style="1" customWidth="1"/>
    <col min="12062" max="12063" width="4.625" style="1" customWidth="1"/>
    <col min="12064" max="12064" width="4.75" style="1" customWidth="1"/>
    <col min="12065" max="12065" width="5.375" style="1" customWidth="1"/>
    <col min="12066" max="12066" width="10.375" style="1" customWidth="1"/>
    <col min="12067" max="12067" width="5.25" style="1" customWidth="1"/>
    <col min="12068" max="12068" width="2.25" style="1" customWidth="1"/>
    <col min="12069" max="12069" width="2.5" style="1" customWidth="1"/>
    <col min="12070" max="12070" width="3.375" style="1" customWidth="1"/>
    <col min="12071" max="12071" width="2.75" style="1" customWidth="1"/>
    <col min="12072" max="12072" width="3.125" style="1" customWidth="1"/>
    <col min="12073" max="12076" width="5.125" style="1" customWidth="1"/>
    <col min="12077" max="12077" width="2.625" style="1" bestFit="1" customWidth="1"/>
    <col min="12078" max="12289" width="9" style="1"/>
    <col min="12290" max="12290" width="1.25" style="1" customWidth="1"/>
    <col min="12291" max="12291" width="3.5" style="1" customWidth="1"/>
    <col min="12292" max="12292" width="0.75" style="1" customWidth="1"/>
    <col min="12293" max="12294" width="1.875" style="1" customWidth="1"/>
    <col min="12295" max="12295" width="3.625" style="1" customWidth="1"/>
    <col min="12296" max="12297" width="1.875" style="1" customWidth="1"/>
    <col min="12298" max="12298" width="3.5" style="1" customWidth="1"/>
    <col min="12299" max="12300" width="1.875" style="1" customWidth="1"/>
    <col min="12301" max="12302" width="3.375" style="1" customWidth="1"/>
    <col min="12303" max="12303" width="3.125" style="1" customWidth="1"/>
    <col min="12304" max="12305" width="1.875" style="1" customWidth="1"/>
    <col min="12306" max="12306" width="4" style="1" customWidth="1"/>
    <col min="12307" max="12307" width="1.75" style="1" customWidth="1"/>
    <col min="12308" max="12308" width="1.25" style="1" customWidth="1"/>
    <col min="12309" max="12309" width="0.625" style="1" customWidth="1"/>
    <col min="12310" max="12310" width="3.875" style="1" customWidth="1"/>
    <col min="12311" max="12312" width="1.875" style="1" customWidth="1"/>
    <col min="12313" max="12313" width="2" style="1" customWidth="1"/>
    <col min="12314" max="12314" width="3.25" style="1" customWidth="1"/>
    <col min="12315" max="12315" width="4.625" style="1" customWidth="1"/>
    <col min="12316" max="12317" width="2.625" style="1" customWidth="1"/>
    <col min="12318" max="12319" width="4.625" style="1" customWidth="1"/>
    <col min="12320" max="12320" width="4.75" style="1" customWidth="1"/>
    <col min="12321" max="12321" width="5.375" style="1" customWidth="1"/>
    <col min="12322" max="12322" width="10.375" style="1" customWidth="1"/>
    <col min="12323" max="12323" width="5.25" style="1" customWidth="1"/>
    <col min="12324" max="12324" width="2.25" style="1" customWidth="1"/>
    <col min="12325" max="12325" width="2.5" style="1" customWidth="1"/>
    <col min="12326" max="12326" width="3.375" style="1" customWidth="1"/>
    <col min="12327" max="12327" width="2.75" style="1" customWidth="1"/>
    <col min="12328" max="12328" width="3.125" style="1" customWidth="1"/>
    <col min="12329" max="12332" width="5.125" style="1" customWidth="1"/>
    <col min="12333" max="12333" width="2.625" style="1" bestFit="1" customWidth="1"/>
    <col min="12334" max="12545" width="9" style="1"/>
    <col min="12546" max="12546" width="1.25" style="1" customWidth="1"/>
    <col min="12547" max="12547" width="3.5" style="1" customWidth="1"/>
    <col min="12548" max="12548" width="0.75" style="1" customWidth="1"/>
    <col min="12549" max="12550" width="1.875" style="1" customWidth="1"/>
    <col min="12551" max="12551" width="3.625" style="1" customWidth="1"/>
    <col min="12552" max="12553" width="1.875" style="1" customWidth="1"/>
    <col min="12554" max="12554" width="3.5" style="1" customWidth="1"/>
    <col min="12555" max="12556" width="1.875" style="1" customWidth="1"/>
    <col min="12557" max="12558" width="3.375" style="1" customWidth="1"/>
    <col min="12559" max="12559" width="3.125" style="1" customWidth="1"/>
    <col min="12560" max="12561" width="1.875" style="1" customWidth="1"/>
    <col min="12562" max="12562" width="4" style="1" customWidth="1"/>
    <col min="12563" max="12563" width="1.75" style="1" customWidth="1"/>
    <col min="12564" max="12564" width="1.25" style="1" customWidth="1"/>
    <col min="12565" max="12565" width="0.625" style="1" customWidth="1"/>
    <col min="12566" max="12566" width="3.875" style="1" customWidth="1"/>
    <col min="12567" max="12568" width="1.875" style="1" customWidth="1"/>
    <col min="12569" max="12569" width="2" style="1" customWidth="1"/>
    <col min="12570" max="12570" width="3.25" style="1" customWidth="1"/>
    <col min="12571" max="12571" width="4.625" style="1" customWidth="1"/>
    <col min="12572" max="12573" width="2.625" style="1" customWidth="1"/>
    <col min="12574" max="12575" width="4.625" style="1" customWidth="1"/>
    <col min="12576" max="12576" width="4.75" style="1" customWidth="1"/>
    <col min="12577" max="12577" width="5.375" style="1" customWidth="1"/>
    <col min="12578" max="12578" width="10.375" style="1" customWidth="1"/>
    <col min="12579" max="12579" width="5.25" style="1" customWidth="1"/>
    <col min="12580" max="12580" width="2.25" style="1" customWidth="1"/>
    <col min="12581" max="12581" width="2.5" style="1" customWidth="1"/>
    <col min="12582" max="12582" width="3.375" style="1" customWidth="1"/>
    <col min="12583" max="12583" width="2.75" style="1" customWidth="1"/>
    <col min="12584" max="12584" width="3.125" style="1" customWidth="1"/>
    <col min="12585" max="12588" width="5.125" style="1" customWidth="1"/>
    <col min="12589" max="12589" width="2.625" style="1" bestFit="1" customWidth="1"/>
    <col min="12590" max="12801" width="9" style="1"/>
    <col min="12802" max="12802" width="1.25" style="1" customWidth="1"/>
    <col min="12803" max="12803" width="3.5" style="1" customWidth="1"/>
    <col min="12804" max="12804" width="0.75" style="1" customWidth="1"/>
    <col min="12805" max="12806" width="1.875" style="1" customWidth="1"/>
    <col min="12807" max="12807" width="3.625" style="1" customWidth="1"/>
    <col min="12808" max="12809" width="1.875" style="1" customWidth="1"/>
    <col min="12810" max="12810" width="3.5" style="1" customWidth="1"/>
    <col min="12811" max="12812" width="1.875" style="1" customWidth="1"/>
    <col min="12813" max="12814" width="3.375" style="1" customWidth="1"/>
    <col min="12815" max="12815" width="3.125" style="1" customWidth="1"/>
    <col min="12816" max="12817" width="1.875" style="1" customWidth="1"/>
    <col min="12818" max="12818" width="4" style="1" customWidth="1"/>
    <col min="12819" max="12819" width="1.75" style="1" customWidth="1"/>
    <col min="12820" max="12820" width="1.25" style="1" customWidth="1"/>
    <col min="12821" max="12821" width="0.625" style="1" customWidth="1"/>
    <col min="12822" max="12822" width="3.875" style="1" customWidth="1"/>
    <col min="12823" max="12824" width="1.875" style="1" customWidth="1"/>
    <col min="12825" max="12825" width="2" style="1" customWidth="1"/>
    <col min="12826" max="12826" width="3.25" style="1" customWidth="1"/>
    <col min="12827" max="12827" width="4.625" style="1" customWidth="1"/>
    <col min="12828" max="12829" width="2.625" style="1" customWidth="1"/>
    <col min="12830" max="12831" width="4.625" style="1" customWidth="1"/>
    <col min="12832" max="12832" width="4.75" style="1" customWidth="1"/>
    <col min="12833" max="12833" width="5.375" style="1" customWidth="1"/>
    <col min="12834" max="12834" width="10.375" style="1" customWidth="1"/>
    <col min="12835" max="12835" width="5.25" style="1" customWidth="1"/>
    <col min="12836" max="12836" width="2.25" style="1" customWidth="1"/>
    <col min="12837" max="12837" width="2.5" style="1" customWidth="1"/>
    <col min="12838" max="12838" width="3.375" style="1" customWidth="1"/>
    <col min="12839" max="12839" width="2.75" style="1" customWidth="1"/>
    <col min="12840" max="12840" width="3.125" style="1" customWidth="1"/>
    <col min="12841" max="12844" width="5.125" style="1" customWidth="1"/>
    <col min="12845" max="12845" width="2.625" style="1" bestFit="1" customWidth="1"/>
    <col min="12846" max="13057" width="9" style="1"/>
    <col min="13058" max="13058" width="1.25" style="1" customWidth="1"/>
    <col min="13059" max="13059" width="3.5" style="1" customWidth="1"/>
    <col min="13060" max="13060" width="0.75" style="1" customWidth="1"/>
    <col min="13061" max="13062" width="1.875" style="1" customWidth="1"/>
    <col min="13063" max="13063" width="3.625" style="1" customWidth="1"/>
    <col min="13064" max="13065" width="1.875" style="1" customWidth="1"/>
    <col min="13066" max="13066" width="3.5" style="1" customWidth="1"/>
    <col min="13067" max="13068" width="1.875" style="1" customWidth="1"/>
    <col min="13069" max="13070" width="3.375" style="1" customWidth="1"/>
    <col min="13071" max="13071" width="3.125" style="1" customWidth="1"/>
    <col min="13072" max="13073" width="1.875" style="1" customWidth="1"/>
    <col min="13074" max="13074" width="4" style="1" customWidth="1"/>
    <col min="13075" max="13075" width="1.75" style="1" customWidth="1"/>
    <col min="13076" max="13076" width="1.25" style="1" customWidth="1"/>
    <col min="13077" max="13077" width="0.625" style="1" customWidth="1"/>
    <col min="13078" max="13078" width="3.875" style="1" customWidth="1"/>
    <col min="13079" max="13080" width="1.875" style="1" customWidth="1"/>
    <col min="13081" max="13081" width="2" style="1" customWidth="1"/>
    <col min="13082" max="13082" width="3.25" style="1" customWidth="1"/>
    <col min="13083" max="13083" width="4.625" style="1" customWidth="1"/>
    <col min="13084" max="13085" width="2.625" style="1" customWidth="1"/>
    <col min="13086" max="13087" width="4.625" style="1" customWidth="1"/>
    <col min="13088" max="13088" width="4.75" style="1" customWidth="1"/>
    <col min="13089" max="13089" width="5.375" style="1" customWidth="1"/>
    <col min="13090" max="13090" width="10.375" style="1" customWidth="1"/>
    <col min="13091" max="13091" width="5.25" style="1" customWidth="1"/>
    <col min="13092" max="13092" width="2.25" style="1" customWidth="1"/>
    <col min="13093" max="13093" width="2.5" style="1" customWidth="1"/>
    <col min="13094" max="13094" width="3.375" style="1" customWidth="1"/>
    <col min="13095" max="13095" width="2.75" style="1" customWidth="1"/>
    <col min="13096" max="13096" width="3.125" style="1" customWidth="1"/>
    <col min="13097" max="13100" width="5.125" style="1" customWidth="1"/>
    <col min="13101" max="13101" width="2.625" style="1" bestFit="1" customWidth="1"/>
    <col min="13102" max="13313" width="9" style="1"/>
    <col min="13314" max="13314" width="1.25" style="1" customWidth="1"/>
    <col min="13315" max="13315" width="3.5" style="1" customWidth="1"/>
    <col min="13316" max="13316" width="0.75" style="1" customWidth="1"/>
    <col min="13317" max="13318" width="1.875" style="1" customWidth="1"/>
    <col min="13319" max="13319" width="3.625" style="1" customWidth="1"/>
    <col min="13320" max="13321" width="1.875" style="1" customWidth="1"/>
    <col min="13322" max="13322" width="3.5" style="1" customWidth="1"/>
    <col min="13323" max="13324" width="1.875" style="1" customWidth="1"/>
    <col min="13325" max="13326" width="3.375" style="1" customWidth="1"/>
    <col min="13327" max="13327" width="3.125" style="1" customWidth="1"/>
    <col min="13328" max="13329" width="1.875" style="1" customWidth="1"/>
    <col min="13330" max="13330" width="4" style="1" customWidth="1"/>
    <col min="13331" max="13331" width="1.75" style="1" customWidth="1"/>
    <col min="13332" max="13332" width="1.25" style="1" customWidth="1"/>
    <col min="13333" max="13333" width="0.625" style="1" customWidth="1"/>
    <col min="13334" max="13334" width="3.875" style="1" customWidth="1"/>
    <col min="13335" max="13336" width="1.875" style="1" customWidth="1"/>
    <col min="13337" max="13337" width="2" style="1" customWidth="1"/>
    <col min="13338" max="13338" width="3.25" style="1" customWidth="1"/>
    <col min="13339" max="13339" width="4.625" style="1" customWidth="1"/>
    <col min="13340" max="13341" width="2.625" style="1" customWidth="1"/>
    <col min="13342" max="13343" width="4.625" style="1" customWidth="1"/>
    <col min="13344" max="13344" width="4.75" style="1" customWidth="1"/>
    <col min="13345" max="13345" width="5.375" style="1" customWidth="1"/>
    <col min="13346" max="13346" width="10.375" style="1" customWidth="1"/>
    <col min="13347" max="13347" width="5.25" style="1" customWidth="1"/>
    <col min="13348" max="13348" width="2.25" style="1" customWidth="1"/>
    <col min="13349" max="13349" width="2.5" style="1" customWidth="1"/>
    <col min="13350" max="13350" width="3.375" style="1" customWidth="1"/>
    <col min="13351" max="13351" width="2.75" style="1" customWidth="1"/>
    <col min="13352" max="13352" width="3.125" style="1" customWidth="1"/>
    <col min="13353" max="13356" width="5.125" style="1" customWidth="1"/>
    <col min="13357" max="13357" width="2.625" style="1" bestFit="1" customWidth="1"/>
    <col min="13358" max="13569" width="9" style="1"/>
    <col min="13570" max="13570" width="1.25" style="1" customWidth="1"/>
    <col min="13571" max="13571" width="3.5" style="1" customWidth="1"/>
    <col min="13572" max="13572" width="0.75" style="1" customWidth="1"/>
    <col min="13573" max="13574" width="1.875" style="1" customWidth="1"/>
    <col min="13575" max="13575" width="3.625" style="1" customWidth="1"/>
    <col min="13576" max="13577" width="1.875" style="1" customWidth="1"/>
    <col min="13578" max="13578" width="3.5" style="1" customWidth="1"/>
    <col min="13579" max="13580" width="1.875" style="1" customWidth="1"/>
    <col min="13581" max="13582" width="3.375" style="1" customWidth="1"/>
    <col min="13583" max="13583" width="3.125" style="1" customWidth="1"/>
    <col min="13584" max="13585" width="1.875" style="1" customWidth="1"/>
    <col min="13586" max="13586" width="4" style="1" customWidth="1"/>
    <col min="13587" max="13587" width="1.75" style="1" customWidth="1"/>
    <col min="13588" max="13588" width="1.25" style="1" customWidth="1"/>
    <col min="13589" max="13589" width="0.625" style="1" customWidth="1"/>
    <col min="13590" max="13590" width="3.875" style="1" customWidth="1"/>
    <col min="13591" max="13592" width="1.875" style="1" customWidth="1"/>
    <col min="13593" max="13593" width="2" style="1" customWidth="1"/>
    <col min="13594" max="13594" width="3.25" style="1" customWidth="1"/>
    <col min="13595" max="13595" width="4.625" style="1" customWidth="1"/>
    <col min="13596" max="13597" width="2.625" style="1" customWidth="1"/>
    <col min="13598" max="13599" width="4.625" style="1" customWidth="1"/>
    <col min="13600" max="13600" width="4.75" style="1" customWidth="1"/>
    <col min="13601" max="13601" width="5.375" style="1" customWidth="1"/>
    <col min="13602" max="13602" width="10.375" style="1" customWidth="1"/>
    <col min="13603" max="13603" width="5.25" style="1" customWidth="1"/>
    <col min="13604" max="13604" width="2.25" style="1" customWidth="1"/>
    <col min="13605" max="13605" width="2.5" style="1" customWidth="1"/>
    <col min="13606" max="13606" width="3.375" style="1" customWidth="1"/>
    <col min="13607" max="13607" width="2.75" style="1" customWidth="1"/>
    <col min="13608" max="13608" width="3.125" style="1" customWidth="1"/>
    <col min="13609" max="13612" width="5.125" style="1" customWidth="1"/>
    <col min="13613" max="13613" width="2.625" style="1" bestFit="1" customWidth="1"/>
    <col min="13614" max="13825" width="9" style="1"/>
    <col min="13826" max="13826" width="1.25" style="1" customWidth="1"/>
    <col min="13827" max="13827" width="3.5" style="1" customWidth="1"/>
    <col min="13828" max="13828" width="0.75" style="1" customWidth="1"/>
    <col min="13829" max="13830" width="1.875" style="1" customWidth="1"/>
    <col min="13831" max="13831" width="3.625" style="1" customWidth="1"/>
    <col min="13832" max="13833" width="1.875" style="1" customWidth="1"/>
    <col min="13834" max="13834" width="3.5" style="1" customWidth="1"/>
    <col min="13835" max="13836" width="1.875" style="1" customWidth="1"/>
    <col min="13837" max="13838" width="3.375" style="1" customWidth="1"/>
    <col min="13839" max="13839" width="3.125" style="1" customWidth="1"/>
    <col min="13840" max="13841" width="1.875" style="1" customWidth="1"/>
    <col min="13842" max="13842" width="4" style="1" customWidth="1"/>
    <col min="13843" max="13843" width="1.75" style="1" customWidth="1"/>
    <col min="13844" max="13844" width="1.25" style="1" customWidth="1"/>
    <col min="13845" max="13845" width="0.625" style="1" customWidth="1"/>
    <col min="13846" max="13846" width="3.875" style="1" customWidth="1"/>
    <col min="13847" max="13848" width="1.875" style="1" customWidth="1"/>
    <col min="13849" max="13849" width="2" style="1" customWidth="1"/>
    <col min="13850" max="13850" width="3.25" style="1" customWidth="1"/>
    <col min="13851" max="13851" width="4.625" style="1" customWidth="1"/>
    <col min="13852" max="13853" width="2.625" style="1" customWidth="1"/>
    <col min="13854" max="13855" width="4.625" style="1" customWidth="1"/>
    <col min="13856" max="13856" width="4.75" style="1" customWidth="1"/>
    <col min="13857" max="13857" width="5.375" style="1" customWidth="1"/>
    <col min="13858" max="13858" width="10.375" style="1" customWidth="1"/>
    <col min="13859" max="13859" width="5.25" style="1" customWidth="1"/>
    <col min="13860" max="13860" width="2.25" style="1" customWidth="1"/>
    <col min="13861" max="13861" width="2.5" style="1" customWidth="1"/>
    <col min="13862" max="13862" width="3.375" style="1" customWidth="1"/>
    <col min="13863" max="13863" width="2.75" style="1" customWidth="1"/>
    <col min="13864" max="13864" width="3.125" style="1" customWidth="1"/>
    <col min="13865" max="13868" width="5.125" style="1" customWidth="1"/>
    <col min="13869" max="13869" width="2.625" style="1" bestFit="1" customWidth="1"/>
    <col min="13870" max="14081" width="9" style="1"/>
    <col min="14082" max="14082" width="1.25" style="1" customWidth="1"/>
    <col min="14083" max="14083" width="3.5" style="1" customWidth="1"/>
    <col min="14084" max="14084" width="0.75" style="1" customWidth="1"/>
    <col min="14085" max="14086" width="1.875" style="1" customWidth="1"/>
    <col min="14087" max="14087" width="3.625" style="1" customWidth="1"/>
    <col min="14088" max="14089" width="1.875" style="1" customWidth="1"/>
    <col min="14090" max="14090" width="3.5" style="1" customWidth="1"/>
    <col min="14091" max="14092" width="1.875" style="1" customWidth="1"/>
    <col min="14093" max="14094" width="3.375" style="1" customWidth="1"/>
    <col min="14095" max="14095" width="3.125" style="1" customWidth="1"/>
    <col min="14096" max="14097" width="1.875" style="1" customWidth="1"/>
    <col min="14098" max="14098" width="4" style="1" customWidth="1"/>
    <col min="14099" max="14099" width="1.75" style="1" customWidth="1"/>
    <col min="14100" max="14100" width="1.25" style="1" customWidth="1"/>
    <col min="14101" max="14101" width="0.625" style="1" customWidth="1"/>
    <col min="14102" max="14102" width="3.875" style="1" customWidth="1"/>
    <col min="14103" max="14104" width="1.875" style="1" customWidth="1"/>
    <col min="14105" max="14105" width="2" style="1" customWidth="1"/>
    <col min="14106" max="14106" width="3.25" style="1" customWidth="1"/>
    <col min="14107" max="14107" width="4.625" style="1" customWidth="1"/>
    <col min="14108" max="14109" width="2.625" style="1" customWidth="1"/>
    <col min="14110" max="14111" width="4.625" style="1" customWidth="1"/>
    <col min="14112" max="14112" width="4.75" style="1" customWidth="1"/>
    <col min="14113" max="14113" width="5.375" style="1" customWidth="1"/>
    <col min="14114" max="14114" width="10.375" style="1" customWidth="1"/>
    <col min="14115" max="14115" width="5.25" style="1" customWidth="1"/>
    <col min="14116" max="14116" width="2.25" style="1" customWidth="1"/>
    <col min="14117" max="14117" width="2.5" style="1" customWidth="1"/>
    <col min="14118" max="14118" width="3.375" style="1" customWidth="1"/>
    <col min="14119" max="14119" width="2.75" style="1" customWidth="1"/>
    <col min="14120" max="14120" width="3.125" style="1" customWidth="1"/>
    <col min="14121" max="14124" width="5.125" style="1" customWidth="1"/>
    <col min="14125" max="14125" width="2.625" style="1" bestFit="1" customWidth="1"/>
    <col min="14126" max="14337" width="9" style="1"/>
    <col min="14338" max="14338" width="1.25" style="1" customWidth="1"/>
    <col min="14339" max="14339" width="3.5" style="1" customWidth="1"/>
    <col min="14340" max="14340" width="0.75" style="1" customWidth="1"/>
    <col min="14341" max="14342" width="1.875" style="1" customWidth="1"/>
    <col min="14343" max="14343" width="3.625" style="1" customWidth="1"/>
    <col min="14344" max="14345" width="1.875" style="1" customWidth="1"/>
    <col min="14346" max="14346" width="3.5" style="1" customWidth="1"/>
    <col min="14347" max="14348" width="1.875" style="1" customWidth="1"/>
    <col min="14349" max="14350" width="3.375" style="1" customWidth="1"/>
    <col min="14351" max="14351" width="3.125" style="1" customWidth="1"/>
    <col min="14352" max="14353" width="1.875" style="1" customWidth="1"/>
    <col min="14354" max="14354" width="4" style="1" customWidth="1"/>
    <col min="14355" max="14355" width="1.75" style="1" customWidth="1"/>
    <col min="14356" max="14356" width="1.25" style="1" customWidth="1"/>
    <col min="14357" max="14357" width="0.625" style="1" customWidth="1"/>
    <col min="14358" max="14358" width="3.875" style="1" customWidth="1"/>
    <col min="14359" max="14360" width="1.875" style="1" customWidth="1"/>
    <col min="14361" max="14361" width="2" style="1" customWidth="1"/>
    <col min="14362" max="14362" width="3.25" style="1" customWidth="1"/>
    <col min="14363" max="14363" width="4.625" style="1" customWidth="1"/>
    <col min="14364" max="14365" width="2.625" style="1" customWidth="1"/>
    <col min="14366" max="14367" width="4.625" style="1" customWidth="1"/>
    <col min="14368" max="14368" width="4.75" style="1" customWidth="1"/>
    <col min="14369" max="14369" width="5.375" style="1" customWidth="1"/>
    <col min="14370" max="14370" width="10.375" style="1" customWidth="1"/>
    <col min="14371" max="14371" width="5.25" style="1" customWidth="1"/>
    <col min="14372" max="14372" width="2.25" style="1" customWidth="1"/>
    <col min="14373" max="14373" width="2.5" style="1" customWidth="1"/>
    <col min="14374" max="14374" width="3.375" style="1" customWidth="1"/>
    <col min="14375" max="14375" width="2.75" style="1" customWidth="1"/>
    <col min="14376" max="14376" width="3.125" style="1" customWidth="1"/>
    <col min="14377" max="14380" width="5.125" style="1" customWidth="1"/>
    <col min="14381" max="14381" width="2.625" style="1" bestFit="1" customWidth="1"/>
    <col min="14382" max="14593" width="9" style="1"/>
    <col min="14594" max="14594" width="1.25" style="1" customWidth="1"/>
    <col min="14595" max="14595" width="3.5" style="1" customWidth="1"/>
    <col min="14596" max="14596" width="0.75" style="1" customWidth="1"/>
    <col min="14597" max="14598" width="1.875" style="1" customWidth="1"/>
    <col min="14599" max="14599" width="3.625" style="1" customWidth="1"/>
    <col min="14600" max="14601" width="1.875" style="1" customWidth="1"/>
    <col min="14602" max="14602" width="3.5" style="1" customWidth="1"/>
    <col min="14603" max="14604" width="1.875" style="1" customWidth="1"/>
    <col min="14605" max="14606" width="3.375" style="1" customWidth="1"/>
    <col min="14607" max="14607" width="3.125" style="1" customWidth="1"/>
    <col min="14608" max="14609" width="1.875" style="1" customWidth="1"/>
    <col min="14610" max="14610" width="4" style="1" customWidth="1"/>
    <col min="14611" max="14611" width="1.75" style="1" customWidth="1"/>
    <col min="14612" max="14612" width="1.25" style="1" customWidth="1"/>
    <col min="14613" max="14613" width="0.625" style="1" customWidth="1"/>
    <col min="14614" max="14614" width="3.875" style="1" customWidth="1"/>
    <col min="14615" max="14616" width="1.875" style="1" customWidth="1"/>
    <col min="14617" max="14617" width="2" style="1" customWidth="1"/>
    <col min="14618" max="14618" width="3.25" style="1" customWidth="1"/>
    <col min="14619" max="14619" width="4.625" style="1" customWidth="1"/>
    <col min="14620" max="14621" width="2.625" style="1" customWidth="1"/>
    <col min="14622" max="14623" width="4.625" style="1" customWidth="1"/>
    <col min="14624" max="14624" width="4.75" style="1" customWidth="1"/>
    <col min="14625" max="14625" width="5.375" style="1" customWidth="1"/>
    <col min="14626" max="14626" width="10.375" style="1" customWidth="1"/>
    <col min="14627" max="14627" width="5.25" style="1" customWidth="1"/>
    <col min="14628" max="14628" width="2.25" style="1" customWidth="1"/>
    <col min="14629" max="14629" width="2.5" style="1" customWidth="1"/>
    <col min="14630" max="14630" width="3.375" style="1" customWidth="1"/>
    <col min="14631" max="14631" width="2.75" style="1" customWidth="1"/>
    <col min="14632" max="14632" width="3.125" style="1" customWidth="1"/>
    <col min="14633" max="14636" width="5.125" style="1" customWidth="1"/>
    <col min="14637" max="14637" width="2.625" style="1" bestFit="1" customWidth="1"/>
    <col min="14638" max="14849" width="9" style="1"/>
    <col min="14850" max="14850" width="1.25" style="1" customWidth="1"/>
    <col min="14851" max="14851" width="3.5" style="1" customWidth="1"/>
    <col min="14852" max="14852" width="0.75" style="1" customWidth="1"/>
    <col min="14853" max="14854" width="1.875" style="1" customWidth="1"/>
    <col min="14855" max="14855" width="3.625" style="1" customWidth="1"/>
    <col min="14856" max="14857" width="1.875" style="1" customWidth="1"/>
    <col min="14858" max="14858" width="3.5" style="1" customWidth="1"/>
    <col min="14859" max="14860" width="1.875" style="1" customWidth="1"/>
    <col min="14861" max="14862" width="3.375" style="1" customWidth="1"/>
    <col min="14863" max="14863" width="3.125" style="1" customWidth="1"/>
    <col min="14864" max="14865" width="1.875" style="1" customWidth="1"/>
    <col min="14866" max="14866" width="4" style="1" customWidth="1"/>
    <col min="14867" max="14867" width="1.75" style="1" customWidth="1"/>
    <col min="14868" max="14868" width="1.25" style="1" customWidth="1"/>
    <col min="14869" max="14869" width="0.625" style="1" customWidth="1"/>
    <col min="14870" max="14870" width="3.875" style="1" customWidth="1"/>
    <col min="14871" max="14872" width="1.875" style="1" customWidth="1"/>
    <col min="14873" max="14873" width="2" style="1" customWidth="1"/>
    <col min="14874" max="14874" width="3.25" style="1" customWidth="1"/>
    <col min="14875" max="14875" width="4.625" style="1" customWidth="1"/>
    <col min="14876" max="14877" width="2.625" style="1" customWidth="1"/>
    <col min="14878" max="14879" width="4.625" style="1" customWidth="1"/>
    <col min="14880" max="14880" width="4.75" style="1" customWidth="1"/>
    <col min="14881" max="14881" width="5.375" style="1" customWidth="1"/>
    <col min="14882" max="14882" width="10.375" style="1" customWidth="1"/>
    <col min="14883" max="14883" width="5.25" style="1" customWidth="1"/>
    <col min="14884" max="14884" width="2.25" style="1" customWidth="1"/>
    <col min="14885" max="14885" width="2.5" style="1" customWidth="1"/>
    <col min="14886" max="14886" width="3.375" style="1" customWidth="1"/>
    <col min="14887" max="14887" width="2.75" style="1" customWidth="1"/>
    <col min="14888" max="14888" width="3.125" style="1" customWidth="1"/>
    <col min="14889" max="14892" width="5.125" style="1" customWidth="1"/>
    <col min="14893" max="14893" width="2.625" style="1" bestFit="1" customWidth="1"/>
    <col min="14894" max="15105" width="9" style="1"/>
    <col min="15106" max="15106" width="1.25" style="1" customWidth="1"/>
    <col min="15107" max="15107" width="3.5" style="1" customWidth="1"/>
    <col min="15108" max="15108" width="0.75" style="1" customWidth="1"/>
    <col min="15109" max="15110" width="1.875" style="1" customWidth="1"/>
    <col min="15111" max="15111" width="3.625" style="1" customWidth="1"/>
    <col min="15112" max="15113" width="1.875" style="1" customWidth="1"/>
    <col min="15114" max="15114" width="3.5" style="1" customWidth="1"/>
    <col min="15115" max="15116" width="1.875" style="1" customWidth="1"/>
    <col min="15117" max="15118" width="3.375" style="1" customWidth="1"/>
    <col min="15119" max="15119" width="3.125" style="1" customWidth="1"/>
    <col min="15120" max="15121" width="1.875" style="1" customWidth="1"/>
    <col min="15122" max="15122" width="4" style="1" customWidth="1"/>
    <col min="15123" max="15123" width="1.75" style="1" customWidth="1"/>
    <col min="15124" max="15124" width="1.25" style="1" customWidth="1"/>
    <col min="15125" max="15125" width="0.625" style="1" customWidth="1"/>
    <col min="15126" max="15126" width="3.875" style="1" customWidth="1"/>
    <col min="15127" max="15128" width="1.875" style="1" customWidth="1"/>
    <col min="15129" max="15129" width="2" style="1" customWidth="1"/>
    <col min="15130" max="15130" width="3.25" style="1" customWidth="1"/>
    <col min="15131" max="15131" width="4.625" style="1" customWidth="1"/>
    <col min="15132" max="15133" width="2.625" style="1" customWidth="1"/>
    <col min="15134" max="15135" width="4.625" style="1" customWidth="1"/>
    <col min="15136" max="15136" width="4.75" style="1" customWidth="1"/>
    <col min="15137" max="15137" width="5.375" style="1" customWidth="1"/>
    <col min="15138" max="15138" width="10.375" style="1" customWidth="1"/>
    <col min="15139" max="15139" width="5.25" style="1" customWidth="1"/>
    <col min="15140" max="15140" width="2.25" style="1" customWidth="1"/>
    <col min="15141" max="15141" width="2.5" style="1" customWidth="1"/>
    <col min="15142" max="15142" width="3.375" style="1" customWidth="1"/>
    <col min="15143" max="15143" width="2.75" style="1" customWidth="1"/>
    <col min="15144" max="15144" width="3.125" style="1" customWidth="1"/>
    <col min="15145" max="15148" width="5.125" style="1" customWidth="1"/>
    <col min="15149" max="15149" width="2.625" style="1" bestFit="1" customWidth="1"/>
    <col min="15150" max="15361" width="9" style="1"/>
    <col min="15362" max="15362" width="1.25" style="1" customWidth="1"/>
    <col min="15363" max="15363" width="3.5" style="1" customWidth="1"/>
    <col min="15364" max="15364" width="0.75" style="1" customWidth="1"/>
    <col min="15365" max="15366" width="1.875" style="1" customWidth="1"/>
    <col min="15367" max="15367" width="3.625" style="1" customWidth="1"/>
    <col min="15368" max="15369" width="1.875" style="1" customWidth="1"/>
    <col min="15370" max="15370" width="3.5" style="1" customWidth="1"/>
    <col min="15371" max="15372" width="1.875" style="1" customWidth="1"/>
    <col min="15373" max="15374" width="3.375" style="1" customWidth="1"/>
    <col min="15375" max="15375" width="3.125" style="1" customWidth="1"/>
    <col min="15376" max="15377" width="1.875" style="1" customWidth="1"/>
    <col min="15378" max="15378" width="4" style="1" customWidth="1"/>
    <col min="15379" max="15379" width="1.75" style="1" customWidth="1"/>
    <col min="15380" max="15380" width="1.25" style="1" customWidth="1"/>
    <col min="15381" max="15381" width="0.625" style="1" customWidth="1"/>
    <col min="15382" max="15382" width="3.875" style="1" customWidth="1"/>
    <col min="15383" max="15384" width="1.875" style="1" customWidth="1"/>
    <col min="15385" max="15385" width="2" style="1" customWidth="1"/>
    <col min="15386" max="15386" width="3.25" style="1" customWidth="1"/>
    <col min="15387" max="15387" width="4.625" style="1" customWidth="1"/>
    <col min="15388" max="15389" width="2.625" style="1" customWidth="1"/>
    <col min="15390" max="15391" width="4.625" style="1" customWidth="1"/>
    <col min="15392" max="15392" width="4.75" style="1" customWidth="1"/>
    <col min="15393" max="15393" width="5.375" style="1" customWidth="1"/>
    <col min="15394" max="15394" width="10.375" style="1" customWidth="1"/>
    <col min="15395" max="15395" width="5.25" style="1" customWidth="1"/>
    <col min="15396" max="15396" width="2.25" style="1" customWidth="1"/>
    <col min="15397" max="15397" width="2.5" style="1" customWidth="1"/>
    <col min="15398" max="15398" width="3.375" style="1" customWidth="1"/>
    <col min="15399" max="15399" width="2.75" style="1" customWidth="1"/>
    <col min="15400" max="15400" width="3.125" style="1" customWidth="1"/>
    <col min="15401" max="15404" width="5.125" style="1" customWidth="1"/>
    <col min="15405" max="15405" width="2.625" style="1" bestFit="1" customWidth="1"/>
    <col min="15406" max="15617" width="9" style="1"/>
    <col min="15618" max="15618" width="1.25" style="1" customWidth="1"/>
    <col min="15619" max="15619" width="3.5" style="1" customWidth="1"/>
    <col min="15620" max="15620" width="0.75" style="1" customWidth="1"/>
    <col min="15621" max="15622" width="1.875" style="1" customWidth="1"/>
    <col min="15623" max="15623" width="3.625" style="1" customWidth="1"/>
    <col min="15624" max="15625" width="1.875" style="1" customWidth="1"/>
    <col min="15626" max="15626" width="3.5" style="1" customWidth="1"/>
    <col min="15627" max="15628" width="1.875" style="1" customWidth="1"/>
    <col min="15629" max="15630" width="3.375" style="1" customWidth="1"/>
    <col min="15631" max="15631" width="3.125" style="1" customWidth="1"/>
    <col min="15632" max="15633" width="1.875" style="1" customWidth="1"/>
    <col min="15634" max="15634" width="4" style="1" customWidth="1"/>
    <col min="15635" max="15635" width="1.75" style="1" customWidth="1"/>
    <col min="15636" max="15636" width="1.25" style="1" customWidth="1"/>
    <col min="15637" max="15637" width="0.625" style="1" customWidth="1"/>
    <col min="15638" max="15638" width="3.875" style="1" customWidth="1"/>
    <col min="15639" max="15640" width="1.875" style="1" customWidth="1"/>
    <col min="15641" max="15641" width="2" style="1" customWidth="1"/>
    <col min="15642" max="15642" width="3.25" style="1" customWidth="1"/>
    <col min="15643" max="15643" width="4.625" style="1" customWidth="1"/>
    <col min="15644" max="15645" width="2.625" style="1" customWidth="1"/>
    <col min="15646" max="15647" width="4.625" style="1" customWidth="1"/>
    <col min="15648" max="15648" width="4.75" style="1" customWidth="1"/>
    <col min="15649" max="15649" width="5.375" style="1" customWidth="1"/>
    <col min="15650" max="15650" width="10.375" style="1" customWidth="1"/>
    <col min="15651" max="15651" width="5.25" style="1" customWidth="1"/>
    <col min="15652" max="15652" width="2.25" style="1" customWidth="1"/>
    <col min="15653" max="15653" width="2.5" style="1" customWidth="1"/>
    <col min="15654" max="15654" width="3.375" style="1" customWidth="1"/>
    <col min="15655" max="15655" width="2.75" style="1" customWidth="1"/>
    <col min="15656" max="15656" width="3.125" style="1" customWidth="1"/>
    <col min="15657" max="15660" width="5.125" style="1" customWidth="1"/>
    <col min="15661" max="15661" width="2.625" style="1" bestFit="1" customWidth="1"/>
    <col min="15662" max="15873" width="9" style="1"/>
    <col min="15874" max="15874" width="1.25" style="1" customWidth="1"/>
    <col min="15875" max="15875" width="3.5" style="1" customWidth="1"/>
    <col min="15876" max="15876" width="0.75" style="1" customWidth="1"/>
    <col min="15877" max="15878" width="1.875" style="1" customWidth="1"/>
    <col min="15879" max="15879" width="3.625" style="1" customWidth="1"/>
    <col min="15880" max="15881" width="1.875" style="1" customWidth="1"/>
    <col min="15882" max="15882" width="3.5" style="1" customWidth="1"/>
    <col min="15883" max="15884" width="1.875" style="1" customWidth="1"/>
    <col min="15885" max="15886" width="3.375" style="1" customWidth="1"/>
    <col min="15887" max="15887" width="3.125" style="1" customWidth="1"/>
    <col min="15888" max="15889" width="1.875" style="1" customWidth="1"/>
    <col min="15890" max="15890" width="4" style="1" customWidth="1"/>
    <col min="15891" max="15891" width="1.75" style="1" customWidth="1"/>
    <col min="15892" max="15892" width="1.25" style="1" customWidth="1"/>
    <col min="15893" max="15893" width="0.625" style="1" customWidth="1"/>
    <col min="15894" max="15894" width="3.875" style="1" customWidth="1"/>
    <col min="15895" max="15896" width="1.875" style="1" customWidth="1"/>
    <col min="15897" max="15897" width="2" style="1" customWidth="1"/>
    <col min="15898" max="15898" width="3.25" style="1" customWidth="1"/>
    <col min="15899" max="15899" width="4.625" style="1" customWidth="1"/>
    <col min="15900" max="15901" width="2.625" style="1" customWidth="1"/>
    <col min="15902" max="15903" width="4.625" style="1" customWidth="1"/>
    <col min="15904" max="15904" width="4.75" style="1" customWidth="1"/>
    <col min="15905" max="15905" width="5.375" style="1" customWidth="1"/>
    <col min="15906" max="15906" width="10.375" style="1" customWidth="1"/>
    <col min="15907" max="15907" width="5.25" style="1" customWidth="1"/>
    <col min="15908" max="15908" width="2.25" style="1" customWidth="1"/>
    <col min="15909" max="15909" width="2.5" style="1" customWidth="1"/>
    <col min="15910" max="15910" width="3.375" style="1" customWidth="1"/>
    <col min="15911" max="15911" width="2.75" style="1" customWidth="1"/>
    <col min="15912" max="15912" width="3.125" style="1" customWidth="1"/>
    <col min="15913" max="15916" width="5.125" style="1" customWidth="1"/>
    <col min="15917" max="15917" width="2.625" style="1" bestFit="1" customWidth="1"/>
    <col min="15918" max="16129" width="9" style="1"/>
    <col min="16130" max="16130" width="1.25" style="1" customWidth="1"/>
    <col min="16131" max="16131" width="3.5" style="1" customWidth="1"/>
    <col min="16132" max="16132" width="0.75" style="1" customWidth="1"/>
    <col min="16133" max="16134" width="1.875" style="1" customWidth="1"/>
    <col min="16135" max="16135" width="3.625" style="1" customWidth="1"/>
    <col min="16136" max="16137" width="1.875" style="1" customWidth="1"/>
    <col min="16138" max="16138" width="3.5" style="1" customWidth="1"/>
    <col min="16139" max="16140" width="1.875" style="1" customWidth="1"/>
    <col min="16141" max="16142" width="3.375" style="1" customWidth="1"/>
    <col min="16143" max="16143" width="3.125" style="1" customWidth="1"/>
    <col min="16144" max="16145" width="1.875" style="1" customWidth="1"/>
    <col min="16146" max="16146" width="4" style="1" customWidth="1"/>
    <col min="16147" max="16147" width="1.75" style="1" customWidth="1"/>
    <col min="16148" max="16148" width="1.25" style="1" customWidth="1"/>
    <col min="16149" max="16149" width="0.625" style="1" customWidth="1"/>
    <col min="16150" max="16150" width="3.875" style="1" customWidth="1"/>
    <col min="16151" max="16152" width="1.875" style="1" customWidth="1"/>
    <col min="16153" max="16153" width="2" style="1" customWidth="1"/>
    <col min="16154" max="16154" width="3.25" style="1" customWidth="1"/>
    <col min="16155" max="16155" width="4.625" style="1" customWidth="1"/>
    <col min="16156" max="16157" width="2.625" style="1" customWidth="1"/>
    <col min="16158" max="16159" width="4.625" style="1" customWidth="1"/>
    <col min="16160" max="16160" width="4.75" style="1" customWidth="1"/>
    <col min="16161" max="16161" width="5.375" style="1" customWidth="1"/>
    <col min="16162" max="16162" width="10.375" style="1" customWidth="1"/>
    <col min="16163" max="16163" width="5.25" style="1" customWidth="1"/>
    <col min="16164" max="16164" width="2.25" style="1" customWidth="1"/>
    <col min="16165" max="16165" width="2.5" style="1" customWidth="1"/>
    <col min="16166" max="16166" width="3.375" style="1" customWidth="1"/>
    <col min="16167" max="16167" width="2.75" style="1" customWidth="1"/>
    <col min="16168" max="16168" width="3.125" style="1" customWidth="1"/>
    <col min="16169" max="16172" width="5.125" style="1" customWidth="1"/>
    <col min="16173" max="16173" width="2.625" style="1" bestFit="1" customWidth="1"/>
    <col min="16174" max="16384" width="9" style="1"/>
  </cols>
  <sheetData>
    <row r="1" spans="1:45" ht="6.95" customHeight="1" x14ac:dyDescent="0.15">
      <c r="A1" s="963"/>
      <c r="B1" s="963"/>
      <c r="C1" s="963"/>
      <c r="D1" s="963"/>
      <c r="E1" s="963"/>
      <c r="F1" s="963"/>
      <c r="G1" s="963"/>
      <c r="H1" s="963"/>
      <c r="I1" s="963"/>
      <c r="J1" s="963"/>
      <c r="K1" s="963"/>
      <c r="L1" s="963"/>
      <c r="M1" s="963"/>
      <c r="N1" s="963"/>
      <c r="O1" s="963"/>
      <c r="P1" s="963"/>
      <c r="Q1" s="963"/>
      <c r="R1" s="963"/>
      <c r="S1" s="963"/>
      <c r="T1" s="963"/>
      <c r="U1" s="963"/>
      <c r="V1" s="963"/>
      <c r="W1" s="963"/>
      <c r="X1" s="963"/>
      <c r="Y1" s="963"/>
      <c r="Z1" s="963"/>
      <c r="AA1" s="963"/>
      <c r="AB1" s="963"/>
      <c r="AC1" s="963"/>
      <c r="AD1" s="963"/>
      <c r="AE1" s="963"/>
      <c r="AF1" s="963"/>
      <c r="AG1" s="963"/>
      <c r="AH1" s="963"/>
      <c r="AI1" s="963"/>
      <c r="AJ1" s="963"/>
      <c r="AK1" s="963"/>
      <c r="AL1" s="963"/>
      <c r="AM1" s="963"/>
      <c r="AN1" s="963"/>
      <c r="AO1" s="963"/>
      <c r="AP1" s="963"/>
      <c r="AQ1" s="963"/>
      <c r="AR1" s="963"/>
      <c r="AS1" s="963"/>
    </row>
    <row r="2" spans="1:45" s="5" customFormat="1" ht="6.95" customHeight="1" x14ac:dyDescent="0.15">
      <c r="A2" s="2"/>
      <c r="B2" s="1045"/>
      <c r="C2" s="1045"/>
      <c r="D2" s="163"/>
      <c r="E2" s="3"/>
      <c r="F2" s="4"/>
      <c r="G2" s="1046" t="s">
        <v>545</v>
      </c>
      <c r="H2" s="1046"/>
      <c r="I2" s="981">
        <f>入力シート!$AG$1</f>
        <v>0</v>
      </c>
      <c r="J2" s="983" t="s">
        <v>0</v>
      </c>
      <c r="K2" s="983"/>
      <c r="L2" s="981">
        <f>入力シート!$AK$1</f>
        <v>0</v>
      </c>
      <c r="M2" s="983" t="s">
        <v>1</v>
      </c>
      <c r="N2" s="981">
        <f>入力シート!$AN$1</f>
        <v>0</v>
      </c>
      <c r="O2" s="983" t="s">
        <v>2</v>
      </c>
      <c r="P2" s="983"/>
      <c r="Q2" s="985"/>
      <c r="R2" s="1041" t="s">
        <v>3</v>
      </c>
      <c r="S2" s="1041"/>
      <c r="T2" s="1041"/>
      <c r="U2" s="978"/>
      <c r="V2" s="978"/>
      <c r="W2" s="978"/>
      <c r="X2" s="978"/>
      <c r="Y2" s="978"/>
      <c r="Z2" s="1043"/>
      <c r="AA2" s="1043"/>
      <c r="AB2" s="1043"/>
      <c r="AC2" s="972" t="s">
        <v>4</v>
      </c>
      <c r="AD2" s="973"/>
      <c r="AE2" s="973"/>
      <c r="AF2" s="974"/>
      <c r="AG2" s="972" t="s">
        <v>5</v>
      </c>
      <c r="AH2" s="973"/>
      <c r="AI2" s="973"/>
      <c r="AJ2" s="974"/>
      <c r="AK2" s="978" t="s">
        <v>6</v>
      </c>
      <c r="AL2" s="978"/>
      <c r="AM2" s="979" t="s">
        <v>7</v>
      </c>
      <c r="AN2" s="972" t="s">
        <v>514</v>
      </c>
      <c r="AO2" s="973"/>
      <c r="AP2" s="974"/>
      <c r="AQ2" s="964" t="s">
        <v>8</v>
      </c>
      <c r="AR2" s="965"/>
      <c r="AS2" s="1001" t="s">
        <v>481</v>
      </c>
    </row>
    <row r="3" spans="1:45" s="5" customFormat="1" ht="6.95" customHeight="1" x14ac:dyDescent="0.15">
      <c r="A3" s="6"/>
      <c r="B3" s="162"/>
      <c r="C3" s="13"/>
      <c r="D3" s="13"/>
      <c r="E3" s="162"/>
      <c r="F3" s="7"/>
      <c r="G3" s="1047"/>
      <c r="H3" s="1047"/>
      <c r="I3" s="982"/>
      <c r="J3" s="984"/>
      <c r="K3" s="984"/>
      <c r="L3" s="982"/>
      <c r="M3" s="984"/>
      <c r="N3" s="982"/>
      <c r="O3" s="984"/>
      <c r="P3" s="984"/>
      <c r="Q3" s="986"/>
      <c r="R3" s="1041"/>
      <c r="S3" s="1041"/>
      <c r="T3" s="1041"/>
      <c r="U3" s="978"/>
      <c r="V3" s="978"/>
      <c r="W3" s="978"/>
      <c r="X3" s="978"/>
      <c r="Y3" s="978"/>
      <c r="Z3" s="1043"/>
      <c r="AA3" s="1043"/>
      <c r="AB3" s="1043"/>
      <c r="AC3" s="975"/>
      <c r="AD3" s="976"/>
      <c r="AE3" s="976"/>
      <c r="AF3" s="977"/>
      <c r="AG3" s="975"/>
      <c r="AH3" s="976"/>
      <c r="AI3" s="976"/>
      <c r="AJ3" s="977"/>
      <c r="AK3" s="978"/>
      <c r="AL3" s="978"/>
      <c r="AM3" s="979"/>
      <c r="AN3" s="975"/>
      <c r="AO3" s="976"/>
      <c r="AP3" s="977"/>
      <c r="AQ3" s="966"/>
      <c r="AR3" s="967"/>
      <c r="AS3" s="1001"/>
    </row>
    <row r="4" spans="1:45" s="5" customFormat="1" ht="12" customHeight="1" x14ac:dyDescent="0.15">
      <c r="A4" s="6"/>
      <c r="B4" s="1002"/>
      <c r="C4" s="1002"/>
      <c r="D4" s="162"/>
      <c r="E4" s="162"/>
      <c r="F4" s="7"/>
      <c r="G4" s="1047"/>
      <c r="H4" s="1047"/>
      <c r="I4" s="982"/>
      <c r="J4" s="984"/>
      <c r="K4" s="984"/>
      <c r="L4" s="982"/>
      <c r="M4" s="984"/>
      <c r="N4" s="982"/>
      <c r="O4" s="984"/>
      <c r="P4" s="984"/>
      <c r="Q4" s="986"/>
      <c r="R4" s="1041"/>
      <c r="S4" s="1041"/>
      <c r="T4" s="1041"/>
      <c r="U4" s="978"/>
      <c r="V4" s="978"/>
      <c r="W4" s="978"/>
      <c r="X4" s="978"/>
      <c r="Y4" s="978"/>
      <c r="Z4" s="1043"/>
      <c r="AA4" s="1043"/>
      <c r="AB4" s="1043"/>
      <c r="AC4" s="1044" t="s">
        <v>9</v>
      </c>
      <c r="AD4" s="1044"/>
      <c r="AE4" s="1044"/>
      <c r="AF4" s="272" t="s">
        <v>10</v>
      </c>
      <c r="AG4" s="987">
        <f>入力シート!S2</f>
        <v>0</v>
      </c>
      <c r="AH4" s="987"/>
      <c r="AI4" s="987"/>
      <c r="AJ4" s="987"/>
      <c r="AK4" s="988"/>
      <c r="AL4" s="989"/>
      <c r="AM4" s="990"/>
      <c r="AN4" s="991">
        <f>入力シート!AD2</f>
        <v>0</v>
      </c>
      <c r="AO4" s="992"/>
      <c r="AP4" s="993"/>
      <c r="AQ4" s="968">
        <f>入力シート!AS2</f>
        <v>0</v>
      </c>
      <c r="AR4" s="969"/>
      <c r="AS4" s="1001"/>
    </row>
    <row r="5" spans="1:45" s="5" customFormat="1" ht="10.5" customHeight="1" x14ac:dyDescent="0.15">
      <c r="A5" s="6"/>
      <c r="B5" s="1002"/>
      <c r="C5" s="1002"/>
      <c r="D5" s="162"/>
      <c r="E5" s="13"/>
      <c r="F5" s="7"/>
      <c r="G5" s="162"/>
      <c r="H5" s="162"/>
      <c r="I5" s="162"/>
      <c r="J5" s="7"/>
      <c r="K5" s="7"/>
      <c r="L5" s="7"/>
      <c r="M5" s="8"/>
      <c r="N5" s="8"/>
      <c r="O5" s="8"/>
      <c r="P5" s="8"/>
      <c r="Q5" s="8"/>
      <c r="R5" s="1041"/>
      <c r="S5" s="1041"/>
      <c r="T5" s="1041"/>
      <c r="U5" s="978"/>
      <c r="V5" s="978"/>
      <c r="W5" s="978"/>
      <c r="X5" s="978"/>
      <c r="Y5" s="978"/>
      <c r="Z5" s="1043"/>
      <c r="AA5" s="1043"/>
      <c r="AB5" s="1043"/>
      <c r="AC5" s="980"/>
      <c r="AD5" s="980"/>
      <c r="AE5" s="980"/>
      <c r="AF5" s="980"/>
      <c r="AG5" s="987"/>
      <c r="AH5" s="987"/>
      <c r="AI5" s="987"/>
      <c r="AJ5" s="987"/>
      <c r="AK5" s="989"/>
      <c r="AL5" s="989"/>
      <c r="AM5" s="990"/>
      <c r="AN5" s="994"/>
      <c r="AO5" s="995"/>
      <c r="AP5" s="996"/>
      <c r="AQ5" s="970"/>
      <c r="AR5" s="971"/>
      <c r="AS5" s="1001"/>
    </row>
    <row r="6" spans="1:45" ht="19.5" customHeight="1" x14ac:dyDescent="0.15">
      <c r="A6" s="1039"/>
      <c r="B6" s="1029"/>
      <c r="C6" s="1029"/>
      <c r="D6" s="1029"/>
      <c r="E6" s="1029"/>
      <c r="F6" s="1029"/>
      <c r="G6" s="9"/>
      <c r="H6" s="10"/>
      <c r="I6" s="10"/>
      <c r="J6" s="10"/>
      <c r="K6" s="10"/>
      <c r="L6" s="1040" t="s">
        <v>11</v>
      </c>
      <c r="M6" s="1040"/>
      <c r="N6" s="1040"/>
      <c r="O6" s="1040"/>
      <c r="P6" s="1040"/>
      <c r="Q6" s="1040"/>
      <c r="R6" s="1042"/>
      <c r="S6" s="1042"/>
      <c r="T6" s="1041"/>
      <c r="U6" s="978"/>
      <c r="V6" s="978"/>
      <c r="W6" s="978"/>
      <c r="X6" s="978"/>
      <c r="Y6" s="978"/>
      <c r="Z6" s="1043"/>
      <c r="AA6" s="1043"/>
      <c r="AB6" s="1043"/>
      <c r="AC6" s="980"/>
      <c r="AD6" s="980"/>
      <c r="AE6" s="980"/>
      <c r="AF6" s="980"/>
      <c r="AG6" s="947" t="s">
        <v>12</v>
      </c>
      <c r="AH6" s="948"/>
      <c r="AI6" s="999" t="s">
        <v>545</v>
      </c>
      <c r="AJ6" s="1000"/>
      <c r="AK6" s="949">
        <f>入力シート!AG1</f>
        <v>0</v>
      </c>
      <c r="AL6" s="949"/>
      <c r="AM6" s="229" t="s">
        <v>0</v>
      </c>
      <c r="AN6" s="229">
        <f>入力シート!AK1</f>
        <v>0</v>
      </c>
      <c r="AO6" s="229" t="s">
        <v>1</v>
      </c>
      <c r="AP6" s="303">
        <f>入力シート!AN1</f>
        <v>0</v>
      </c>
      <c r="AQ6" s="997" t="s">
        <v>2</v>
      </c>
      <c r="AR6" s="998"/>
      <c r="AS6" s="1001"/>
    </row>
    <row r="7" spans="1:45" ht="12" customHeight="1" x14ac:dyDescent="0.15">
      <c r="A7" s="939" t="s">
        <v>13</v>
      </c>
      <c r="B7" s="939"/>
      <c r="C7" s="939"/>
      <c r="D7" s="939"/>
      <c r="E7" s="939"/>
      <c r="F7" s="1055">
        <f>入力シート!$G$3</f>
        <v>0</v>
      </c>
      <c r="G7" s="1056"/>
      <c r="H7" s="1056"/>
      <c r="I7" s="1056"/>
      <c r="J7" s="1056"/>
      <c r="K7" s="1056"/>
      <c r="L7" s="1056"/>
      <c r="M7" s="1056"/>
      <c r="N7" s="1056"/>
      <c r="O7" s="1056"/>
      <c r="P7" s="1056"/>
      <c r="Q7" s="1056"/>
      <c r="R7" s="1056"/>
      <c r="S7" s="1057"/>
      <c r="T7" s="939" t="s">
        <v>14</v>
      </c>
      <c r="U7" s="939"/>
      <c r="V7" s="1151" t="s">
        <v>15</v>
      </c>
      <c r="W7" s="943"/>
      <c r="X7" s="11" t="s">
        <v>16</v>
      </c>
      <c r="Y7" s="940">
        <f>入力シート!T3</f>
        <v>0</v>
      </c>
      <c r="Z7" s="940"/>
      <c r="AA7" s="940"/>
      <c r="AB7" s="940"/>
      <c r="AC7" s="940"/>
      <c r="AD7" s="940"/>
      <c r="AE7" s="940"/>
      <c r="AF7" s="163" t="s">
        <v>17</v>
      </c>
      <c r="AG7" s="940">
        <f>入力シート!AB3</f>
        <v>0</v>
      </c>
      <c r="AH7" s="941"/>
      <c r="AI7" s="941"/>
      <c r="AJ7" s="12" t="s">
        <v>18</v>
      </c>
      <c r="AK7" s="1151" t="s">
        <v>519</v>
      </c>
      <c r="AL7" s="942"/>
      <c r="AM7" s="943"/>
      <c r="AN7" s="954">
        <f>入力シート!AQ3</f>
        <v>0</v>
      </c>
      <c r="AO7" s="955"/>
      <c r="AP7" s="955"/>
      <c r="AQ7" s="955"/>
      <c r="AR7" s="956"/>
      <c r="AS7" s="1001"/>
    </row>
    <row r="8" spans="1:45" ht="12.75" customHeight="1" x14ac:dyDescent="0.15">
      <c r="A8" s="939"/>
      <c r="B8" s="939"/>
      <c r="C8" s="939"/>
      <c r="D8" s="939"/>
      <c r="E8" s="939"/>
      <c r="F8" s="1005">
        <f>入力シート!$G$4</f>
        <v>0</v>
      </c>
      <c r="G8" s="1006"/>
      <c r="H8" s="1006"/>
      <c r="I8" s="1006"/>
      <c r="J8" s="1006"/>
      <c r="K8" s="1006"/>
      <c r="L8" s="1006"/>
      <c r="M8" s="1006"/>
      <c r="N8" s="1006"/>
      <c r="O8" s="1006"/>
      <c r="P8" s="1006"/>
      <c r="Q8" s="1006"/>
      <c r="R8" s="1006"/>
      <c r="S8" s="1007"/>
      <c r="T8" s="939"/>
      <c r="U8" s="939"/>
      <c r="V8" s="1213"/>
      <c r="W8" s="1214"/>
      <c r="X8" s="1048">
        <f>入力シート!S4</f>
        <v>0</v>
      </c>
      <c r="Y8" s="1049"/>
      <c r="Z8" s="1049"/>
      <c r="AA8" s="1049"/>
      <c r="AB8" s="1049"/>
      <c r="AC8" s="1049"/>
      <c r="AD8" s="1049"/>
      <c r="AE8" s="1049"/>
      <c r="AF8" s="1049"/>
      <c r="AG8" s="1049"/>
      <c r="AH8" s="1049"/>
      <c r="AI8" s="1049"/>
      <c r="AJ8" s="1050"/>
      <c r="AK8" s="1213"/>
      <c r="AL8" s="1242"/>
      <c r="AM8" s="1214"/>
      <c r="AN8" s="957"/>
      <c r="AO8" s="958"/>
      <c r="AP8" s="958"/>
      <c r="AQ8" s="958"/>
      <c r="AR8" s="959"/>
      <c r="AS8" s="1001"/>
    </row>
    <row r="9" spans="1:45" ht="12.75" customHeight="1" x14ac:dyDescent="0.15">
      <c r="A9" s="939"/>
      <c r="B9" s="939"/>
      <c r="C9" s="939"/>
      <c r="D9" s="939"/>
      <c r="E9" s="939"/>
      <c r="F9" s="1008"/>
      <c r="G9" s="1009"/>
      <c r="H9" s="1009"/>
      <c r="I9" s="1009"/>
      <c r="J9" s="1009"/>
      <c r="K9" s="1009"/>
      <c r="L9" s="1009"/>
      <c r="M9" s="1009"/>
      <c r="N9" s="1009"/>
      <c r="O9" s="1009"/>
      <c r="P9" s="1009"/>
      <c r="Q9" s="1009"/>
      <c r="R9" s="1009"/>
      <c r="S9" s="1010"/>
      <c r="T9" s="939"/>
      <c r="U9" s="939"/>
      <c r="V9" s="1213"/>
      <c r="W9" s="1214"/>
      <c r="X9" s="1048"/>
      <c r="Y9" s="1049"/>
      <c r="Z9" s="1049"/>
      <c r="AA9" s="1049"/>
      <c r="AB9" s="1049"/>
      <c r="AC9" s="1049"/>
      <c r="AD9" s="1049"/>
      <c r="AE9" s="1049"/>
      <c r="AF9" s="1049"/>
      <c r="AG9" s="1049"/>
      <c r="AH9" s="1049"/>
      <c r="AI9" s="1049"/>
      <c r="AJ9" s="1050"/>
      <c r="AK9" s="1215"/>
      <c r="AL9" s="944"/>
      <c r="AM9" s="945"/>
      <c r="AN9" s="960"/>
      <c r="AO9" s="961"/>
      <c r="AP9" s="961"/>
      <c r="AQ9" s="961"/>
      <c r="AR9" s="962"/>
      <c r="AS9" s="1001"/>
    </row>
    <row r="10" spans="1:45" ht="6.2" customHeight="1" x14ac:dyDescent="0.15">
      <c r="A10" s="1195" t="s">
        <v>518</v>
      </c>
      <c r="B10" s="1196"/>
      <c r="C10" s="1196"/>
      <c r="D10" s="1196"/>
      <c r="E10" s="1197"/>
      <c r="F10" s="1204">
        <f>入力シート!$G$2</f>
        <v>0</v>
      </c>
      <c r="G10" s="1205"/>
      <c r="H10" s="1205"/>
      <c r="I10" s="1205"/>
      <c r="J10" s="1205"/>
      <c r="K10" s="1205"/>
      <c r="L10" s="1205"/>
      <c r="M10" s="1205"/>
      <c r="N10" s="1205"/>
      <c r="O10" s="1205"/>
      <c r="P10" s="1205"/>
      <c r="Q10" s="1205"/>
      <c r="R10" s="1205"/>
      <c r="S10" s="1206"/>
      <c r="T10" s="939"/>
      <c r="U10" s="939"/>
      <c r="V10" s="1213"/>
      <c r="W10" s="1214"/>
      <c r="X10" s="1048"/>
      <c r="Y10" s="1049"/>
      <c r="Z10" s="1049"/>
      <c r="AA10" s="1049"/>
      <c r="AB10" s="1049"/>
      <c r="AC10" s="1049"/>
      <c r="AD10" s="1049"/>
      <c r="AE10" s="1049"/>
      <c r="AF10" s="1049"/>
      <c r="AG10" s="1049"/>
      <c r="AH10" s="1049"/>
      <c r="AI10" s="1049"/>
      <c r="AJ10" s="1050"/>
      <c r="AK10" s="939" t="s">
        <v>19</v>
      </c>
      <c r="AL10" s="939"/>
      <c r="AM10" s="939"/>
      <c r="AN10" s="1003" t="s">
        <v>20</v>
      </c>
      <c r="AO10" s="1238" t="s">
        <v>21</v>
      </c>
      <c r="AP10" s="1238" t="s">
        <v>22</v>
      </c>
      <c r="AQ10" s="1238" t="s">
        <v>23</v>
      </c>
      <c r="AR10" s="1240"/>
      <c r="AS10" s="1001"/>
    </row>
    <row r="11" spans="1:45" ht="2.85" customHeight="1" x14ac:dyDescent="0.15">
      <c r="A11" s="1198"/>
      <c r="B11" s="1199"/>
      <c r="C11" s="1199"/>
      <c r="D11" s="1199"/>
      <c r="E11" s="1200"/>
      <c r="F11" s="1207"/>
      <c r="G11" s="1208"/>
      <c r="H11" s="1208"/>
      <c r="I11" s="1208"/>
      <c r="J11" s="1208"/>
      <c r="K11" s="1208"/>
      <c r="L11" s="1208"/>
      <c r="M11" s="1208"/>
      <c r="N11" s="1208"/>
      <c r="O11" s="1208"/>
      <c r="P11" s="1208"/>
      <c r="Q11" s="1208"/>
      <c r="R11" s="1208"/>
      <c r="S11" s="1209"/>
      <c r="T11" s="939"/>
      <c r="U11" s="939"/>
      <c r="V11" s="1213"/>
      <c r="W11" s="1214"/>
      <c r="X11" s="1048"/>
      <c r="Y11" s="1049"/>
      <c r="Z11" s="1049"/>
      <c r="AA11" s="1049"/>
      <c r="AB11" s="1049"/>
      <c r="AC11" s="1049"/>
      <c r="AD11" s="1049"/>
      <c r="AE11" s="1049"/>
      <c r="AF11" s="1049"/>
      <c r="AG11" s="1049"/>
      <c r="AH11" s="1049"/>
      <c r="AI11" s="1049"/>
      <c r="AJ11" s="1050"/>
      <c r="AK11" s="939"/>
      <c r="AL11" s="939"/>
      <c r="AM11" s="939"/>
      <c r="AN11" s="1004"/>
      <c r="AO11" s="1239"/>
      <c r="AP11" s="1239"/>
      <c r="AQ11" s="1239"/>
      <c r="AR11" s="1241"/>
      <c r="AS11" s="1001"/>
    </row>
    <row r="12" spans="1:45" ht="2.85" customHeight="1" x14ac:dyDescent="0.15">
      <c r="A12" s="1198"/>
      <c r="B12" s="1199"/>
      <c r="C12" s="1199"/>
      <c r="D12" s="1199"/>
      <c r="E12" s="1200"/>
      <c r="F12" s="1207"/>
      <c r="G12" s="1208"/>
      <c r="H12" s="1208"/>
      <c r="I12" s="1208"/>
      <c r="J12" s="1208"/>
      <c r="K12" s="1208"/>
      <c r="L12" s="1208"/>
      <c r="M12" s="1208"/>
      <c r="N12" s="1208"/>
      <c r="O12" s="1208"/>
      <c r="P12" s="1208"/>
      <c r="Q12" s="1208"/>
      <c r="R12" s="1208"/>
      <c r="S12" s="1209"/>
      <c r="T12" s="939"/>
      <c r="U12" s="939"/>
      <c r="V12" s="1213"/>
      <c r="W12" s="1214"/>
      <c r="X12" s="1048"/>
      <c r="Y12" s="1049"/>
      <c r="Z12" s="1049"/>
      <c r="AA12" s="1049"/>
      <c r="AB12" s="1049"/>
      <c r="AC12" s="1049"/>
      <c r="AD12" s="1049"/>
      <c r="AE12" s="1049"/>
      <c r="AF12" s="1049"/>
      <c r="AG12" s="1049"/>
      <c r="AH12" s="1049"/>
      <c r="AI12" s="1049"/>
      <c r="AJ12" s="1050"/>
      <c r="AK12" s="939"/>
      <c r="AL12" s="939"/>
      <c r="AM12" s="939"/>
      <c r="AN12" s="1004"/>
      <c r="AO12" s="1239"/>
      <c r="AP12" s="1239"/>
      <c r="AQ12" s="1239"/>
      <c r="AR12" s="1241"/>
      <c r="AS12" s="1001"/>
    </row>
    <row r="13" spans="1:45" ht="6.2" customHeight="1" x14ac:dyDescent="0.15">
      <c r="A13" s="1201"/>
      <c r="B13" s="1202"/>
      <c r="C13" s="1202"/>
      <c r="D13" s="1202"/>
      <c r="E13" s="1203"/>
      <c r="F13" s="1210"/>
      <c r="G13" s="1211"/>
      <c r="H13" s="1211"/>
      <c r="I13" s="1211"/>
      <c r="J13" s="1211"/>
      <c r="K13" s="1211"/>
      <c r="L13" s="1211"/>
      <c r="M13" s="1211"/>
      <c r="N13" s="1211"/>
      <c r="O13" s="1211"/>
      <c r="P13" s="1211"/>
      <c r="Q13" s="1211"/>
      <c r="R13" s="1211"/>
      <c r="S13" s="1212"/>
      <c r="T13" s="939"/>
      <c r="U13" s="939"/>
      <c r="V13" s="1215"/>
      <c r="W13" s="945"/>
      <c r="X13" s="1051"/>
      <c r="Y13" s="1052"/>
      <c r="Z13" s="1052"/>
      <c r="AA13" s="1052"/>
      <c r="AB13" s="1052"/>
      <c r="AC13" s="1052"/>
      <c r="AD13" s="1052"/>
      <c r="AE13" s="1052"/>
      <c r="AF13" s="1052"/>
      <c r="AG13" s="1052"/>
      <c r="AH13" s="1052"/>
      <c r="AI13" s="1052"/>
      <c r="AJ13" s="1053"/>
      <c r="AK13" s="939"/>
      <c r="AL13" s="939"/>
      <c r="AM13" s="939"/>
      <c r="AN13" s="1121">
        <f>入力シート!AQ6</f>
        <v>0</v>
      </c>
      <c r="AO13" s="1122"/>
      <c r="AP13" s="1122"/>
      <c r="AQ13" s="1122"/>
      <c r="AR13" s="1123"/>
      <c r="AS13" s="1119">
        <f>入力シート!$AS$1</f>
        <v>0</v>
      </c>
    </row>
    <row r="14" spans="1:45" ht="12" customHeight="1" x14ac:dyDescent="0.15">
      <c r="A14" s="939" t="s">
        <v>24</v>
      </c>
      <c r="B14" s="939"/>
      <c r="C14" s="939"/>
      <c r="D14" s="939"/>
      <c r="E14" s="939"/>
      <c r="F14" s="1090">
        <f>入力シート!$G$5</f>
        <v>0</v>
      </c>
      <c r="G14" s="1091"/>
      <c r="H14" s="1091"/>
      <c r="I14" s="1091"/>
      <c r="J14" s="1091"/>
      <c r="K14" s="1091"/>
      <c r="L14" s="1091"/>
      <c r="M14" s="1091"/>
      <c r="N14" s="1091"/>
      <c r="O14" s="1091"/>
      <c r="P14" s="1091"/>
      <c r="Q14" s="1091"/>
      <c r="R14" s="1091"/>
      <c r="S14" s="1092"/>
      <c r="T14" s="939"/>
      <c r="U14" s="939"/>
      <c r="V14" s="938" t="s">
        <v>25</v>
      </c>
      <c r="W14" s="938"/>
      <c r="X14" s="11" t="s">
        <v>16</v>
      </c>
      <c r="Y14" s="940">
        <f>入力シート!T5</f>
        <v>0</v>
      </c>
      <c r="Z14" s="940"/>
      <c r="AA14" s="940"/>
      <c r="AB14" s="940"/>
      <c r="AC14" s="940"/>
      <c r="AD14" s="940"/>
      <c r="AE14" s="940"/>
      <c r="AF14" s="163" t="s">
        <v>17</v>
      </c>
      <c r="AG14" s="940">
        <f>入力シート!AB5</f>
        <v>0</v>
      </c>
      <c r="AH14" s="941"/>
      <c r="AI14" s="941"/>
      <c r="AJ14" s="67" t="s">
        <v>18</v>
      </c>
      <c r="AK14" s="939"/>
      <c r="AL14" s="939"/>
      <c r="AM14" s="939"/>
      <c r="AN14" s="1121"/>
      <c r="AO14" s="1122"/>
      <c r="AP14" s="1122"/>
      <c r="AQ14" s="1122"/>
      <c r="AR14" s="1123"/>
      <c r="AS14" s="1119"/>
    </row>
    <row r="15" spans="1:45" ht="3.75" customHeight="1" x14ac:dyDescent="0.15">
      <c r="A15" s="939"/>
      <c r="B15" s="939"/>
      <c r="C15" s="939"/>
      <c r="D15" s="939"/>
      <c r="E15" s="939"/>
      <c r="F15" s="349"/>
      <c r="G15" s="350"/>
      <c r="H15" s="350"/>
      <c r="I15" s="350"/>
      <c r="J15" s="350"/>
      <c r="K15" s="350"/>
      <c r="L15" s="350"/>
      <c r="M15" s="350"/>
      <c r="N15" s="350"/>
      <c r="O15" s="350"/>
      <c r="P15" s="350"/>
      <c r="Q15" s="351"/>
      <c r="R15" s="351"/>
      <c r="S15" s="352"/>
      <c r="T15" s="939"/>
      <c r="U15" s="939"/>
      <c r="V15" s="938"/>
      <c r="W15" s="938"/>
      <c r="X15" s="66"/>
      <c r="Y15" s="1068"/>
      <c r="Z15" s="1068"/>
      <c r="AA15" s="1068"/>
      <c r="AB15" s="1068"/>
      <c r="AC15" s="1068"/>
      <c r="AD15" s="1068"/>
      <c r="AE15" s="1068"/>
      <c r="AF15" s="13"/>
      <c r="AG15" s="1054"/>
      <c r="AH15" s="1054"/>
      <c r="AI15" s="1054"/>
      <c r="AJ15" s="68"/>
      <c r="AK15" s="939"/>
      <c r="AL15" s="939"/>
      <c r="AM15" s="939"/>
      <c r="AN15" s="1115"/>
      <c r="AO15" s="1116"/>
      <c r="AP15" s="1116"/>
      <c r="AQ15" s="1116"/>
      <c r="AR15" s="1124"/>
      <c r="AS15" s="1119"/>
    </row>
    <row r="16" spans="1:45" ht="12.75" customHeight="1" x14ac:dyDescent="0.15">
      <c r="A16" s="939"/>
      <c r="B16" s="939"/>
      <c r="C16" s="939"/>
      <c r="D16" s="939"/>
      <c r="E16" s="939"/>
      <c r="F16" s="1093">
        <f>入力シート!$G$6</f>
        <v>0</v>
      </c>
      <c r="G16" s="1094"/>
      <c r="H16" s="1094"/>
      <c r="I16" s="1094"/>
      <c r="J16" s="1094"/>
      <c r="K16" s="1094"/>
      <c r="L16" s="1094"/>
      <c r="M16" s="1094"/>
      <c r="N16" s="1094"/>
      <c r="O16" s="1094"/>
      <c r="P16" s="1094"/>
      <c r="Q16" s="1094"/>
      <c r="R16" s="1094"/>
      <c r="S16" s="1095"/>
      <c r="T16" s="939"/>
      <c r="U16" s="939"/>
      <c r="V16" s="938"/>
      <c r="W16" s="938"/>
      <c r="X16" s="1048">
        <f>入力シート!S6</f>
        <v>0</v>
      </c>
      <c r="Y16" s="1049"/>
      <c r="Z16" s="1049"/>
      <c r="AA16" s="1049"/>
      <c r="AB16" s="1049"/>
      <c r="AC16" s="1049"/>
      <c r="AD16" s="1049"/>
      <c r="AE16" s="1049"/>
      <c r="AF16" s="1049"/>
      <c r="AG16" s="1049"/>
      <c r="AH16" s="1049"/>
      <c r="AI16" s="1049"/>
      <c r="AJ16" s="1050"/>
      <c r="AK16" s="938" t="s">
        <v>26</v>
      </c>
      <c r="AL16" s="938"/>
      <c r="AM16" s="938"/>
      <c r="AN16" s="950">
        <f>入力シート!AQ7</f>
        <v>0</v>
      </c>
      <c r="AO16" s="951"/>
      <c r="AP16" s="951"/>
      <c r="AQ16" s="942" t="s">
        <v>27</v>
      </c>
      <c r="AR16" s="943"/>
      <c r="AS16" s="1119"/>
    </row>
    <row r="17" spans="1:45" ht="12.75" customHeight="1" x14ac:dyDescent="0.15">
      <c r="A17" s="939"/>
      <c r="B17" s="939"/>
      <c r="C17" s="939"/>
      <c r="D17" s="939"/>
      <c r="E17" s="939"/>
      <c r="F17" s="1096"/>
      <c r="G17" s="1097"/>
      <c r="H17" s="1097"/>
      <c r="I17" s="1097"/>
      <c r="J17" s="1097"/>
      <c r="K17" s="1097"/>
      <c r="L17" s="1097"/>
      <c r="M17" s="1097"/>
      <c r="N17" s="1097"/>
      <c r="O17" s="1097"/>
      <c r="P17" s="1097"/>
      <c r="Q17" s="1097"/>
      <c r="R17" s="1097"/>
      <c r="S17" s="1098"/>
      <c r="T17" s="939"/>
      <c r="U17" s="939"/>
      <c r="V17" s="938"/>
      <c r="W17" s="938"/>
      <c r="X17" s="1051"/>
      <c r="Y17" s="1052"/>
      <c r="Z17" s="1052"/>
      <c r="AA17" s="1052"/>
      <c r="AB17" s="1052"/>
      <c r="AC17" s="1052"/>
      <c r="AD17" s="1052"/>
      <c r="AE17" s="1052"/>
      <c r="AF17" s="1052"/>
      <c r="AG17" s="1052"/>
      <c r="AH17" s="1052"/>
      <c r="AI17" s="1052"/>
      <c r="AJ17" s="1053"/>
      <c r="AK17" s="938"/>
      <c r="AL17" s="938"/>
      <c r="AM17" s="938"/>
      <c r="AN17" s="952"/>
      <c r="AO17" s="953"/>
      <c r="AP17" s="953"/>
      <c r="AQ17" s="944"/>
      <c r="AR17" s="945"/>
      <c r="AS17" s="1119"/>
    </row>
    <row r="18" spans="1:45" ht="12" customHeight="1" x14ac:dyDescent="0.15">
      <c r="A18" s="1029"/>
      <c r="B18" s="1029"/>
      <c r="C18" s="1029"/>
      <c r="D18" s="1029"/>
      <c r="E18" s="1029"/>
      <c r="F18" s="1029"/>
      <c r="G18" s="1029"/>
      <c r="H18" s="1029"/>
      <c r="I18" s="1029"/>
      <c r="J18" s="1029"/>
      <c r="K18" s="1029"/>
      <c r="L18" s="1029"/>
      <c r="M18" s="1029"/>
      <c r="N18" s="1029"/>
      <c r="O18" s="1029"/>
      <c r="P18" s="1029"/>
      <c r="Q18" s="1029"/>
      <c r="R18" s="1029"/>
      <c r="S18" s="1029"/>
      <c r="T18" s="1029"/>
      <c r="U18" s="1029"/>
      <c r="V18" s="1029"/>
      <c r="W18" s="1029"/>
      <c r="X18" s="1029"/>
      <c r="Y18" s="1029"/>
      <c r="Z18" s="1029"/>
      <c r="AA18" s="1029"/>
      <c r="AB18" s="1029"/>
      <c r="AC18" s="1029"/>
      <c r="AD18" s="1029"/>
      <c r="AE18" s="1029"/>
      <c r="AF18" s="1029"/>
      <c r="AG18" s="1029"/>
      <c r="AH18" s="1029"/>
      <c r="AI18" s="1029"/>
      <c r="AJ18" s="1029"/>
      <c r="AK18" s="1125" t="s">
        <v>28</v>
      </c>
      <c r="AL18" s="1126"/>
      <c r="AM18" s="1127"/>
      <c r="AN18" s="14" t="s">
        <v>17</v>
      </c>
      <c r="AO18" s="946">
        <f>入力シート!V10</f>
        <v>0</v>
      </c>
      <c r="AP18" s="946"/>
      <c r="AQ18" s="946"/>
      <c r="AR18" s="15" t="s">
        <v>29</v>
      </c>
      <c r="AS18" s="1120" t="s">
        <v>482</v>
      </c>
    </row>
    <row r="19" spans="1:45" ht="11.1" customHeight="1" x14ac:dyDescent="0.15">
      <c r="A19" s="1035">
        <f>入力シート!G7</f>
        <v>0</v>
      </c>
      <c r="B19" s="1035"/>
      <c r="C19" s="1035"/>
      <c r="D19" s="950">
        <f>入力シート!H7</f>
        <v>0</v>
      </c>
      <c r="E19" s="1030"/>
      <c r="F19" s="986" t="s">
        <v>30</v>
      </c>
      <c r="G19" s="950">
        <f>入力シート!J7</f>
        <v>0</v>
      </c>
      <c r="H19" s="1030"/>
      <c r="I19" s="986" t="s">
        <v>31</v>
      </c>
      <c r="J19" s="950">
        <f>入力シート!M7</f>
        <v>0</v>
      </c>
      <c r="K19" s="1030"/>
      <c r="L19" s="1089" t="s">
        <v>544</v>
      </c>
      <c r="M19" s="1087">
        <f>入力シート!G9</f>
        <v>0</v>
      </c>
      <c r="N19" s="1088"/>
      <c r="O19" s="950">
        <f>入力シート!H9</f>
        <v>0</v>
      </c>
      <c r="P19" s="1030"/>
      <c r="Q19" s="986" t="s">
        <v>30</v>
      </c>
      <c r="R19" s="950">
        <f>入力シート!J9</f>
        <v>0</v>
      </c>
      <c r="S19" s="951"/>
      <c r="T19" s="1030"/>
      <c r="U19" s="986" t="s">
        <v>31</v>
      </c>
      <c r="V19" s="950">
        <f>入力シート!M9</f>
        <v>0</v>
      </c>
      <c r="W19" s="1030"/>
      <c r="X19" s="1081" t="s">
        <v>32</v>
      </c>
      <c r="Y19" s="1082"/>
      <c r="Z19" s="1082"/>
      <c r="AA19" s="1069" t="s">
        <v>33</v>
      </c>
      <c r="AB19" s="1069"/>
      <c r="AC19" s="1069"/>
      <c r="AD19" s="1071" t="s">
        <v>34</v>
      </c>
      <c r="AE19" s="1071"/>
      <c r="AF19" s="1134">
        <f>IF(入力シート!AS2="確定","",入力シート!AS2)</f>
        <v>0</v>
      </c>
      <c r="AG19" s="1134"/>
      <c r="AH19" s="1135" t="s">
        <v>35</v>
      </c>
      <c r="AI19" s="1135"/>
      <c r="AJ19" s="1136"/>
      <c r="AK19" s="1128"/>
      <c r="AL19" s="1129"/>
      <c r="AM19" s="1130"/>
      <c r="AN19" s="1186">
        <f>入力シート!S7</f>
        <v>0</v>
      </c>
      <c r="AO19" s="1187"/>
      <c r="AP19" s="1187"/>
      <c r="AQ19" s="1187"/>
      <c r="AR19" s="1188"/>
      <c r="AS19" s="1120"/>
    </row>
    <row r="20" spans="1:45" ht="11.1" customHeight="1" x14ac:dyDescent="0.15">
      <c r="A20" s="1036"/>
      <c r="B20" s="1036"/>
      <c r="C20" s="1037"/>
      <c r="D20" s="1031"/>
      <c r="E20" s="1032"/>
      <c r="F20" s="1038"/>
      <c r="G20" s="1031"/>
      <c r="H20" s="1032"/>
      <c r="I20" s="1038"/>
      <c r="J20" s="1031"/>
      <c r="K20" s="1032"/>
      <c r="L20" s="1089"/>
      <c r="M20" s="1087"/>
      <c r="N20" s="1088"/>
      <c r="O20" s="1031"/>
      <c r="P20" s="1032"/>
      <c r="Q20" s="1038"/>
      <c r="R20" s="1031"/>
      <c r="S20" s="1079"/>
      <c r="T20" s="1032"/>
      <c r="U20" s="1038"/>
      <c r="V20" s="1031"/>
      <c r="W20" s="1032"/>
      <c r="X20" s="1083"/>
      <c r="Y20" s="1084"/>
      <c r="Z20" s="1084"/>
      <c r="AA20" s="1070"/>
      <c r="AB20" s="1070"/>
      <c r="AC20" s="1070"/>
      <c r="AD20" s="1072"/>
      <c r="AE20" s="1072"/>
      <c r="AF20" s="1134"/>
      <c r="AG20" s="1134"/>
      <c r="AH20" s="1137"/>
      <c r="AI20" s="1137"/>
      <c r="AJ20" s="1138"/>
      <c r="AK20" s="1128"/>
      <c r="AL20" s="1129"/>
      <c r="AM20" s="1130"/>
      <c r="AN20" s="1189"/>
      <c r="AO20" s="1190"/>
      <c r="AP20" s="1190"/>
      <c r="AQ20" s="1190"/>
      <c r="AR20" s="1191"/>
      <c r="AS20" s="1120"/>
    </row>
    <row r="21" spans="1:45" ht="11.1" customHeight="1" x14ac:dyDescent="0.15">
      <c r="A21" s="1036"/>
      <c r="B21" s="1036"/>
      <c r="C21" s="1037"/>
      <c r="D21" s="1033"/>
      <c r="E21" s="1034"/>
      <c r="F21" s="1038"/>
      <c r="G21" s="1033"/>
      <c r="H21" s="1034"/>
      <c r="I21" s="1038"/>
      <c r="J21" s="1033"/>
      <c r="K21" s="1034"/>
      <c r="L21" s="1089"/>
      <c r="M21" s="1087"/>
      <c r="N21" s="1088"/>
      <c r="O21" s="1033"/>
      <c r="P21" s="1034"/>
      <c r="Q21" s="1038"/>
      <c r="R21" s="1033"/>
      <c r="S21" s="1080"/>
      <c r="T21" s="1034"/>
      <c r="U21" s="1038"/>
      <c r="V21" s="1033"/>
      <c r="W21" s="1034"/>
      <c r="X21" s="1083"/>
      <c r="Y21" s="1084"/>
      <c r="Z21" s="1084"/>
      <c r="AA21" s="1070"/>
      <c r="AB21" s="1070"/>
      <c r="AC21" s="1070"/>
      <c r="AD21" s="1072"/>
      <c r="AE21" s="1072"/>
      <c r="AF21" s="1134"/>
      <c r="AG21" s="1134"/>
      <c r="AH21" s="1137"/>
      <c r="AI21" s="1137"/>
      <c r="AJ21" s="1138"/>
      <c r="AK21" s="1131"/>
      <c r="AL21" s="1132"/>
      <c r="AM21" s="1133"/>
      <c r="AN21" s="1192"/>
      <c r="AO21" s="1193"/>
      <c r="AP21" s="1193"/>
      <c r="AQ21" s="1193"/>
      <c r="AR21" s="1194"/>
      <c r="AS21" s="1120"/>
    </row>
    <row r="22" spans="1:45" ht="4.5" customHeight="1" x14ac:dyDescent="0.15">
      <c r="A22" s="1029"/>
      <c r="B22" s="1029"/>
      <c r="C22" s="1029"/>
      <c r="D22" s="1029"/>
      <c r="E22" s="1029"/>
      <c r="F22" s="1029"/>
      <c r="G22" s="1029"/>
      <c r="H22" s="1029"/>
      <c r="I22" s="1029"/>
      <c r="J22" s="1029"/>
      <c r="K22" s="1029"/>
      <c r="L22" s="1029"/>
      <c r="M22" s="1029"/>
      <c r="N22" s="1029"/>
      <c r="O22" s="1029"/>
      <c r="P22" s="1029"/>
      <c r="Q22" s="1029"/>
      <c r="R22" s="1029"/>
      <c r="S22" s="1029"/>
      <c r="T22" s="1029"/>
      <c r="U22" s="1029"/>
      <c r="V22" s="1029"/>
      <c r="W22" s="1029"/>
      <c r="X22" s="1029"/>
      <c r="Y22" s="1029"/>
      <c r="Z22" s="1029"/>
      <c r="AA22" s="1029"/>
      <c r="AB22" s="1029"/>
      <c r="AC22" s="1029"/>
      <c r="AD22" s="1029"/>
      <c r="AE22" s="1029"/>
      <c r="AF22" s="1029"/>
      <c r="AG22" s="1029"/>
      <c r="AH22" s="1029"/>
      <c r="AI22" s="1029"/>
      <c r="AJ22" s="1029"/>
      <c r="AS22" s="1120"/>
    </row>
    <row r="23" spans="1:45" ht="11.25" customHeight="1" x14ac:dyDescent="0.15">
      <c r="A23" s="1229" t="s">
        <v>36</v>
      </c>
      <c r="B23" s="1230"/>
      <c r="C23" s="1011" t="s">
        <v>515</v>
      </c>
      <c r="D23" s="1013"/>
      <c r="E23" s="1013"/>
      <c r="F23" s="1013"/>
      <c r="G23" s="1013"/>
      <c r="H23" s="1013"/>
      <c r="I23" s="1014"/>
      <c r="J23" s="1073" t="s">
        <v>37</v>
      </c>
      <c r="K23" s="1074"/>
      <c r="L23" s="1074"/>
      <c r="M23" s="1074"/>
      <c r="N23" s="1074"/>
      <c r="O23" s="1074"/>
      <c r="P23" s="1074"/>
      <c r="Q23" s="1074"/>
      <c r="R23" s="1074"/>
      <c r="S23" s="1074"/>
      <c r="T23" s="1074"/>
      <c r="U23" s="1074"/>
      <c r="V23" s="1074"/>
      <c r="W23" s="1074"/>
      <c r="X23" s="1074"/>
      <c r="Y23" s="1064" t="s">
        <v>38</v>
      </c>
      <c r="Z23" s="1066" t="s">
        <v>39</v>
      </c>
      <c r="AA23" s="1066"/>
      <c r="AB23" s="1066"/>
      <c r="AC23" s="1066"/>
      <c r="AD23" s="1067"/>
      <c r="AE23" s="1183" t="s">
        <v>40</v>
      </c>
      <c r="AF23" s="1111" t="s">
        <v>41</v>
      </c>
      <c r="AG23" s="1112"/>
      <c r="AH23" s="1112"/>
      <c r="AI23" s="1112"/>
      <c r="AJ23" s="1112"/>
      <c r="AK23" s="1112"/>
      <c r="AL23" s="1107" t="s">
        <v>529</v>
      </c>
      <c r="AM23" s="1064"/>
      <c r="AN23" s="227" t="s">
        <v>21</v>
      </c>
      <c r="AO23" s="227" t="s">
        <v>22</v>
      </c>
      <c r="AP23" s="227" t="s">
        <v>42</v>
      </c>
      <c r="AQ23" s="227"/>
      <c r="AR23" s="228" t="s">
        <v>43</v>
      </c>
      <c r="AS23" s="1120"/>
    </row>
    <row r="24" spans="1:45" ht="22.5" customHeight="1" x14ac:dyDescent="0.15">
      <c r="A24" s="1231"/>
      <c r="B24" s="1232"/>
      <c r="C24" s="1019"/>
      <c r="D24" s="1017"/>
      <c r="E24" s="1017"/>
      <c r="F24" s="1017"/>
      <c r="G24" s="1017"/>
      <c r="H24" s="1017"/>
      <c r="I24" s="1018"/>
      <c r="J24" s="1075"/>
      <c r="K24" s="1076"/>
      <c r="L24" s="1076"/>
      <c r="M24" s="1076"/>
      <c r="N24" s="1076"/>
      <c r="O24" s="1076"/>
      <c r="P24" s="1076"/>
      <c r="Q24" s="1076"/>
      <c r="R24" s="1076"/>
      <c r="S24" s="1076"/>
      <c r="T24" s="1076"/>
      <c r="U24" s="1076"/>
      <c r="V24" s="1076"/>
      <c r="W24" s="1076"/>
      <c r="X24" s="1076"/>
      <c r="Y24" s="1065"/>
      <c r="Z24" s="1085">
        <f>別表１!L74</f>
        <v>0</v>
      </c>
      <c r="AA24" s="1085"/>
      <c r="AB24" s="1085"/>
      <c r="AC24" s="1085"/>
      <c r="AD24" s="1086"/>
      <c r="AE24" s="1184"/>
      <c r="AF24" s="1113"/>
      <c r="AG24" s="1114"/>
      <c r="AH24" s="1114"/>
      <c r="AI24" s="1114"/>
      <c r="AJ24" s="1114"/>
      <c r="AK24" s="1114"/>
      <c r="AL24" s="1108"/>
      <c r="AM24" s="1109"/>
      <c r="AN24" s="1099" t="str">
        <f>IF(OR(別表１!AB74+'別表１ (新設・廃止)'!AA74-別表２!DC194-'別表２ (新設・廃止)'!DC198&gt;100,AND(入力シート!AJ15&gt;100,AI43=入力シート!F96)),SUM(別表１!AD74,'別表１ (新設・廃止)'!AC74:AK80),"")</f>
        <v/>
      </c>
      <c r="AO24" s="1099"/>
      <c r="AP24" s="1099"/>
      <c r="AQ24" s="1099"/>
      <c r="AR24" s="1100"/>
      <c r="AS24" s="1120"/>
    </row>
    <row r="25" spans="1:45" ht="11.25" customHeight="1" x14ac:dyDescent="0.15">
      <c r="A25" s="1231"/>
      <c r="B25" s="1232"/>
      <c r="C25" s="1019"/>
      <c r="D25" s="1017"/>
      <c r="E25" s="1017"/>
      <c r="F25" s="1017"/>
      <c r="G25" s="1017"/>
      <c r="H25" s="1017"/>
      <c r="I25" s="1018"/>
      <c r="J25" s="1058" t="s">
        <v>44</v>
      </c>
      <c r="K25" s="1059"/>
      <c r="L25" s="1059"/>
      <c r="M25" s="1059"/>
      <c r="N25" s="1059"/>
      <c r="O25" s="1059"/>
      <c r="P25" s="1059"/>
      <c r="Q25" s="1059"/>
      <c r="R25" s="1059"/>
      <c r="S25" s="1059"/>
      <c r="T25" s="1059"/>
      <c r="U25" s="1059"/>
      <c r="V25" s="1059"/>
      <c r="W25" s="1060"/>
      <c r="X25" s="1060"/>
      <c r="Y25" s="1064" t="s">
        <v>45</v>
      </c>
      <c r="Z25" s="1066" t="s">
        <v>39</v>
      </c>
      <c r="AA25" s="1066"/>
      <c r="AB25" s="1066"/>
      <c r="AC25" s="1066"/>
      <c r="AD25" s="1067"/>
      <c r="AE25" s="1184"/>
      <c r="AF25" s="1101" t="s">
        <v>46</v>
      </c>
      <c r="AG25" s="1105"/>
      <c r="AH25" s="1105"/>
      <c r="AI25" s="1105"/>
      <c r="AJ25" s="1105"/>
      <c r="AK25" s="1105"/>
      <c r="AL25" s="1107" t="s">
        <v>530</v>
      </c>
      <c r="AM25" s="1064"/>
      <c r="AN25" s="1110"/>
      <c r="AO25" s="1110"/>
      <c r="AP25" s="1110"/>
      <c r="AQ25" s="160"/>
      <c r="AR25" s="224" t="s">
        <v>43</v>
      </c>
      <c r="AS25" s="1120"/>
    </row>
    <row r="26" spans="1:45" ht="22.5" customHeight="1" x14ac:dyDescent="0.15">
      <c r="A26" s="1231"/>
      <c r="B26" s="1232"/>
      <c r="C26" s="1020"/>
      <c r="D26" s="1021"/>
      <c r="E26" s="1021"/>
      <c r="F26" s="1021"/>
      <c r="G26" s="1021"/>
      <c r="H26" s="1021"/>
      <c r="I26" s="1022"/>
      <c r="J26" s="1061"/>
      <c r="K26" s="1062"/>
      <c r="L26" s="1062"/>
      <c r="M26" s="1062"/>
      <c r="N26" s="1062"/>
      <c r="O26" s="1062"/>
      <c r="P26" s="1062"/>
      <c r="Q26" s="1062"/>
      <c r="R26" s="1062"/>
      <c r="S26" s="1062"/>
      <c r="T26" s="1062"/>
      <c r="U26" s="1062"/>
      <c r="V26" s="1062"/>
      <c r="W26" s="1063"/>
      <c r="X26" s="1063"/>
      <c r="Y26" s="1065"/>
      <c r="Z26" s="1077">
        <f>ROUNDDOWN('別表１ (新設・廃止)'!K78,2)</f>
        <v>0</v>
      </c>
      <c r="AA26" s="1077"/>
      <c r="AB26" s="1077"/>
      <c r="AC26" s="1077"/>
      <c r="AD26" s="1078"/>
      <c r="AE26" s="1184"/>
      <c r="AF26" s="1118"/>
      <c r="AG26" s="1106"/>
      <c r="AH26" s="1106"/>
      <c r="AI26" s="1106"/>
      <c r="AJ26" s="1106"/>
      <c r="AK26" s="1106"/>
      <c r="AL26" s="1108"/>
      <c r="AM26" s="1109"/>
      <c r="AN26" s="1099" t="str">
        <f>IF(OR(別表１!AB74+'別表１ (新設・廃止)'!AA74-別表２!DC194-'別表２ (新設・廃止)'!DC198&gt;100,AND(入力シート!AJ15&gt;100,'44号様式'!AI43=入力シート!F96)),SUM(別表２!DR194,'別表２ (新設・廃止)'!DR198),"")</f>
        <v/>
      </c>
      <c r="AO26" s="1099"/>
      <c r="AP26" s="1099"/>
      <c r="AQ26" s="1099"/>
      <c r="AR26" s="1100"/>
      <c r="AS26" s="1120"/>
    </row>
    <row r="27" spans="1:45" ht="11.25" customHeight="1" x14ac:dyDescent="0.15">
      <c r="A27" s="1231"/>
      <c r="B27" s="1232"/>
      <c r="C27" s="1011" t="s">
        <v>47</v>
      </c>
      <c r="D27" s="1012"/>
      <c r="E27" s="1013"/>
      <c r="F27" s="1013"/>
      <c r="G27" s="1013"/>
      <c r="H27" s="1013"/>
      <c r="I27" s="1014"/>
      <c r="J27" s="1023" t="s">
        <v>48</v>
      </c>
      <c r="K27" s="1024"/>
      <c r="L27" s="1024"/>
      <c r="M27" s="1024"/>
      <c r="N27" s="1024"/>
      <c r="O27" s="1024"/>
      <c r="P27" s="1024"/>
      <c r="Q27" s="1024"/>
      <c r="R27" s="1024"/>
      <c r="S27" s="1024"/>
      <c r="T27" s="1024"/>
      <c r="U27" s="1024"/>
      <c r="V27" s="1024"/>
      <c r="W27" s="1025"/>
      <c r="X27" s="1025"/>
      <c r="Y27" s="1064" t="s">
        <v>49</v>
      </c>
      <c r="Z27" s="1066" t="s">
        <v>39</v>
      </c>
      <c r="AA27" s="1066"/>
      <c r="AB27" s="1066"/>
      <c r="AC27" s="1066"/>
      <c r="AD27" s="1067"/>
      <c r="AE27" s="1184"/>
      <c r="AF27" s="1101" t="s">
        <v>50</v>
      </c>
      <c r="AG27" s="1105"/>
      <c r="AH27" s="1105"/>
      <c r="AI27" s="1105"/>
      <c r="AJ27" s="1105"/>
      <c r="AK27" s="1105"/>
      <c r="AL27" s="1107" t="s">
        <v>531</v>
      </c>
      <c r="AM27" s="1064"/>
      <c r="AN27" s="1110"/>
      <c r="AO27" s="1110"/>
      <c r="AP27" s="1110"/>
      <c r="AQ27" s="160"/>
      <c r="AR27" s="224" t="s">
        <v>43</v>
      </c>
      <c r="AS27" s="1120"/>
    </row>
    <row r="28" spans="1:45" ht="22.5" customHeight="1" x14ac:dyDescent="0.15">
      <c r="A28" s="1231"/>
      <c r="B28" s="1232"/>
      <c r="C28" s="1015"/>
      <c r="D28" s="1016"/>
      <c r="E28" s="1017"/>
      <c r="F28" s="1017"/>
      <c r="G28" s="1017"/>
      <c r="H28" s="1017"/>
      <c r="I28" s="1018"/>
      <c r="J28" s="1026"/>
      <c r="K28" s="1027"/>
      <c r="L28" s="1027"/>
      <c r="M28" s="1027"/>
      <c r="N28" s="1027"/>
      <c r="O28" s="1027"/>
      <c r="P28" s="1027"/>
      <c r="Q28" s="1027"/>
      <c r="R28" s="1027"/>
      <c r="S28" s="1027"/>
      <c r="T28" s="1027"/>
      <c r="U28" s="1027"/>
      <c r="V28" s="1027"/>
      <c r="W28" s="1028"/>
      <c r="X28" s="1028"/>
      <c r="Y28" s="1065"/>
      <c r="Z28" s="1085">
        <f>別表２!CI194</f>
        <v>0</v>
      </c>
      <c r="AA28" s="1085"/>
      <c r="AB28" s="1085"/>
      <c r="AC28" s="1085"/>
      <c r="AD28" s="1086"/>
      <c r="AE28" s="1184"/>
      <c r="AF28" s="1118"/>
      <c r="AG28" s="1106"/>
      <c r="AH28" s="1106"/>
      <c r="AI28" s="1106"/>
      <c r="AJ28" s="1106"/>
      <c r="AK28" s="1106"/>
      <c r="AL28" s="1108"/>
      <c r="AM28" s="1109"/>
      <c r="AN28" s="1099" t="str">
        <f>IF(OR(別表１!AB74+'別表１ (新設・廃止)'!AA74&gt;100,AND(入力シート!AJ15&gt;100,'44号様式'!AI43=入力シート!F96)),SUM(別表３!AH71,'別表３ (新設・廃止)'!AH71:AN72),"")</f>
        <v/>
      </c>
      <c r="AO28" s="1099"/>
      <c r="AP28" s="1099"/>
      <c r="AQ28" s="1099"/>
      <c r="AR28" s="1100"/>
      <c r="AS28" s="1120"/>
    </row>
    <row r="29" spans="1:45" ht="11.25" customHeight="1" x14ac:dyDescent="0.15">
      <c r="A29" s="1231"/>
      <c r="B29" s="1232"/>
      <c r="C29" s="1019"/>
      <c r="D29" s="1017"/>
      <c r="E29" s="1017"/>
      <c r="F29" s="1017"/>
      <c r="G29" s="1017"/>
      <c r="H29" s="1017"/>
      <c r="I29" s="1018"/>
      <c r="J29" s="1023" t="s">
        <v>51</v>
      </c>
      <c r="K29" s="1024"/>
      <c r="L29" s="1024"/>
      <c r="M29" s="1024"/>
      <c r="N29" s="1024"/>
      <c r="O29" s="1024"/>
      <c r="P29" s="1024"/>
      <c r="Q29" s="1024"/>
      <c r="R29" s="1024"/>
      <c r="S29" s="1024"/>
      <c r="T29" s="1024"/>
      <c r="U29" s="1024"/>
      <c r="V29" s="1024"/>
      <c r="W29" s="1025"/>
      <c r="X29" s="1025"/>
      <c r="Y29" s="1064" t="s">
        <v>52</v>
      </c>
      <c r="Z29" s="1066" t="s">
        <v>39</v>
      </c>
      <c r="AA29" s="1066"/>
      <c r="AB29" s="1066"/>
      <c r="AC29" s="1066"/>
      <c r="AD29" s="1067"/>
      <c r="AE29" s="1184"/>
      <c r="AF29" s="1139" t="s">
        <v>535</v>
      </c>
      <c r="AG29" s="1145"/>
      <c r="AH29" s="1145"/>
      <c r="AI29" s="1145"/>
      <c r="AJ29" s="1145"/>
      <c r="AK29" s="1145"/>
      <c r="AL29" s="1107" t="s">
        <v>532</v>
      </c>
      <c r="AM29" s="1064"/>
      <c r="AN29" s="1110"/>
      <c r="AO29" s="1110"/>
      <c r="AP29" s="1110"/>
      <c r="AQ29" s="160"/>
      <c r="AR29" s="224" t="s">
        <v>43</v>
      </c>
      <c r="AS29" s="1120"/>
    </row>
    <row r="30" spans="1:45" ht="22.5" customHeight="1" x14ac:dyDescent="0.15">
      <c r="A30" s="1231"/>
      <c r="B30" s="1232"/>
      <c r="C30" s="1020"/>
      <c r="D30" s="1021"/>
      <c r="E30" s="1021"/>
      <c r="F30" s="1021"/>
      <c r="G30" s="1021"/>
      <c r="H30" s="1021"/>
      <c r="I30" s="1022"/>
      <c r="J30" s="1026"/>
      <c r="K30" s="1027"/>
      <c r="L30" s="1027"/>
      <c r="M30" s="1027"/>
      <c r="N30" s="1027"/>
      <c r="O30" s="1027"/>
      <c r="P30" s="1027"/>
      <c r="Q30" s="1027"/>
      <c r="R30" s="1027"/>
      <c r="S30" s="1027"/>
      <c r="T30" s="1027"/>
      <c r="U30" s="1027"/>
      <c r="V30" s="1027"/>
      <c r="W30" s="1028"/>
      <c r="X30" s="1028"/>
      <c r="Y30" s="1065"/>
      <c r="Z30" s="1085">
        <f>'別表２ (新設・廃止)'!CI198</f>
        <v>0</v>
      </c>
      <c r="AA30" s="1085"/>
      <c r="AB30" s="1085"/>
      <c r="AC30" s="1085"/>
      <c r="AD30" s="1086"/>
      <c r="AE30" s="1184"/>
      <c r="AF30" s="1148"/>
      <c r="AG30" s="1149"/>
      <c r="AH30" s="1149"/>
      <c r="AI30" s="1149"/>
      <c r="AJ30" s="1149"/>
      <c r="AK30" s="1149"/>
      <c r="AL30" s="1108"/>
      <c r="AM30" s="1109"/>
      <c r="AN30" s="1115" t="str">
        <f>IF(OR(別表１!AB74+'別表１ (新設・廃止)'!AA74-別表２!DC194-'別表２ (新設・廃止)'!DC198&gt;100,AND(入力シート!AJ15&gt;100,'44号様式'!AI43=入力シート!F96)),ROUNDDOWN(AN24-AN26-AN28,-3),"")</f>
        <v/>
      </c>
      <c r="AO30" s="1116"/>
      <c r="AP30" s="1116"/>
      <c r="AQ30" s="1116"/>
      <c r="AR30" s="1117"/>
      <c r="AS30" s="1120"/>
    </row>
    <row r="31" spans="1:45" ht="11.25" customHeight="1" x14ac:dyDescent="0.15">
      <c r="A31" s="1231"/>
      <c r="B31" s="1232"/>
      <c r="C31" s="1011" t="s">
        <v>516</v>
      </c>
      <c r="D31" s="1012"/>
      <c r="E31" s="1013"/>
      <c r="F31" s="1013"/>
      <c r="G31" s="1013"/>
      <c r="H31" s="1013"/>
      <c r="I31" s="1014"/>
      <c r="J31" s="1023" t="s">
        <v>53</v>
      </c>
      <c r="K31" s="1024"/>
      <c r="L31" s="1024"/>
      <c r="M31" s="1024"/>
      <c r="N31" s="1024"/>
      <c r="O31" s="1024"/>
      <c r="P31" s="1024"/>
      <c r="Q31" s="1024"/>
      <c r="R31" s="1024"/>
      <c r="S31" s="1024"/>
      <c r="T31" s="1024"/>
      <c r="U31" s="1024"/>
      <c r="V31" s="1024"/>
      <c r="W31" s="1025"/>
      <c r="X31" s="1025"/>
      <c r="Y31" s="1064" t="s">
        <v>54</v>
      </c>
      <c r="Z31" s="1066" t="s">
        <v>39</v>
      </c>
      <c r="AA31" s="1066"/>
      <c r="AB31" s="1066"/>
      <c r="AC31" s="1066"/>
      <c r="AD31" s="1067"/>
      <c r="AE31" s="1184"/>
      <c r="AF31" s="1101" t="s">
        <v>534</v>
      </c>
      <c r="AG31" s="1102"/>
      <c r="AH31" s="1102"/>
      <c r="AI31" s="1105" t="s">
        <v>29</v>
      </c>
      <c r="AJ31" s="1105"/>
      <c r="AK31" s="1105"/>
      <c r="AL31" s="1107" t="s">
        <v>533</v>
      </c>
      <c r="AM31" s="1064"/>
      <c r="AN31" s="1110"/>
      <c r="AO31" s="1110"/>
      <c r="AP31" s="1110"/>
      <c r="AQ31" s="160"/>
      <c r="AR31" s="224" t="s">
        <v>43</v>
      </c>
      <c r="AS31" s="1120"/>
    </row>
    <row r="32" spans="1:45" ht="22.5" customHeight="1" x14ac:dyDescent="0.15">
      <c r="A32" s="1231"/>
      <c r="B32" s="1232"/>
      <c r="C32" s="1019"/>
      <c r="D32" s="1017"/>
      <c r="E32" s="1017"/>
      <c r="F32" s="1017"/>
      <c r="G32" s="1017"/>
      <c r="H32" s="1017"/>
      <c r="I32" s="1018"/>
      <c r="J32" s="1026"/>
      <c r="K32" s="1027"/>
      <c r="L32" s="1027"/>
      <c r="M32" s="1027"/>
      <c r="N32" s="1027"/>
      <c r="O32" s="1027"/>
      <c r="P32" s="1027"/>
      <c r="Q32" s="1027"/>
      <c r="R32" s="1027"/>
      <c r="S32" s="1027"/>
      <c r="T32" s="1027"/>
      <c r="U32" s="1027"/>
      <c r="V32" s="1027"/>
      <c r="W32" s="1028"/>
      <c r="X32" s="1028"/>
      <c r="Y32" s="1065"/>
      <c r="Z32" s="1085">
        <f>別表３!R71</f>
        <v>0</v>
      </c>
      <c r="AA32" s="1085"/>
      <c r="AB32" s="1085"/>
      <c r="AC32" s="1085"/>
      <c r="AD32" s="1086"/>
      <c r="AE32" s="1184"/>
      <c r="AF32" s="1103"/>
      <c r="AG32" s="1104"/>
      <c r="AH32" s="1104"/>
      <c r="AI32" s="1106"/>
      <c r="AJ32" s="1106"/>
      <c r="AK32" s="1106"/>
      <c r="AL32" s="1108"/>
      <c r="AM32" s="1109"/>
      <c r="AN32" s="1099" t="str">
        <f>IFERROR(ROUNDDOWN(AN30*0.25/100,0),"")</f>
        <v/>
      </c>
      <c r="AO32" s="1099"/>
      <c r="AP32" s="1099"/>
      <c r="AQ32" s="1099"/>
      <c r="AR32" s="1100"/>
      <c r="AS32" s="1120"/>
    </row>
    <row r="33" spans="1:45" ht="11.25" customHeight="1" x14ac:dyDescent="0.15">
      <c r="A33" s="1231"/>
      <c r="B33" s="1232"/>
      <c r="C33" s="1019"/>
      <c r="D33" s="1017"/>
      <c r="E33" s="1017"/>
      <c r="F33" s="1017"/>
      <c r="G33" s="1017"/>
      <c r="H33" s="1017"/>
      <c r="I33" s="1018"/>
      <c r="J33" s="1023" t="s">
        <v>55</v>
      </c>
      <c r="K33" s="1024"/>
      <c r="L33" s="1024"/>
      <c r="M33" s="1024"/>
      <c r="N33" s="1024"/>
      <c r="O33" s="1024"/>
      <c r="P33" s="1024"/>
      <c r="Q33" s="1024"/>
      <c r="R33" s="1024"/>
      <c r="S33" s="1024"/>
      <c r="T33" s="1024"/>
      <c r="U33" s="1024"/>
      <c r="V33" s="1024"/>
      <c r="W33" s="1025"/>
      <c r="X33" s="1025"/>
      <c r="Y33" s="1064" t="s">
        <v>56</v>
      </c>
      <c r="Z33" s="1066" t="s">
        <v>39</v>
      </c>
      <c r="AA33" s="1066"/>
      <c r="AB33" s="1066"/>
      <c r="AC33" s="1066"/>
      <c r="AD33" s="1067"/>
      <c r="AE33" s="1184"/>
      <c r="AF33" s="1101" t="s">
        <v>57</v>
      </c>
      <c r="AG33" s="1105"/>
      <c r="AH33" s="1105"/>
      <c r="AI33" s="1105"/>
      <c r="AJ33" s="1105"/>
      <c r="AK33" s="1105"/>
      <c r="AL33" s="1107" t="s">
        <v>536</v>
      </c>
      <c r="AM33" s="1064"/>
      <c r="AN33" s="1110"/>
      <c r="AO33" s="1110"/>
      <c r="AP33" s="1110"/>
      <c r="AQ33" s="160"/>
      <c r="AR33" s="224" t="s">
        <v>43</v>
      </c>
      <c r="AS33" s="1120"/>
    </row>
    <row r="34" spans="1:45" ht="22.5" customHeight="1" x14ac:dyDescent="0.15">
      <c r="A34" s="1231"/>
      <c r="B34" s="1232"/>
      <c r="C34" s="1020"/>
      <c r="D34" s="1021"/>
      <c r="E34" s="1021"/>
      <c r="F34" s="1021"/>
      <c r="G34" s="1021"/>
      <c r="H34" s="1021"/>
      <c r="I34" s="1022"/>
      <c r="J34" s="1026"/>
      <c r="K34" s="1027"/>
      <c r="L34" s="1027"/>
      <c r="M34" s="1027"/>
      <c r="N34" s="1027"/>
      <c r="O34" s="1027"/>
      <c r="P34" s="1027"/>
      <c r="Q34" s="1027"/>
      <c r="R34" s="1027"/>
      <c r="S34" s="1027"/>
      <c r="T34" s="1027"/>
      <c r="U34" s="1027"/>
      <c r="V34" s="1027"/>
      <c r="W34" s="1028"/>
      <c r="X34" s="1028"/>
      <c r="Y34" s="1065"/>
      <c r="Z34" s="1085">
        <f>'別表３ (新設・廃止)'!R71</f>
        <v>0</v>
      </c>
      <c r="AA34" s="1085"/>
      <c r="AB34" s="1085"/>
      <c r="AC34" s="1085"/>
      <c r="AD34" s="1086"/>
      <c r="AE34" s="1185"/>
      <c r="AF34" s="1118"/>
      <c r="AG34" s="1106"/>
      <c r="AH34" s="1106"/>
      <c r="AI34" s="1106"/>
      <c r="AJ34" s="1106"/>
      <c r="AK34" s="1106"/>
      <c r="AL34" s="1108"/>
      <c r="AM34" s="1109"/>
      <c r="AN34" s="1099">
        <f>入力シート!AA11</f>
        <v>0</v>
      </c>
      <c r="AO34" s="1099"/>
      <c r="AP34" s="1099"/>
      <c r="AQ34" s="1099"/>
      <c r="AR34" s="1100"/>
      <c r="AS34" s="1120"/>
    </row>
    <row r="35" spans="1:45" ht="3" customHeight="1" x14ac:dyDescent="0.15">
      <c r="A35" s="1231"/>
      <c r="B35" s="1232"/>
      <c r="C35" s="1011" t="s">
        <v>517</v>
      </c>
      <c r="D35" s="1012"/>
      <c r="E35" s="1013"/>
      <c r="F35" s="1013"/>
      <c r="G35" s="1013"/>
      <c r="H35" s="1013"/>
      <c r="I35" s="1014"/>
      <c r="J35" s="1139" t="s">
        <v>58</v>
      </c>
      <c r="K35" s="1145"/>
      <c r="L35" s="1145"/>
      <c r="M35" s="1145"/>
      <c r="N35" s="1145"/>
      <c r="O35" s="1145"/>
      <c r="P35" s="1145"/>
      <c r="Q35" s="1145"/>
      <c r="R35" s="985" t="s">
        <v>59</v>
      </c>
      <c r="S35" s="985"/>
      <c r="T35" s="985"/>
      <c r="U35" s="16"/>
      <c r="V35" s="1172"/>
      <c r="W35" s="1172"/>
      <c r="X35" s="1172"/>
      <c r="Y35" s="1064" t="s">
        <v>60</v>
      </c>
      <c r="Z35" s="1180"/>
      <c r="AA35" s="1180"/>
      <c r="AB35" s="1180"/>
      <c r="AC35" s="1180"/>
      <c r="AD35" s="1067" t="s">
        <v>39</v>
      </c>
      <c r="AE35" s="1139" t="s">
        <v>538</v>
      </c>
      <c r="AF35" s="1145"/>
      <c r="AG35" s="1145"/>
      <c r="AH35" s="1145"/>
      <c r="AI35" s="1145"/>
      <c r="AJ35" s="1145"/>
      <c r="AK35" s="1145"/>
      <c r="AL35" s="1107" t="s">
        <v>537</v>
      </c>
      <c r="AM35" s="1064"/>
      <c r="AN35" s="1110"/>
      <c r="AO35" s="1110"/>
      <c r="AP35" s="1110"/>
      <c r="AQ35" s="160"/>
      <c r="AR35" s="1157" t="s">
        <v>43</v>
      </c>
      <c r="AS35" s="1120"/>
    </row>
    <row r="36" spans="1:45" ht="13.5" customHeight="1" x14ac:dyDescent="0.15">
      <c r="A36" s="1231"/>
      <c r="B36" s="1232"/>
      <c r="C36" s="1015"/>
      <c r="D36" s="1016"/>
      <c r="E36" s="1017"/>
      <c r="F36" s="1017"/>
      <c r="G36" s="1017"/>
      <c r="H36" s="1017"/>
      <c r="I36" s="1018"/>
      <c r="J36" s="1146"/>
      <c r="K36" s="1147"/>
      <c r="L36" s="1147"/>
      <c r="M36" s="1147"/>
      <c r="N36" s="1147"/>
      <c r="O36" s="1147"/>
      <c r="P36" s="1147"/>
      <c r="Q36" s="1147"/>
      <c r="R36" s="986"/>
      <c r="S36" s="986"/>
      <c r="T36" s="986"/>
      <c r="U36" s="279">
        <v>12</v>
      </c>
      <c r="V36" s="1173"/>
      <c r="W36" s="1173"/>
      <c r="X36" s="1173"/>
      <c r="Y36" s="1142"/>
      <c r="Z36" s="1181"/>
      <c r="AA36" s="1181"/>
      <c r="AB36" s="1181"/>
      <c r="AC36" s="1181"/>
      <c r="AD36" s="1182"/>
      <c r="AE36" s="1146"/>
      <c r="AF36" s="1147"/>
      <c r="AG36" s="1147"/>
      <c r="AH36" s="1147"/>
      <c r="AI36" s="1147"/>
      <c r="AJ36" s="1147"/>
      <c r="AK36" s="1147"/>
      <c r="AL36" s="1141"/>
      <c r="AM36" s="1142"/>
      <c r="AN36" s="1243"/>
      <c r="AO36" s="1243"/>
      <c r="AP36" s="1243"/>
      <c r="AQ36" s="161"/>
      <c r="AR36" s="1175"/>
      <c r="AS36" s="1120"/>
    </row>
    <row r="37" spans="1:45" ht="3" customHeight="1" x14ac:dyDescent="0.15">
      <c r="A37" s="1231"/>
      <c r="B37" s="1232"/>
      <c r="C37" s="1015"/>
      <c r="D37" s="1016"/>
      <c r="E37" s="1017"/>
      <c r="F37" s="1017"/>
      <c r="G37" s="1017"/>
      <c r="H37" s="1017"/>
      <c r="I37" s="1018"/>
      <c r="J37" s="1146"/>
      <c r="K37" s="1147"/>
      <c r="L37" s="1147"/>
      <c r="M37" s="1147"/>
      <c r="N37" s="1147"/>
      <c r="O37" s="1147"/>
      <c r="P37" s="1147"/>
      <c r="Q37" s="1147"/>
      <c r="R37" s="986"/>
      <c r="S37" s="986"/>
      <c r="T37" s="986"/>
      <c r="U37" s="17"/>
      <c r="V37" s="1173"/>
      <c r="W37" s="1173"/>
      <c r="X37" s="1173"/>
      <c r="Y37" s="1142"/>
      <c r="Z37" s="1176" t="str">
        <f>IF(Z32="入力ｴﾗｰ","入力ｴﾗｰ",IF(OR(Z24+Z26-Z28-Z30&gt;1000,AND(入力シート!Q15&gt;1000,AI41=入力シート!F96)),ROUNDDOWN((Z24-Z28-Z32)*U36/12,2),""))</f>
        <v/>
      </c>
      <c r="AA37" s="1176"/>
      <c r="AB37" s="1176"/>
      <c r="AC37" s="1176"/>
      <c r="AD37" s="1177"/>
      <c r="AE37" s="1146"/>
      <c r="AF37" s="1147"/>
      <c r="AG37" s="1147"/>
      <c r="AH37" s="1147"/>
      <c r="AI37" s="1147"/>
      <c r="AJ37" s="1147"/>
      <c r="AK37" s="1147"/>
      <c r="AL37" s="1141"/>
      <c r="AM37" s="1142"/>
      <c r="AN37" s="1178">
        <f>ROUNDDOWN(SUM(Z44,AN32),-2)</f>
        <v>0</v>
      </c>
      <c r="AO37" s="1178"/>
      <c r="AP37" s="1178"/>
      <c r="AQ37" s="1178"/>
      <c r="AR37" s="1179"/>
      <c r="AS37" s="1120"/>
    </row>
    <row r="38" spans="1:45" ht="22.5" customHeight="1" x14ac:dyDescent="0.15">
      <c r="A38" s="1231"/>
      <c r="B38" s="1232"/>
      <c r="C38" s="1019"/>
      <c r="D38" s="1017"/>
      <c r="E38" s="1017"/>
      <c r="F38" s="1017"/>
      <c r="G38" s="1017"/>
      <c r="H38" s="1017"/>
      <c r="I38" s="1018"/>
      <c r="J38" s="1148"/>
      <c r="K38" s="1149"/>
      <c r="L38" s="1149"/>
      <c r="M38" s="1149"/>
      <c r="N38" s="1149"/>
      <c r="O38" s="1149"/>
      <c r="P38" s="1149"/>
      <c r="Q38" s="1149"/>
      <c r="R38" s="1150"/>
      <c r="S38" s="1150"/>
      <c r="T38" s="1150"/>
      <c r="U38" s="159">
        <v>12</v>
      </c>
      <c r="V38" s="1174"/>
      <c r="W38" s="1174"/>
      <c r="X38" s="1174"/>
      <c r="Y38" s="1065"/>
      <c r="Z38" s="1085"/>
      <c r="AA38" s="1085"/>
      <c r="AB38" s="1085"/>
      <c r="AC38" s="1085"/>
      <c r="AD38" s="1086"/>
      <c r="AE38" s="1148"/>
      <c r="AF38" s="1149"/>
      <c r="AG38" s="1149"/>
      <c r="AH38" s="1149"/>
      <c r="AI38" s="1149"/>
      <c r="AJ38" s="1149"/>
      <c r="AK38" s="1149"/>
      <c r="AL38" s="1108"/>
      <c r="AM38" s="1109"/>
      <c r="AN38" s="1099"/>
      <c r="AO38" s="1099"/>
      <c r="AP38" s="1099"/>
      <c r="AQ38" s="1099"/>
      <c r="AR38" s="1100"/>
      <c r="AS38" s="1120"/>
    </row>
    <row r="39" spans="1:45" ht="12.75" customHeight="1" x14ac:dyDescent="0.15">
      <c r="A39" s="1231"/>
      <c r="B39" s="1232"/>
      <c r="C39" s="1019"/>
      <c r="D39" s="1017"/>
      <c r="E39" s="1017"/>
      <c r="F39" s="1017"/>
      <c r="G39" s="1017"/>
      <c r="H39" s="1017"/>
      <c r="I39" s="1018"/>
      <c r="J39" s="1165" t="s">
        <v>62</v>
      </c>
      <c r="K39" s="1166"/>
      <c r="L39" s="1166"/>
      <c r="M39" s="1166"/>
      <c r="N39" s="1166"/>
      <c r="O39" s="1166"/>
      <c r="P39" s="1166"/>
      <c r="Q39" s="1166"/>
      <c r="R39" s="1166"/>
      <c r="S39" s="1166"/>
      <c r="T39" s="1166"/>
      <c r="U39" s="1166"/>
      <c r="V39" s="1166"/>
      <c r="W39" s="1166"/>
      <c r="X39" s="1166"/>
      <c r="Y39" s="1064" t="s">
        <v>63</v>
      </c>
      <c r="Z39" s="1066" t="s">
        <v>39</v>
      </c>
      <c r="AA39" s="1066"/>
      <c r="AB39" s="1066"/>
      <c r="AC39" s="1066"/>
      <c r="AD39" s="1067"/>
      <c r="AE39" s="1139" t="s">
        <v>540</v>
      </c>
      <c r="AF39" s="1105"/>
      <c r="AG39" s="1105"/>
      <c r="AH39" s="1105"/>
      <c r="AI39" s="1105"/>
      <c r="AJ39" s="1105"/>
      <c r="AK39" s="1105"/>
      <c r="AL39" s="1107" t="s">
        <v>61</v>
      </c>
      <c r="AM39" s="1064"/>
      <c r="AN39" s="18"/>
      <c r="AO39" s="18"/>
      <c r="AP39" s="18"/>
      <c r="AQ39" s="18"/>
      <c r="AR39" s="224" t="s">
        <v>43</v>
      </c>
      <c r="AS39" s="1120"/>
    </row>
    <row r="40" spans="1:45" ht="22.5" customHeight="1" thickBot="1" x14ac:dyDescent="0.2">
      <c r="A40" s="1231"/>
      <c r="B40" s="1232"/>
      <c r="C40" s="1019"/>
      <c r="D40" s="1017"/>
      <c r="E40" s="1017"/>
      <c r="F40" s="1017"/>
      <c r="G40" s="1017"/>
      <c r="H40" s="1017"/>
      <c r="I40" s="1018"/>
      <c r="J40" s="1167"/>
      <c r="K40" s="1168"/>
      <c r="L40" s="1168"/>
      <c r="M40" s="1168"/>
      <c r="N40" s="1168"/>
      <c r="O40" s="1168"/>
      <c r="P40" s="1168"/>
      <c r="Q40" s="1168"/>
      <c r="R40" s="1168"/>
      <c r="S40" s="1168"/>
      <c r="T40" s="1168"/>
      <c r="U40" s="1168"/>
      <c r="V40" s="1168"/>
      <c r="W40" s="1168"/>
      <c r="X40" s="1168"/>
      <c r="Y40" s="1065"/>
      <c r="Z40" s="1143" t="str">
        <f>IF(OR(Z24+Z26-Z28-Z30&gt;1000,AND(入力シート!Q15&gt;1000,AI41=入力シート!F96)),ROUNDDOWN(月割り計算!H6,2),"")</f>
        <v/>
      </c>
      <c r="AA40" s="1143"/>
      <c r="AB40" s="1143"/>
      <c r="AC40" s="1143"/>
      <c r="AD40" s="1144"/>
      <c r="AE40" s="1140"/>
      <c r="AF40" s="1136"/>
      <c r="AG40" s="1136"/>
      <c r="AH40" s="1136"/>
      <c r="AI40" s="1136"/>
      <c r="AJ40" s="1136"/>
      <c r="AK40" s="1136"/>
      <c r="AL40" s="1141"/>
      <c r="AM40" s="1142"/>
      <c r="AN40" s="1162">
        <f>ROUNDDOWN(SUM(Z46,AN34),-2)</f>
        <v>0</v>
      </c>
      <c r="AO40" s="1163"/>
      <c r="AP40" s="1163"/>
      <c r="AQ40" s="1163"/>
      <c r="AR40" s="1164"/>
      <c r="AS40" s="1120"/>
    </row>
    <row r="41" spans="1:45" ht="11.25" customHeight="1" x14ac:dyDescent="0.15">
      <c r="A41" s="1231"/>
      <c r="B41" s="1232"/>
      <c r="C41" s="1019"/>
      <c r="D41" s="1017"/>
      <c r="E41" s="1017"/>
      <c r="F41" s="1017"/>
      <c r="G41" s="1017"/>
      <c r="H41" s="1017"/>
      <c r="I41" s="1018"/>
      <c r="J41" s="1101" t="s">
        <v>64</v>
      </c>
      <c r="K41" s="1105"/>
      <c r="L41" s="1105"/>
      <c r="M41" s="1105"/>
      <c r="N41" s="1105"/>
      <c r="O41" s="1105"/>
      <c r="P41" s="1105"/>
      <c r="Q41" s="1105"/>
      <c r="R41" s="1105"/>
      <c r="S41" s="1105"/>
      <c r="T41" s="1105"/>
      <c r="U41" s="1105"/>
      <c r="V41" s="1105"/>
      <c r="W41" s="1105"/>
      <c r="X41" s="1105"/>
      <c r="Y41" s="1064" t="s">
        <v>65</v>
      </c>
      <c r="Z41" s="1066" t="s">
        <v>66</v>
      </c>
      <c r="AA41" s="1066"/>
      <c r="AB41" s="1066"/>
      <c r="AC41" s="1066"/>
      <c r="AD41" s="1066"/>
      <c r="AE41" s="1222" t="s">
        <v>541</v>
      </c>
      <c r="AF41" s="1223"/>
      <c r="AG41" s="1223"/>
      <c r="AH41" s="1223"/>
      <c r="AI41" s="1223"/>
      <c r="AJ41" s="1223"/>
      <c r="AK41" s="1223"/>
      <c r="AL41" s="1218" t="s">
        <v>539</v>
      </c>
      <c r="AM41" s="1219"/>
      <c r="AN41" s="276"/>
      <c r="AO41" s="276"/>
      <c r="AP41" s="276"/>
      <c r="AQ41" s="276"/>
      <c r="AR41" s="277" t="s">
        <v>43</v>
      </c>
      <c r="AS41" s="1120"/>
    </row>
    <row r="42" spans="1:45" ht="22.5" customHeight="1" thickBot="1" x14ac:dyDescent="0.2">
      <c r="A42" s="1231"/>
      <c r="B42" s="1232"/>
      <c r="C42" s="1020"/>
      <c r="D42" s="1021"/>
      <c r="E42" s="1021"/>
      <c r="F42" s="1021"/>
      <c r="G42" s="1021"/>
      <c r="H42" s="1021"/>
      <c r="I42" s="1022"/>
      <c r="J42" s="1118"/>
      <c r="K42" s="1106"/>
      <c r="L42" s="1106"/>
      <c r="M42" s="1106"/>
      <c r="N42" s="1106"/>
      <c r="O42" s="1106"/>
      <c r="P42" s="1106"/>
      <c r="Q42" s="1106"/>
      <c r="R42" s="1106"/>
      <c r="S42" s="1106"/>
      <c r="T42" s="1106"/>
      <c r="U42" s="1106"/>
      <c r="V42" s="1106"/>
      <c r="W42" s="1106"/>
      <c r="X42" s="1106"/>
      <c r="Y42" s="1065"/>
      <c r="Z42" s="1085">
        <f>SUM(Z37,Z40)</f>
        <v>0</v>
      </c>
      <c r="AA42" s="1085"/>
      <c r="AB42" s="1085"/>
      <c r="AC42" s="1085"/>
      <c r="AD42" s="1085"/>
      <c r="AE42" s="1224"/>
      <c r="AF42" s="1225"/>
      <c r="AG42" s="1225"/>
      <c r="AH42" s="1225"/>
      <c r="AI42" s="1225"/>
      <c r="AJ42" s="1225"/>
      <c r="AK42" s="1225"/>
      <c r="AL42" s="1220"/>
      <c r="AM42" s="1221"/>
      <c r="AN42" s="1226">
        <f>ROUNDDOWN(AN37-AN40,-2)</f>
        <v>0</v>
      </c>
      <c r="AO42" s="1226"/>
      <c r="AP42" s="1226"/>
      <c r="AQ42" s="1226"/>
      <c r="AR42" s="1227"/>
      <c r="AS42" s="1120"/>
    </row>
    <row r="43" spans="1:45" ht="11.25" customHeight="1" x14ac:dyDescent="0.15">
      <c r="A43" s="1231"/>
      <c r="B43" s="1232"/>
      <c r="C43" s="1152" t="s">
        <v>67</v>
      </c>
      <c r="D43" s="1153"/>
      <c r="E43" s="1153"/>
      <c r="F43" s="1153"/>
      <c r="G43" s="1153"/>
      <c r="H43" s="1153"/>
      <c r="I43" s="1153"/>
      <c r="J43" s="1153"/>
      <c r="K43" s="1153"/>
      <c r="L43" s="1153"/>
      <c r="M43" s="1153"/>
      <c r="N43" s="1153"/>
      <c r="O43" s="1153"/>
      <c r="P43" s="1153"/>
      <c r="Q43" s="1153"/>
      <c r="R43" s="1153"/>
      <c r="S43" s="1153"/>
      <c r="T43" s="1153"/>
      <c r="U43" s="1153"/>
      <c r="V43" s="1153"/>
      <c r="W43" s="1153"/>
      <c r="X43" s="1153"/>
      <c r="Y43" s="1064" t="s">
        <v>68</v>
      </c>
      <c r="Z43" s="225" t="s">
        <v>21</v>
      </c>
      <c r="AA43" s="226"/>
      <c r="AB43" s="225" t="s">
        <v>22</v>
      </c>
      <c r="AC43" s="225" t="s">
        <v>42</v>
      </c>
      <c r="AD43" s="224" t="s">
        <v>43</v>
      </c>
      <c r="AE43" s="1228" t="s">
        <v>542</v>
      </c>
      <c r="AF43" s="1216" t="str">
        <f>入力シート!C12</f>
        <v>（みなし共同事業の有無　：</v>
      </c>
      <c r="AG43" s="1217"/>
      <c r="AH43" s="1217"/>
      <c r="AI43" s="1217">
        <f>入力シート!I12</f>
        <v>0</v>
      </c>
      <c r="AJ43" s="1217"/>
      <c r="AK43" s="1223"/>
      <c r="AL43" s="1223"/>
      <c r="AM43" s="1223"/>
      <c r="AN43" s="1223"/>
      <c r="AO43" s="1223"/>
      <c r="AP43" s="1223"/>
      <c r="AQ43" s="1223"/>
      <c r="AR43" s="1235"/>
      <c r="AS43" s="1120"/>
    </row>
    <row r="44" spans="1:45" ht="22.5" customHeight="1" x14ac:dyDescent="0.15">
      <c r="A44" s="1231"/>
      <c r="B44" s="1232"/>
      <c r="C44" s="1154"/>
      <c r="D44" s="1155"/>
      <c r="E44" s="1155"/>
      <c r="F44" s="1155"/>
      <c r="G44" s="1155"/>
      <c r="H44" s="1155"/>
      <c r="I44" s="1155"/>
      <c r="J44" s="1155"/>
      <c r="K44" s="1155"/>
      <c r="L44" s="1155"/>
      <c r="M44" s="1155"/>
      <c r="N44" s="1155"/>
      <c r="O44" s="1155"/>
      <c r="P44" s="1155"/>
      <c r="Q44" s="1155"/>
      <c r="R44" s="1155"/>
      <c r="S44" s="1155"/>
      <c r="T44" s="1155"/>
      <c r="U44" s="1155"/>
      <c r="V44" s="1155"/>
      <c r="W44" s="1155"/>
      <c r="X44" s="1155"/>
      <c r="Y44" s="1065"/>
      <c r="Z44" s="1116">
        <f>Z42*600</f>
        <v>0</v>
      </c>
      <c r="AA44" s="1116"/>
      <c r="AB44" s="1116"/>
      <c r="AC44" s="1116"/>
      <c r="AD44" s="1117"/>
      <c r="AE44" s="1228"/>
      <c r="AF44" s="1216"/>
      <c r="AG44" s="1217"/>
      <c r="AH44" s="1217"/>
      <c r="AI44" s="1217"/>
      <c r="AJ44" s="1217"/>
      <c r="AK44" s="1236"/>
      <c r="AL44" s="1236"/>
      <c r="AM44" s="1236"/>
      <c r="AN44" s="1236"/>
      <c r="AO44" s="1236"/>
      <c r="AP44" s="1236"/>
      <c r="AQ44" s="1236"/>
      <c r="AR44" s="1237"/>
      <c r="AS44" s="1120"/>
    </row>
    <row r="45" spans="1:45" ht="11.25" customHeight="1" x14ac:dyDescent="0.15">
      <c r="A45" s="1231"/>
      <c r="B45" s="1232"/>
      <c r="C45" s="1152" t="s">
        <v>69</v>
      </c>
      <c r="D45" s="1153"/>
      <c r="E45" s="1153"/>
      <c r="F45" s="1153"/>
      <c r="G45" s="1153"/>
      <c r="H45" s="1153"/>
      <c r="I45" s="1153"/>
      <c r="J45" s="1153"/>
      <c r="K45" s="1153"/>
      <c r="L45" s="1153"/>
      <c r="M45" s="1153"/>
      <c r="N45" s="1153"/>
      <c r="O45" s="1153"/>
      <c r="P45" s="1153"/>
      <c r="Q45" s="1153"/>
      <c r="R45" s="1153"/>
      <c r="S45" s="1153"/>
      <c r="T45" s="1153"/>
      <c r="U45" s="1153"/>
      <c r="V45" s="1153"/>
      <c r="W45" s="1153"/>
      <c r="X45" s="1153"/>
      <c r="Y45" s="1064" t="s">
        <v>70</v>
      </c>
      <c r="Z45" s="1156" t="s">
        <v>43</v>
      </c>
      <c r="AA45" s="1156"/>
      <c r="AB45" s="1156"/>
      <c r="AC45" s="1156"/>
      <c r="AD45" s="1157"/>
      <c r="AE45" s="1158" t="s">
        <v>71</v>
      </c>
      <c r="AF45" s="1159"/>
      <c r="AG45" s="1151"/>
      <c r="AH45" s="942"/>
      <c r="AI45" s="942"/>
      <c r="AJ45" s="942"/>
      <c r="AK45" s="942"/>
      <c r="AL45" s="19" t="s">
        <v>72</v>
      </c>
      <c r="AM45" s="19"/>
      <c r="AN45" s="983">
        <f>入力シート!AR14</f>
        <v>0</v>
      </c>
      <c r="AO45" s="983"/>
      <c r="AP45" s="983"/>
      <c r="AQ45" s="983"/>
      <c r="AR45" s="20" t="s">
        <v>73</v>
      </c>
      <c r="AS45" s="1120"/>
    </row>
    <row r="46" spans="1:45" ht="22.5" customHeight="1" x14ac:dyDescent="0.15">
      <c r="A46" s="1233"/>
      <c r="B46" s="1234"/>
      <c r="C46" s="1154"/>
      <c r="D46" s="1155"/>
      <c r="E46" s="1155"/>
      <c r="F46" s="1155"/>
      <c r="G46" s="1155"/>
      <c r="H46" s="1155"/>
      <c r="I46" s="1155"/>
      <c r="J46" s="1155"/>
      <c r="K46" s="1155"/>
      <c r="L46" s="1155"/>
      <c r="M46" s="1155"/>
      <c r="N46" s="1155"/>
      <c r="O46" s="1155"/>
      <c r="P46" s="1155"/>
      <c r="Q46" s="1155"/>
      <c r="R46" s="1155"/>
      <c r="S46" s="1155"/>
      <c r="T46" s="1155"/>
      <c r="U46" s="1155"/>
      <c r="V46" s="1155"/>
      <c r="W46" s="1155"/>
      <c r="X46" s="1155"/>
      <c r="Y46" s="1065"/>
      <c r="Z46" s="1116">
        <f>SUM(入力シート!L11)</f>
        <v>0</v>
      </c>
      <c r="AA46" s="1116"/>
      <c r="AB46" s="1116"/>
      <c r="AC46" s="1116"/>
      <c r="AD46" s="1117"/>
      <c r="AE46" s="1160"/>
      <c r="AF46" s="1161"/>
      <c r="AG46" s="1169">
        <f>入力シート!AQ12</f>
        <v>0</v>
      </c>
      <c r="AH46" s="1170"/>
      <c r="AI46" s="1170"/>
      <c r="AJ46" s="1170"/>
      <c r="AK46" s="1170"/>
      <c r="AL46" s="1170"/>
      <c r="AM46" s="1170"/>
      <c r="AN46" s="1170"/>
      <c r="AO46" s="1170"/>
      <c r="AP46" s="1170"/>
      <c r="AQ46" s="1170"/>
      <c r="AR46" s="1171"/>
      <c r="AS46" s="1120"/>
    </row>
    <row r="47" spans="1:45" ht="14.25" customHeight="1" x14ac:dyDescent="0.15">
      <c r="A47" s="21"/>
      <c r="B47" s="21"/>
      <c r="C47" s="22"/>
      <c r="D47" s="22"/>
      <c r="E47" s="22"/>
      <c r="F47" s="22"/>
      <c r="G47" s="22"/>
      <c r="H47" s="22"/>
      <c r="I47" s="22"/>
      <c r="J47" s="22"/>
      <c r="K47" s="22"/>
      <c r="L47" s="22"/>
      <c r="M47" s="22"/>
      <c r="N47" s="22"/>
      <c r="O47" s="22"/>
      <c r="P47" s="22"/>
      <c r="Q47" s="22"/>
      <c r="R47" s="22"/>
      <c r="S47" s="22"/>
      <c r="T47" s="22"/>
      <c r="U47" s="22"/>
      <c r="V47" s="22"/>
      <c r="W47" s="22"/>
      <c r="X47" s="22"/>
      <c r="Y47" s="23"/>
      <c r="Z47" s="24"/>
      <c r="AA47" s="24"/>
      <c r="AB47" s="24"/>
      <c r="AC47" s="24"/>
      <c r="AD47" s="25"/>
      <c r="AE47" s="26"/>
      <c r="AF47" s="27"/>
      <c r="AG47" s="28"/>
      <c r="AH47" s="28"/>
      <c r="AI47" s="28"/>
      <c r="AJ47" s="28"/>
      <c r="AK47" s="28"/>
      <c r="AL47" s="29"/>
      <c r="AM47" s="30"/>
      <c r="AN47" s="31"/>
      <c r="AO47" s="31"/>
      <c r="AP47" s="32"/>
      <c r="AQ47" s="32"/>
      <c r="AR47" s="33"/>
      <c r="AS47" s="1120"/>
    </row>
    <row r="48" spans="1:45" ht="22.5" customHeight="1" x14ac:dyDescent="0.15">
      <c r="A48" s="21"/>
      <c r="B48" s="21"/>
      <c r="C48" s="22"/>
      <c r="D48" s="22"/>
      <c r="E48" s="22"/>
      <c r="F48" s="22"/>
      <c r="G48" s="22"/>
      <c r="H48" s="22"/>
      <c r="I48" s="22"/>
      <c r="J48" s="22"/>
      <c r="K48" s="22"/>
      <c r="L48" s="22"/>
      <c r="M48" s="22"/>
      <c r="N48" s="22"/>
      <c r="O48" s="22"/>
      <c r="P48" s="22"/>
      <c r="Q48" s="22"/>
      <c r="R48" s="22"/>
      <c r="S48" s="22"/>
      <c r="T48" s="22"/>
      <c r="U48" s="22"/>
      <c r="V48" s="22"/>
      <c r="W48" s="22"/>
      <c r="X48" s="22"/>
      <c r="Y48" s="23"/>
      <c r="Z48" s="24"/>
      <c r="AA48" s="24"/>
      <c r="AB48" s="24"/>
      <c r="AC48" s="24"/>
      <c r="AD48" s="25"/>
      <c r="AE48" s="26"/>
      <c r="AF48" s="27"/>
      <c r="AG48" s="28"/>
      <c r="AH48" s="28"/>
      <c r="AI48" s="28"/>
      <c r="AJ48" s="28"/>
      <c r="AK48" s="28"/>
      <c r="AL48" s="29"/>
      <c r="AM48" s="30"/>
      <c r="AN48" s="31"/>
      <c r="AO48" s="31"/>
      <c r="AP48" s="32"/>
      <c r="AQ48" s="32"/>
      <c r="AR48" s="33"/>
      <c r="AS48" s="1120"/>
    </row>
    <row r="49" spans="31:31" ht="33" customHeight="1" x14ac:dyDescent="0.15">
      <c r="AE49" s="34"/>
    </row>
    <row r="50" spans="31:31" ht="33" customHeight="1" x14ac:dyDescent="0.15"/>
  </sheetData>
  <sheetProtection algorithmName="SHA-512" hashValue="YmAlHklxkTiYfnzcA5XqGeCa8jOfZm9ckS5LMw9e7HEMxUEzye1FllmJJRXP7movBnnIzHXndCZ+KMYXEoxpNA==" saltValue="xdHvfYTZPjbIemoiCtevvA==" spinCount="100000" sheet="1" objects="1" scenarios="1" formatCells="0" formatColumns="0" formatRows="0" selectLockedCells="1"/>
  <protectedRanges>
    <protectedRange sqref="D19:E21" name="範囲1"/>
  </protectedRanges>
  <mergeCells count="184">
    <mergeCell ref="Y29:Y30"/>
    <mergeCell ref="AN27:AP27"/>
    <mergeCell ref="AN19:AR21"/>
    <mergeCell ref="A7:E9"/>
    <mergeCell ref="A10:E13"/>
    <mergeCell ref="F10:S13"/>
    <mergeCell ref="V7:W13"/>
    <mergeCell ref="AF43:AH44"/>
    <mergeCell ref="AI43:AJ44"/>
    <mergeCell ref="AL41:AM42"/>
    <mergeCell ref="AE41:AK42"/>
    <mergeCell ref="AN42:AR42"/>
    <mergeCell ref="AE43:AE44"/>
    <mergeCell ref="A23:B46"/>
    <mergeCell ref="AK43:AR44"/>
    <mergeCell ref="AO10:AO12"/>
    <mergeCell ref="AP10:AP12"/>
    <mergeCell ref="AQ10:AR12"/>
    <mergeCell ref="X8:AJ13"/>
    <mergeCell ref="AK10:AM15"/>
    <mergeCell ref="AK7:AM9"/>
    <mergeCell ref="AN35:AP36"/>
    <mergeCell ref="J33:X34"/>
    <mergeCell ref="Y33:Y34"/>
    <mergeCell ref="Y27:Y28"/>
    <mergeCell ref="V35:X38"/>
    <mergeCell ref="Y35:Y38"/>
    <mergeCell ref="AL35:AM38"/>
    <mergeCell ref="Y41:Y42"/>
    <mergeCell ref="Z41:AD41"/>
    <mergeCell ref="Z42:AD42"/>
    <mergeCell ref="AR35:AR36"/>
    <mergeCell ref="Z37:AD38"/>
    <mergeCell ref="AN37:AR38"/>
    <mergeCell ref="Z35:AC36"/>
    <mergeCell ref="AD35:AD36"/>
    <mergeCell ref="AN28:AR28"/>
    <mergeCell ref="AF29:AK30"/>
    <mergeCell ref="AN29:AP29"/>
    <mergeCell ref="AL27:AM28"/>
    <mergeCell ref="AE23:AE34"/>
    <mergeCell ref="AE35:AK38"/>
    <mergeCell ref="Z33:AD33"/>
    <mergeCell ref="AF33:AK34"/>
    <mergeCell ref="AL33:AM34"/>
    <mergeCell ref="Z27:AD27"/>
    <mergeCell ref="AF27:AK28"/>
    <mergeCell ref="AL29:AM30"/>
    <mergeCell ref="Z46:AD46"/>
    <mergeCell ref="AE45:AF46"/>
    <mergeCell ref="AN45:AQ45"/>
    <mergeCell ref="AN40:AR40"/>
    <mergeCell ref="J41:X42"/>
    <mergeCell ref="Z44:AD44"/>
    <mergeCell ref="J39:X40"/>
    <mergeCell ref="Y39:Y40"/>
    <mergeCell ref="Z39:AD39"/>
    <mergeCell ref="Y43:Y44"/>
    <mergeCell ref="AG46:AR46"/>
    <mergeCell ref="AS13:AS17"/>
    <mergeCell ref="AS18:AS48"/>
    <mergeCell ref="AN13:AQ15"/>
    <mergeCell ref="AR13:AR15"/>
    <mergeCell ref="AN33:AP33"/>
    <mergeCell ref="AK18:AM21"/>
    <mergeCell ref="AL23:AM24"/>
    <mergeCell ref="AF19:AG21"/>
    <mergeCell ref="AH19:AJ21"/>
    <mergeCell ref="A18:AJ18"/>
    <mergeCell ref="AE39:AK40"/>
    <mergeCell ref="AL39:AM40"/>
    <mergeCell ref="Z40:AD40"/>
    <mergeCell ref="C35:I42"/>
    <mergeCell ref="J35:Q38"/>
    <mergeCell ref="R35:T38"/>
    <mergeCell ref="AG45:AK45"/>
    <mergeCell ref="C45:X46"/>
    <mergeCell ref="Y45:Y46"/>
    <mergeCell ref="Z45:AD45"/>
    <mergeCell ref="C43:X44"/>
    <mergeCell ref="J29:X30"/>
    <mergeCell ref="Z30:AD30"/>
    <mergeCell ref="Z34:AD34"/>
    <mergeCell ref="Z29:AD29"/>
    <mergeCell ref="Z28:AD28"/>
    <mergeCell ref="AF23:AK24"/>
    <mergeCell ref="AN30:AR30"/>
    <mergeCell ref="AL25:AM26"/>
    <mergeCell ref="AN25:AP25"/>
    <mergeCell ref="AN26:AR26"/>
    <mergeCell ref="AF25:AK26"/>
    <mergeCell ref="AN24:AR24"/>
    <mergeCell ref="AN34:AR34"/>
    <mergeCell ref="J31:X32"/>
    <mergeCell ref="Y31:Y32"/>
    <mergeCell ref="Z31:AD31"/>
    <mergeCell ref="AF31:AH32"/>
    <mergeCell ref="AI31:AK32"/>
    <mergeCell ref="AL31:AM32"/>
    <mergeCell ref="AN31:AP31"/>
    <mergeCell ref="Z32:AD32"/>
    <mergeCell ref="AN32:AR32"/>
    <mergeCell ref="J25:X26"/>
    <mergeCell ref="Y25:Y26"/>
    <mergeCell ref="Z25:AD25"/>
    <mergeCell ref="A14:E17"/>
    <mergeCell ref="Y14:AE15"/>
    <mergeCell ref="V14:W17"/>
    <mergeCell ref="AA19:AC21"/>
    <mergeCell ref="AD19:AE21"/>
    <mergeCell ref="C23:I26"/>
    <mergeCell ref="J23:X24"/>
    <mergeCell ref="Y23:Y24"/>
    <mergeCell ref="Z23:AD23"/>
    <mergeCell ref="Z26:AD26"/>
    <mergeCell ref="J19:K21"/>
    <mergeCell ref="Q19:Q21"/>
    <mergeCell ref="R19:T21"/>
    <mergeCell ref="U19:U21"/>
    <mergeCell ref="V19:W21"/>
    <mergeCell ref="X19:Z21"/>
    <mergeCell ref="Z24:AD24"/>
    <mergeCell ref="M19:N21"/>
    <mergeCell ref="L19:L21"/>
    <mergeCell ref="F14:S14"/>
    <mergeCell ref="F16:S17"/>
    <mergeCell ref="C27:I30"/>
    <mergeCell ref="J27:X28"/>
    <mergeCell ref="C31:I34"/>
    <mergeCell ref="A22:AJ22"/>
    <mergeCell ref="O19:P21"/>
    <mergeCell ref="A19:C21"/>
    <mergeCell ref="D19:E21"/>
    <mergeCell ref="F19:F21"/>
    <mergeCell ref="B5:C5"/>
    <mergeCell ref="AC5:AE6"/>
    <mergeCell ref="A6:F6"/>
    <mergeCell ref="L6:Q6"/>
    <mergeCell ref="R2:T6"/>
    <mergeCell ref="U2:AB6"/>
    <mergeCell ref="AC2:AF3"/>
    <mergeCell ref="AC4:AE4"/>
    <mergeCell ref="B2:C2"/>
    <mergeCell ref="G2:H4"/>
    <mergeCell ref="I2:I4"/>
    <mergeCell ref="X16:AJ17"/>
    <mergeCell ref="G19:H21"/>
    <mergeCell ref="I19:I21"/>
    <mergeCell ref="AG14:AI15"/>
    <mergeCell ref="F7:S7"/>
    <mergeCell ref="A1:AS1"/>
    <mergeCell ref="AQ2:AR3"/>
    <mergeCell ref="AQ4:AR5"/>
    <mergeCell ref="AG2:AJ3"/>
    <mergeCell ref="AK2:AL3"/>
    <mergeCell ref="AM2:AM3"/>
    <mergeCell ref="AN2:AP3"/>
    <mergeCell ref="AF5:AF6"/>
    <mergeCell ref="N2:N4"/>
    <mergeCell ref="O2:P4"/>
    <mergeCell ref="Q2:Q4"/>
    <mergeCell ref="AG4:AJ5"/>
    <mergeCell ref="AK4:AL5"/>
    <mergeCell ref="AM4:AM5"/>
    <mergeCell ref="AN4:AP5"/>
    <mergeCell ref="AQ6:AR6"/>
    <mergeCell ref="AI6:AJ6"/>
    <mergeCell ref="AS2:AS12"/>
    <mergeCell ref="J2:K4"/>
    <mergeCell ref="L2:L4"/>
    <mergeCell ref="M2:M4"/>
    <mergeCell ref="B4:C4"/>
    <mergeCell ref="AN10:AN12"/>
    <mergeCell ref="F8:S9"/>
    <mergeCell ref="AK16:AM17"/>
    <mergeCell ref="T7:U17"/>
    <mergeCell ref="AG7:AI7"/>
    <mergeCell ref="AQ16:AR17"/>
    <mergeCell ref="AO18:AQ18"/>
    <mergeCell ref="AG6:AH6"/>
    <mergeCell ref="AK6:AL6"/>
    <mergeCell ref="AN16:AP17"/>
    <mergeCell ref="Y7:AE7"/>
    <mergeCell ref="AN7:AR9"/>
  </mergeCells>
  <phoneticPr fontId="1"/>
  <dataValidations count="2">
    <dataValidation type="list" allowBlank="1" showInputMessage="1" showErrorMessage="1" sqref="WWO983059:WWP983061 KC19:KD21 TY19:TZ21 ADU19:ADV21 ANQ19:ANR21 AXM19:AXN21 BHI19:BHJ21 BRE19:BRF21 CBA19:CBB21 CKW19:CKX21 CUS19:CUT21 DEO19:DEP21 DOK19:DOL21 DYG19:DYH21 EIC19:EID21 ERY19:ERZ21 FBU19:FBV21 FLQ19:FLR21 FVM19:FVN21 GFI19:GFJ21 GPE19:GPF21 GZA19:GZB21 HIW19:HIX21 HSS19:HST21 ICO19:ICP21 IMK19:IML21 IWG19:IWH21 JGC19:JGD21 JPY19:JPZ21 JZU19:JZV21 KJQ19:KJR21 KTM19:KTN21 LDI19:LDJ21 LNE19:LNF21 LXA19:LXB21 MGW19:MGX21 MQS19:MQT21 NAO19:NAP21 NKK19:NKL21 NUG19:NUH21 OEC19:OED21 ONY19:ONZ21 OXU19:OXV21 PHQ19:PHR21 PRM19:PRN21 QBI19:QBJ21 QLE19:QLF21 QVA19:QVB21 REW19:REX21 ROS19:ROT21 RYO19:RYP21 SIK19:SIL21 SSG19:SSH21 TCC19:TCD21 TLY19:TLZ21 TVU19:TVV21 UFQ19:UFR21 UPM19:UPN21 UZI19:UZJ21 VJE19:VJF21 VTA19:VTB21 WCW19:WCX21 WMS19:WMT21 WWO19:WWP21 AF65553:AG65555 KC65555:KD65557 TY65555:TZ65557 ADU65555:ADV65557 ANQ65555:ANR65557 AXM65555:AXN65557 BHI65555:BHJ65557 BRE65555:BRF65557 CBA65555:CBB65557 CKW65555:CKX65557 CUS65555:CUT65557 DEO65555:DEP65557 DOK65555:DOL65557 DYG65555:DYH65557 EIC65555:EID65557 ERY65555:ERZ65557 FBU65555:FBV65557 FLQ65555:FLR65557 FVM65555:FVN65557 GFI65555:GFJ65557 GPE65555:GPF65557 GZA65555:GZB65557 HIW65555:HIX65557 HSS65555:HST65557 ICO65555:ICP65557 IMK65555:IML65557 IWG65555:IWH65557 JGC65555:JGD65557 JPY65555:JPZ65557 JZU65555:JZV65557 KJQ65555:KJR65557 KTM65555:KTN65557 LDI65555:LDJ65557 LNE65555:LNF65557 LXA65555:LXB65557 MGW65555:MGX65557 MQS65555:MQT65557 NAO65555:NAP65557 NKK65555:NKL65557 NUG65555:NUH65557 OEC65555:OED65557 ONY65555:ONZ65557 OXU65555:OXV65557 PHQ65555:PHR65557 PRM65555:PRN65557 QBI65555:QBJ65557 QLE65555:QLF65557 QVA65555:QVB65557 REW65555:REX65557 ROS65555:ROT65557 RYO65555:RYP65557 SIK65555:SIL65557 SSG65555:SSH65557 TCC65555:TCD65557 TLY65555:TLZ65557 TVU65555:TVV65557 UFQ65555:UFR65557 UPM65555:UPN65557 UZI65555:UZJ65557 VJE65555:VJF65557 VTA65555:VTB65557 WCW65555:WCX65557 WMS65555:WMT65557 WWO65555:WWP65557 AF131089:AG131091 KC131091:KD131093 TY131091:TZ131093 ADU131091:ADV131093 ANQ131091:ANR131093 AXM131091:AXN131093 BHI131091:BHJ131093 BRE131091:BRF131093 CBA131091:CBB131093 CKW131091:CKX131093 CUS131091:CUT131093 DEO131091:DEP131093 DOK131091:DOL131093 DYG131091:DYH131093 EIC131091:EID131093 ERY131091:ERZ131093 FBU131091:FBV131093 FLQ131091:FLR131093 FVM131091:FVN131093 GFI131091:GFJ131093 GPE131091:GPF131093 GZA131091:GZB131093 HIW131091:HIX131093 HSS131091:HST131093 ICO131091:ICP131093 IMK131091:IML131093 IWG131091:IWH131093 JGC131091:JGD131093 JPY131091:JPZ131093 JZU131091:JZV131093 KJQ131091:KJR131093 KTM131091:KTN131093 LDI131091:LDJ131093 LNE131091:LNF131093 LXA131091:LXB131093 MGW131091:MGX131093 MQS131091:MQT131093 NAO131091:NAP131093 NKK131091:NKL131093 NUG131091:NUH131093 OEC131091:OED131093 ONY131091:ONZ131093 OXU131091:OXV131093 PHQ131091:PHR131093 PRM131091:PRN131093 QBI131091:QBJ131093 QLE131091:QLF131093 QVA131091:QVB131093 REW131091:REX131093 ROS131091:ROT131093 RYO131091:RYP131093 SIK131091:SIL131093 SSG131091:SSH131093 TCC131091:TCD131093 TLY131091:TLZ131093 TVU131091:TVV131093 UFQ131091:UFR131093 UPM131091:UPN131093 UZI131091:UZJ131093 VJE131091:VJF131093 VTA131091:VTB131093 WCW131091:WCX131093 WMS131091:WMT131093 WWO131091:WWP131093 AF196625:AG196627 KC196627:KD196629 TY196627:TZ196629 ADU196627:ADV196629 ANQ196627:ANR196629 AXM196627:AXN196629 BHI196627:BHJ196629 BRE196627:BRF196629 CBA196627:CBB196629 CKW196627:CKX196629 CUS196627:CUT196629 DEO196627:DEP196629 DOK196627:DOL196629 DYG196627:DYH196629 EIC196627:EID196629 ERY196627:ERZ196629 FBU196627:FBV196629 FLQ196627:FLR196629 FVM196627:FVN196629 GFI196627:GFJ196629 GPE196627:GPF196629 GZA196627:GZB196629 HIW196627:HIX196629 HSS196627:HST196629 ICO196627:ICP196629 IMK196627:IML196629 IWG196627:IWH196629 JGC196627:JGD196629 JPY196627:JPZ196629 JZU196627:JZV196629 KJQ196627:KJR196629 KTM196627:KTN196629 LDI196627:LDJ196629 LNE196627:LNF196629 LXA196627:LXB196629 MGW196627:MGX196629 MQS196627:MQT196629 NAO196627:NAP196629 NKK196627:NKL196629 NUG196627:NUH196629 OEC196627:OED196629 ONY196627:ONZ196629 OXU196627:OXV196629 PHQ196627:PHR196629 PRM196627:PRN196629 QBI196627:QBJ196629 QLE196627:QLF196629 QVA196627:QVB196629 REW196627:REX196629 ROS196627:ROT196629 RYO196627:RYP196629 SIK196627:SIL196629 SSG196627:SSH196629 TCC196627:TCD196629 TLY196627:TLZ196629 TVU196627:TVV196629 UFQ196627:UFR196629 UPM196627:UPN196629 UZI196627:UZJ196629 VJE196627:VJF196629 VTA196627:VTB196629 WCW196627:WCX196629 WMS196627:WMT196629 WWO196627:WWP196629 AF262161:AG262163 KC262163:KD262165 TY262163:TZ262165 ADU262163:ADV262165 ANQ262163:ANR262165 AXM262163:AXN262165 BHI262163:BHJ262165 BRE262163:BRF262165 CBA262163:CBB262165 CKW262163:CKX262165 CUS262163:CUT262165 DEO262163:DEP262165 DOK262163:DOL262165 DYG262163:DYH262165 EIC262163:EID262165 ERY262163:ERZ262165 FBU262163:FBV262165 FLQ262163:FLR262165 FVM262163:FVN262165 GFI262163:GFJ262165 GPE262163:GPF262165 GZA262163:GZB262165 HIW262163:HIX262165 HSS262163:HST262165 ICO262163:ICP262165 IMK262163:IML262165 IWG262163:IWH262165 JGC262163:JGD262165 JPY262163:JPZ262165 JZU262163:JZV262165 KJQ262163:KJR262165 KTM262163:KTN262165 LDI262163:LDJ262165 LNE262163:LNF262165 LXA262163:LXB262165 MGW262163:MGX262165 MQS262163:MQT262165 NAO262163:NAP262165 NKK262163:NKL262165 NUG262163:NUH262165 OEC262163:OED262165 ONY262163:ONZ262165 OXU262163:OXV262165 PHQ262163:PHR262165 PRM262163:PRN262165 QBI262163:QBJ262165 QLE262163:QLF262165 QVA262163:QVB262165 REW262163:REX262165 ROS262163:ROT262165 RYO262163:RYP262165 SIK262163:SIL262165 SSG262163:SSH262165 TCC262163:TCD262165 TLY262163:TLZ262165 TVU262163:TVV262165 UFQ262163:UFR262165 UPM262163:UPN262165 UZI262163:UZJ262165 VJE262163:VJF262165 VTA262163:VTB262165 WCW262163:WCX262165 WMS262163:WMT262165 WWO262163:WWP262165 AF327697:AG327699 KC327699:KD327701 TY327699:TZ327701 ADU327699:ADV327701 ANQ327699:ANR327701 AXM327699:AXN327701 BHI327699:BHJ327701 BRE327699:BRF327701 CBA327699:CBB327701 CKW327699:CKX327701 CUS327699:CUT327701 DEO327699:DEP327701 DOK327699:DOL327701 DYG327699:DYH327701 EIC327699:EID327701 ERY327699:ERZ327701 FBU327699:FBV327701 FLQ327699:FLR327701 FVM327699:FVN327701 GFI327699:GFJ327701 GPE327699:GPF327701 GZA327699:GZB327701 HIW327699:HIX327701 HSS327699:HST327701 ICO327699:ICP327701 IMK327699:IML327701 IWG327699:IWH327701 JGC327699:JGD327701 JPY327699:JPZ327701 JZU327699:JZV327701 KJQ327699:KJR327701 KTM327699:KTN327701 LDI327699:LDJ327701 LNE327699:LNF327701 LXA327699:LXB327701 MGW327699:MGX327701 MQS327699:MQT327701 NAO327699:NAP327701 NKK327699:NKL327701 NUG327699:NUH327701 OEC327699:OED327701 ONY327699:ONZ327701 OXU327699:OXV327701 PHQ327699:PHR327701 PRM327699:PRN327701 QBI327699:QBJ327701 QLE327699:QLF327701 QVA327699:QVB327701 REW327699:REX327701 ROS327699:ROT327701 RYO327699:RYP327701 SIK327699:SIL327701 SSG327699:SSH327701 TCC327699:TCD327701 TLY327699:TLZ327701 TVU327699:TVV327701 UFQ327699:UFR327701 UPM327699:UPN327701 UZI327699:UZJ327701 VJE327699:VJF327701 VTA327699:VTB327701 WCW327699:WCX327701 WMS327699:WMT327701 WWO327699:WWP327701 AF393233:AG393235 KC393235:KD393237 TY393235:TZ393237 ADU393235:ADV393237 ANQ393235:ANR393237 AXM393235:AXN393237 BHI393235:BHJ393237 BRE393235:BRF393237 CBA393235:CBB393237 CKW393235:CKX393237 CUS393235:CUT393237 DEO393235:DEP393237 DOK393235:DOL393237 DYG393235:DYH393237 EIC393235:EID393237 ERY393235:ERZ393237 FBU393235:FBV393237 FLQ393235:FLR393237 FVM393235:FVN393237 GFI393235:GFJ393237 GPE393235:GPF393237 GZA393235:GZB393237 HIW393235:HIX393237 HSS393235:HST393237 ICO393235:ICP393237 IMK393235:IML393237 IWG393235:IWH393237 JGC393235:JGD393237 JPY393235:JPZ393237 JZU393235:JZV393237 KJQ393235:KJR393237 KTM393235:KTN393237 LDI393235:LDJ393237 LNE393235:LNF393237 LXA393235:LXB393237 MGW393235:MGX393237 MQS393235:MQT393237 NAO393235:NAP393237 NKK393235:NKL393237 NUG393235:NUH393237 OEC393235:OED393237 ONY393235:ONZ393237 OXU393235:OXV393237 PHQ393235:PHR393237 PRM393235:PRN393237 QBI393235:QBJ393237 QLE393235:QLF393237 QVA393235:QVB393237 REW393235:REX393237 ROS393235:ROT393237 RYO393235:RYP393237 SIK393235:SIL393237 SSG393235:SSH393237 TCC393235:TCD393237 TLY393235:TLZ393237 TVU393235:TVV393237 UFQ393235:UFR393237 UPM393235:UPN393237 UZI393235:UZJ393237 VJE393235:VJF393237 VTA393235:VTB393237 WCW393235:WCX393237 WMS393235:WMT393237 WWO393235:WWP393237 AF458769:AG458771 KC458771:KD458773 TY458771:TZ458773 ADU458771:ADV458773 ANQ458771:ANR458773 AXM458771:AXN458773 BHI458771:BHJ458773 BRE458771:BRF458773 CBA458771:CBB458773 CKW458771:CKX458773 CUS458771:CUT458773 DEO458771:DEP458773 DOK458771:DOL458773 DYG458771:DYH458773 EIC458771:EID458773 ERY458771:ERZ458773 FBU458771:FBV458773 FLQ458771:FLR458773 FVM458771:FVN458773 GFI458771:GFJ458773 GPE458771:GPF458773 GZA458771:GZB458773 HIW458771:HIX458773 HSS458771:HST458773 ICO458771:ICP458773 IMK458771:IML458773 IWG458771:IWH458773 JGC458771:JGD458773 JPY458771:JPZ458773 JZU458771:JZV458773 KJQ458771:KJR458773 KTM458771:KTN458773 LDI458771:LDJ458773 LNE458771:LNF458773 LXA458771:LXB458773 MGW458771:MGX458773 MQS458771:MQT458773 NAO458771:NAP458773 NKK458771:NKL458773 NUG458771:NUH458773 OEC458771:OED458773 ONY458771:ONZ458773 OXU458771:OXV458773 PHQ458771:PHR458773 PRM458771:PRN458773 QBI458771:QBJ458773 QLE458771:QLF458773 QVA458771:QVB458773 REW458771:REX458773 ROS458771:ROT458773 RYO458771:RYP458773 SIK458771:SIL458773 SSG458771:SSH458773 TCC458771:TCD458773 TLY458771:TLZ458773 TVU458771:TVV458773 UFQ458771:UFR458773 UPM458771:UPN458773 UZI458771:UZJ458773 VJE458771:VJF458773 VTA458771:VTB458773 WCW458771:WCX458773 WMS458771:WMT458773 WWO458771:WWP458773 AF524305:AG524307 KC524307:KD524309 TY524307:TZ524309 ADU524307:ADV524309 ANQ524307:ANR524309 AXM524307:AXN524309 BHI524307:BHJ524309 BRE524307:BRF524309 CBA524307:CBB524309 CKW524307:CKX524309 CUS524307:CUT524309 DEO524307:DEP524309 DOK524307:DOL524309 DYG524307:DYH524309 EIC524307:EID524309 ERY524307:ERZ524309 FBU524307:FBV524309 FLQ524307:FLR524309 FVM524307:FVN524309 GFI524307:GFJ524309 GPE524307:GPF524309 GZA524307:GZB524309 HIW524307:HIX524309 HSS524307:HST524309 ICO524307:ICP524309 IMK524307:IML524309 IWG524307:IWH524309 JGC524307:JGD524309 JPY524307:JPZ524309 JZU524307:JZV524309 KJQ524307:KJR524309 KTM524307:KTN524309 LDI524307:LDJ524309 LNE524307:LNF524309 LXA524307:LXB524309 MGW524307:MGX524309 MQS524307:MQT524309 NAO524307:NAP524309 NKK524307:NKL524309 NUG524307:NUH524309 OEC524307:OED524309 ONY524307:ONZ524309 OXU524307:OXV524309 PHQ524307:PHR524309 PRM524307:PRN524309 QBI524307:QBJ524309 QLE524307:QLF524309 QVA524307:QVB524309 REW524307:REX524309 ROS524307:ROT524309 RYO524307:RYP524309 SIK524307:SIL524309 SSG524307:SSH524309 TCC524307:TCD524309 TLY524307:TLZ524309 TVU524307:TVV524309 UFQ524307:UFR524309 UPM524307:UPN524309 UZI524307:UZJ524309 VJE524307:VJF524309 VTA524307:VTB524309 WCW524307:WCX524309 WMS524307:WMT524309 WWO524307:WWP524309 AF589841:AG589843 KC589843:KD589845 TY589843:TZ589845 ADU589843:ADV589845 ANQ589843:ANR589845 AXM589843:AXN589845 BHI589843:BHJ589845 BRE589843:BRF589845 CBA589843:CBB589845 CKW589843:CKX589845 CUS589843:CUT589845 DEO589843:DEP589845 DOK589843:DOL589845 DYG589843:DYH589845 EIC589843:EID589845 ERY589843:ERZ589845 FBU589843:FBV589845 FLQ589843:FLR589845 FVM589843:FVN589845 GFI589843:GFJ589845 GPE589843:GPF589845 GZA589843:GZB589845 HIW589843:HIX589845 HSS589843:HST589845 ICO589843:ICP589845 IMK589843:IML589845 IWG589843:IWH589845 JGC589843:JGD589845 JPY589843:JPZ589845 JZU589843:JZV589845 KJQ589843:KJR589845 KTM589843:KTN589845 LDI589843:LDJ589845 LNE589843:LNF589845 LXA589843:LXB589845 MGW589843:MGX589845 MQS589843:MQT589845 NAO589843:NAP589845 NKK589843:NKL589845 NUG589843:NUH589845 OEC589843:OED589845 ONY589843:ONZ589845 OXU589843:OXV589845 PHQ589843:PHR589845 PRM589843:PRN589845 QBI589843:QBJ589845 QLE589843:QLF589845 QVA589843:QVB589845 REW589843:REX589845 ROS589843:ROT589845 RYO589843:RYP589845 SIK589843:SIL589845 SSG589843:SSH589845 TCC589843:TCD589845 TLY589843:TLZ589845 TVU589843:TVV589845 UFQ589843:UFR589845 UPM589843:UPN589845 UZI589843:UZJ589845 VJE589843:VJF589845 VTA589843:VTB589845 WCW589843:WCX589845 WMS589843:WMT589845 WWO589843:WWP589845 AF655377:AG655379 KC655379:KD655381 TY655379:TZ655381 ADU655379:ADV655381 ANQ655379:ANR655381 AXM655379:AXN655381 BHI655379:BHJ655381 BRE655379:BRF655381 CBA655379:CBB655381 CKW655379:CKX655381 CUS655379:CUT655381 DEO655379:DEP655381 DOK655379:DOL655381 DYG655379:DYH655381 EIC655379:EID655381 ERY655379:ERZ655381 FBU655379:FBV655381 FLQ655379:FLR655381 FVM655379:FVN655381 GFI655379:GFJ655381 GPE655379:GPF655381 GZA655379:GZB655381 HIW655379:HIX655381 HSS655379:HST655381 ICO655379:ICP655381 IMK655379:IML655381 IWG655379:IWH655381 JGC655379:JGD655381 JPY655379:JPZ655381 JZU655379:JZV655381 KJQ655379:KJR655381 KTM655379:KTN655381 LDI655379:LDJ655381 LNE655379:LNF655381 LXA655379:LXB655381 MGW655379:MGX655381 MQS655379:MQT655381 NAO655379:NAP655381 NKK655379:NKL655381 NUG655379:NUH655381 OEC655379:OED655381 ONY655379:ONZ655381 OXU655379:OXV655381 PHQ655379:PHR655381 PRM655379:PRN655381 QBI655379:QBJ655381 QLE655379:QLF655381 QVA655379:QVB655381 REW655379:REX655381 ROS655379:ROT655381 RYO655379:RYP655381 SIK655379:SIL655381 SSG655379:SSH655381 TCC655379:TCD655381 TLY655379:TLZ655381 TVU655379:TVV655381 UFQ655379:UFR655381 UPM655379:UPN655381 UZI655379:UZJ655381 VJE655379:VJF655381 VTA655379:VTB655381 WCW655379:WCX655381 WMS655379:WMT655381 WWO655379:WWP655381 AF720913:AG720915 KC720915:KD720917 TY720915:TZ720917 ADU720915:ADV720917 ANQ720915:ANR720917 AXM720915:AXN720917 BHI720915:BHJ720917 BRE720915:BRF720917 CBA720915:CBB720917 CKW720915:CKX720917 CUS720915:CUT720917 DEO720915:DEP720917 DOK720915:DOL720917 DYG720915:DYH720917 EIC720915:EID720917 ERY720915:ERZ720917 FBU720915:FBV720917 FLQ720915:FLR720917 FVM720915:FVN720917 GFI720915:GFJ720917 GPE720915:GPF720917 GZA720915:GZB720917 HIW720915:HIX720917 HSS720915:HST720917 ICO720915:ICP720917 IMK720915:IML720917 IWG720915:IWH720917 JGC720915:JGD720917 JPY720915:JPZ720917 JZU720915:JZV720917 KJQ720915:KJR720917 KTM720915:KTN720917 LDI720915:LDJ720917 LNE720915:LNF720917 LXA720915:LXB720917 MGW720915:MGX720917 MQS720915:MQT720917 NAO720915:NAP720917 NKK720915:NKL720917 NUG720915:NUH720917 OEC720915:OED720917 ONY720915:ONZ720917 OXU720915:OXV720917 PHQ720915:PHR720917 PRM720915:PRN720917 QBI720915:QBJ720917 QLE720915:QLF720917 QVA720915:QVB720917 REW720915:REX720917 ROS720915:ROT720917 RYO720915:RYP720917 SIK720915:SIL720917 SSG720915:SSH720917 TCC720915:TCD720917 TLY720915:TLZ720917 TVU720915:TVV720917 UFQ720915:UFR720917 UPM720915:UPN720917 UZI720915:UZJ720917 VJE720915:VJF720917 VTA720915:VTB720917 WCW720915:WCX720917 WMS720915:WMT720917 WWO720915:WWP720917 AF786449:AG786451 KC786451:KD786453 TY786451:TZ786453 ADU786451:ADV786453 ANQ786451:ANR786453 AXM786451:AXN786453 BHI786451:BHJ786453 BRE786451:BRF786453 CBA786451:CBB786453 CKW786451:CKX786453 CUS786451:CUT786453 DEO786451:DEP786453 DOK786451:DOL786453 DYG786451:DYH786453 EIC786451:EID786453 ERY786451:ERZ786453 FBU786451:FBV786453 FLQ786451:FLR786453 FVM786451:FVN786453 GFI786451:GFJ786453 GPE786451:GPF786453 GZA786451:GZB786453 HIW786451:HIX786453 HSS786451:HST786453 ICO786451:ICP786453 IMK786451:IML786453 IWG786451:IWH786453 JGC786451:JGD786453 JPY786451:JPZ786453 JZU786451:JZV786453 KJQ786451:KJR786453 KTM786451:KTN786453 LDI786451:LDJ786453 LNE786451:LNF786453 LXA786451:LXB786453 MGW786451:MGX786453 MQS786451:MQT786453 NAO786451:NAP786453 NKK786451:NKL786453 NUG786451:NUH786453 OEC786451:OED786453 ONY786451:ONZ786453 OXU786451:OXV786453 PHQ786451:PHR786453 PRM786451:PRN786453 QBI786451:QBJ786453 QLE786451:QLF786453 QVA786451:QVB786453 REW786451:REX786453 ROS786451:ROT786453 RYO786451:RYP786453 SIK786451:SIL786453 SSG786451:SSH786453 TCC786451:TCD786453 TLY786451:TLZ786453 TVU786451:TVV786453 UFQ786451:UFR786453 UPM786451:UPN786453 UZI786451:UZJ786453 VJE786451:VJF786453 VTA786451:VTB786453 WCW786451:WCX786453 WMS786451:WMT786453 WWO786451:WWP786453 AF851985:AG851987 KC851987:KD851989 TY851987:TZ851989 ADU851987:ADV851989 ANQ851987:ANR851989 AXM851987:AXN851989 BHI851987:BHJ851989 BRE851987:BRF851989 CBA851987:CBB851989 CKW851987:CKX851989 CUS851987:CUT851989 DEO851987:DEP851989 DOK851987:DOL851989 DYG851987:DYH851989 EIC851987:EID851989 ERY851987:ERZ851989 FBU851987:FBV851989 FLQ851987:FLR851989 FVM851987:FVN851989 GFI851987:GFJ851989 GPE851987:GPF851989 GZA851987:GZB851989 HIW851987:HIX851989 HSS851987:HST851989 ICO851987:ICP851989 IMK851987:IML851989 IWG851987:IWH851989 JGC851987:JGD851989 JPY851987:JPZ851989 JZU851987:JZV851989 KJQ851987:KJR851989 KTM851987:KTN851989 LDI851987:LDJ851989 LNE851987:LNF851989 LXA851987:LXB851989 MGW851987:MGX851989 MQS851987:MQT851989 NAO851987:NAP851989 NKK851987:NKL851989 NUG851987:NUH851989 OEC851987:OED851989 ONY851987:ONZ851989 OXU851987:OXV851989 PHQ851987:PHR851989 PRM851987:PRN851989 QBI851987:QBJ851989 QLE851987:QLF851989 QVA851987:QVB851989 REW851987:REX851989 ROS851987:ROT851989 RYO851987:RYP851989 SIK851987:SIL851989 SSG851987:SSH851989 TCC851987:TCD851989 TLY851987:TLZ851989 TVU851987:TVV851989 UFQ851987:UFR851989 UPM851987:UPN851989 UZI851987:UZJ851989 VJE851987:VJF851989 VTA851987:VTB851989 WCW851987:WCX851989 WMS851987:WMT851989 WWO851987:WWP851989 AF917521:AG917523 KC917523:KD917525 TY917523:TZ917525 ADU917523:ADV917525 ANQ917523:ANR917525 AXM917523:AXN917525 BHI917523:BHJ917525 BRE917523:BRF917525 CBA917523:CBB917525 CKW917523:CKX917525 CUS917523:CUT917525 DEO917523:DEP917525 DOK917523:DOL917525 DYG917523:DYH917525 EIC917523:EID917525 ERY917523:ERZ917525 FBU917523:FBV917525 FLQ917523:FLR917525 FVM917523:FVN917525 GFI917523:GFJ917525 GPE917523:GPF917525 GZA917523:GZB917525 HIW917523:HIX917525 HSS917523:HST917525 ICO917523:ICP917525 IMK917523:IML917525 IWG917523:IWH917525 JGC917523:JGD917525 JPY917523:JPZ917525 JZU917523:JZV917525 KJQ917523:KJR917525 KTM917523:KTN917525 LDI917523:LDJ917525 LNE917523:LNF917525 LXA917523:LXB917525 MGW917523:MGX917525 MQS917523:MQT917525 NAO917523:NAP917525 NKK917523:NKL917525 NUG917523:NUH917525 OEC917523:OED917525 ONY917523:ONZ917525 OXU917523:OXV917525 PHQ917523:PHR917525 PRM917523:PRN917525 QBI917523:QBJ917525 QLE917523:QLF917525 QVA917523:QVB917525 REW917523:REX917525 ROS917523:ROT917525 RYO917523:RYP917525 SIK917523:SIL917525 SSG917523:SSH917525 TCC917523:TCD917525 TLY917523:TLZ917525 TVU917523:TVV917525 UFQ917523:UFR917525 UPM917523:UPN917525 UZI917523:UZJ917525 VJE917523:VJF917525 VTA917523:VTB917525 WCW917523:WCX917525 WMS917523:WMT917525 WWO917523:WWP917525 AF983057:AG983059 KC983059:KD983061 TY983059:TZ983061 ADU983059:ADV983061 ANQ983059:ANR983061 AXM983059:AXN983061 BHI983059:BHJ983061 BRE983059:BRF983061 CBA983059:CBB983061 CKW983059:CKX983061 CUS983059:CUT983061 DEO983059:DEP983061 DOK983059:DOL983061 DYG983059:DYH983061 EIC983059:EID983061 ERY983059:ERZ983061 FBU983059:FBV983061 FLQ983059:FLR983061 FVM983059:FVN983061 GFI983059:GFJ983061 GPE983059:GPF983061 GZA983059:GZB983061 HIW983059:HIX983061 HSS983059:HST983061 ICO983059:ICP983061 IMK983059:IML983061 IWG983059:IWH983061 JGC983059:JGD983061 JPY983059:JPZ983061 JZU983059:JZV983061 KJQ983059:KJR983061 KTM983059:KTN983061 LDI983059:LDJ983061 LNE983059:LNF983061 LXA983059:LXB983061 MGW983059:MGX983061 MQS983059:MQT983061 NAO983059:NAP983061 NKK983059:NKL983061 NUG983059:NUH983061 OEC983059:OED983061 ONY983059:ONZ983061 OXU983059:OXV983061 PHQ983059:PHR983061 PRM983059:PRN983061 QBI983059:QBJ983061 QLE983059:QLF983061 QVA983059:QVB983061 REW983059:REX983061 ROS983059:ROT983061 RYO983059:RYP983061 SIK983059:SIL983061 SSG983059:SSH983061 TCC983059:TCD983061 TLY983059:TLZ983061 TVU983059:TVV983061 UFQ983059:UFR983061 UPM983059:UPN983061 UZI983059:UZJ983061 VJE983059:VJF983061 VTA983059:VTB983061 WCW983059:WCX983061 WMS983059:WMT983061" xr:uid="{00000000-0002-0000-0300-000000000000}">
      <formula1>"確定,免税点以下,修正"</formula1>
    </dataValidation>
    <dataValidation imeMode="halfAlpha" allowBlank="1" showInputMessage="1" showErrorMessage="1" sqref="AN4:AP5" xr:uid="{00000000-0002-0000-0300-000001000000}"/>
  </dataValidations>
  <printOptions horizontalCentered="1" verticalCentered="1"/>
  <pageMargins left="0.39370078740157483" right="0.19685039370078741" top="0.39370078740157483" bottom="0.39370078740157483" header="0" footer="0"/>
  <pageSetup paperSize="9" orientation="landscape" blackAndWhite="1" verticalDpi="300" r:id="rId1"/>
  <headerFooter alignWithMargins="0"/>
  <ignoredErrors>
    <ignoredError sqref="G19 J19 O19 R19 V19 Y7 X8 Y14 X16 AN7 AN16 AO18" unlockedFormula="1"/>
  </ignoredError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2000000}">
          <x14:formula1>
            <xm:f>入力シート!$U$87:$U$98</xm:f>
          </x14:formula1>
          <xm:sqref>U36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45"/>
  </sheetPr>
  <dimension ref="A1:AM81"/>
  <sheetViews>
    <sheetView showGridLines="0" showZeros="0" view="pageBreakPreview" zoomScale="71" zoomScaleNormal="75" zoomScaleSheetLayoutView="71" workbookViewId="0">
      <selection activeCell="D69" sqref="D69:G70"/>
    </sheetView>
  </sheetViews>
  <sheetFormatPr defaultRowHeight="13.5" x14ac:dyDescent="0.15"/>
  <cols>
    <col min="1" max="1" width="2.375" style="35" customWidth="1"/>
    <col min="2" max="2" width="10.375" style="35" customWidth="1"/>
    <col min="3" max="3" width="3.125" style="35" customWidth="1"/>
    <col min="4" max="4" width="27.5" style="35" customWidth="1"/>
    <col min="5" max="5" width="3.5" style="35" customWidth="1"/>
    <col min="6" max="6" width="7.5" style="35" customWidth="1"/>
    <col min="7" max="7" width="18.875" style="35" customWidth="1"/>
    <col min="8" max="8" width="11.25" style="35" customWidth="1"/>
    <col min="9" max="9" width="5" style="35" customWidth="1"/>
    <col min="10" max="10" width="3" style="35" customWidth="1"/>
    <col min="11" max="11" width="2.125" style="35" customWidth="1"/>
    <col min="12" max="12" width="3.75" style="35" customWidth="1"/>
    <col min="13" max="13" width="2.5" style="35" customWidth="1"/>
    <col min="14" max="14" width="3.75" style="35" customWidth="1"/>
    <col min="15" max="15" width="2.75" style="35" customWidth="1"/>
    <col min="16" max="16" width="3.75" style="35" customWidth="1"/>
    <col min="17" max="17" width="2.375" style="35" customWidth="1"/>
    <col min="18" max="18" width="1.875" style="35" customWidth="1"/>
    <col min="19" max="20" width="2.75" style="35" customWidth="1"/>
    <col min="21" max="21" width="1.25" style="35" customWidth="1"/>
    <col min="22" max="23" width="2.75" style="35" customWidth="1"/>
    <col min="24" max="24" width="1.5" style="35" customWidth="1"/>
    <col min="25" max="26" width="2.875" style="35" customWidth="1"/>
    <col min="27" max="27" width="3" style="35" customWidth="1"/>
    <col min="28" max="28" width="4.25" style="35" customWidth="1"/>
    <col min="29" max="29" width="6" style="35" customWidth="1"/>
    <col min="30" max="30" width="3.5" style="35" customWidth="1"/>
    <col min="31" max="31" width="2.375" style="35" customWidth="1"/>
    <col min="32" max="33" width="2.75" style="35" customWidth="1"/>
    <col min="34" max="35" width="2.625" style="35" customWidth="1"/>
    <col min="36" max="36" width="2.75" style="35" customWidth="1"/>
    <col min="37" max="37" width="2.5" style="35" customWidth="1"/>
    <col min="38" max="38" width="3.75" style="35" customWidth="1"/>
    <col min="39" max="39" width="3" style="35" customWidth="1"/>
    <col min="40" max="40" width="1.625" style="35" customWidth="1"/>
    <col min="41" max="43" width="9" style="35"/>
    <col min="44" max="44" width="9" style="35" customWidth="1"/>
    <col min="45" max="256" width="9" style="35"/>
    <col min="257" max="257" width="2.375" style="35" customWidth="1"/>
    <col min="258" max="258" width="10.375" style="35" customWidth="1"/>
    <col min="259" max="259" width="3.125" style="35" customWidth="1"/>
    <col min="260" max="260" width="27.5" style="35" customWidth="1"/>
    <col min="261" max="261" width="3.5" style="35" customWidth="1"/>
    <col min="262" max="262" width="7.5" style="35" customWidth="1"/>
    <col min="263" max="263" width="18.875" style="35" customWidth="1"/>
    <col min="264" max="264" width="11.25" style="35" customWidth="1"/>
    <col min="265" max="265" width="5" style="35" customWidth="1"/>
    <col min="266" max="266" width="3" style="35" customWidth="1"/>
    <col min="267" max="267" width="2.125" style="35" customWidth="1"/>
    <col min="268" max="268" width="3.75" style="35" customWidth="1"/>
    <col min="269" max="269" width="2.5" style="35" customWidth="1"/>
    <col min="270" max="270" width="3.75" style="35" customWidth="1"/>
    <col min="271" max="271" width="2.75" style="35" customWidth="1"/>
    <col min="272" max="272" width="3.75" style="35" customWidth="1"/>
    <col min="273" max="273" width="2.375" style="35" customWidth="1"/>
    <col min="274" max="274" width="1.875" style="35" customWidth="1"/>
    <col min="275" max="276" width="2.75" style="35" customWidth="1"/>
    <col min="277" max="277" width="1.25" style="35" customWidth="1"/>
    <col min="278" max="279" width="2.75" style="35" customWidth="1"/>
    <col min="280" max="280" width="1.5" style="35" customWidth="1"/>
    <col min="281" max="282" width="2.875" style="35" customWidth="1"/>
    <col min="283" max="283" width="3" style="35" customWidth="1"/>
    <col min="284" max="284" width="4.25" style="35" customWidth="1"/>
    <col min="285" max="285" width="6" style="35" customWidth="1"/>
    <col min="286" max="286" width="3.5" style="35" customWidth="1"/>
    <col min="287" max="287" width="2.375" style="35" customWidth="1"/>
    <col min="288" max="289" width="2.75" style="35" customWidth="1"/>
    <col min="290" max="291" width="2.625" style="35" customWidth="1"/>
    <col min="292" max="292" width="2.75" style="35" customWidth="1"/>
    <col min="293" max="293" width="2.5" style="35" customWidth="1"/>
    <col min="294" max="294" width="3.75" style="35" customWidth="1"/>
    <col min="295" max="295" width="3" style="35" customWidth="1"/>
    <col min="296" max="296" width="1.625" style="35" customWidth="1"/>
    <col min="297" max="512" width="9" style="35"/>
    <col min="513" max="513" width="2.375" style="35" customWidth="1"/>
    <col min="514" max="514" width="10.375" style="35" customWidth="1"/>
    <col min="515" max="515" width="3.125" style="35" customWidth="1"/>
    <col min="516" max="516" width="27.5" style="35" customWidth="1"/>
    <col min="517" max="517" width="3.5" style="35" customWidth="1"/>
    <col min="518" max="518" width="7.5" style="35" customWidth="1"/>
    <col min="519" max="519" width="18.875" style="35" customWidth="1"/>
    <col min="520" max="520" width="11.25" style="35" customWidth="1"/>
    <col min="521" max="521" width="5" style="35" customWidth="1"/>
    <col min="522" max="522" width="3" style="35" customWidth="1"/>
    <col min="523" max="523" width="2.125" style="35" customWidth="1"/>
    <col min="524" max="524" width="3.75" style="35" customWidth="1"/>
    <col min="525" max="525" width="2.5" style="35" customWidth="1"/>
    <col min="526" max="526" width="3.75" style="35" customWidth="1"/>
    <col min="527" max="527" width="2.75" style="35" customWidth="1"/>
    <col min="528" max="528" width="3.75" style="35" customWidth="1"/>
    <col min="529" max="529" width="2.375" style="35" customWidth="1"/>
    <col min="530" max="530" width="1.875" style="35" customWidth="1"/>
    <col min="531" max="532" width="2.75" style="35" customWidth="1"/>
    <col min="533" max="533" width="1.25" style="35" customWidth="1"/>
    <col min="534" max="535" width="2.75" style="35" customWidth="1"/>
    <col min="536" max="536" width="1.5" style="35" customWidth="1"/>
    <col min="537" max="538" width="2.875" style="35" customWidth="1"/>
    <col min="539" max="539" width="3" style="35" customWidth="1"/>
    <col min="540" max="540" width="4.25" style="35" customWidth="1"/>
    <col min="541" max="541" width="6" style="35" customWidth="1"/>
    <col min="542" max="542" width="3.5" style="35" customWidth="1"/>
    <col min="543" max="543" width="2.375" style="35" customWidth="1"/>
    <col min="544" max="545" width="2.75" style="35" customWidth="1"/>
    <col min="546" max="547" width="2.625" style="35" customWidth="1"/>
    <col min="548" max="548" width="2.75" style="35" customWidth="1"/>
    <col min="549" max="549" width="2.5" style="35" customWidth="1"/>
    <col min="550" max="550" width="3.75" style="35" customWidth="1"/>
    <col min="551" max="551" width="3" style="35" customWidth="1"/>
    <col min="552" max="552" width="1.625" style="35" customWidth="1"/>
    <col min="553" max="768" width="9" style="35"/>
    <col min="769" max="769" width="2.375" style="35" customWidth="1"/>
    <col min="770" max="770" width="10.375" style="35" customWidth="1"/>
    <col min="771" max="771" width="3.125" style="35" customWidth="1"/>
    <col min="772" max="772" width="27.5" style="35" customWidth="1"/>
    <col min="773" max="773" width="3.5" style="35" customWidth="1"/>
    <col min="774" max="774" width="7.5" style="35" customWidth="1"/>
    <col min="775" max="775" width="18.875" style="35" customWidth="1"/>
    <col min="776" max="776" width="11.25" style="35" customWidth="1"/>
    <col min="777" max="777" width="5" style="35" customWidth="1"/>
    <col min="778" max="778" width="3" style="35" customWidth="1"/>
    <col min="779" max="779" width="2.125" style="35" customWidth="1"/>
    <col min="780" max="780" width="3.75" style="35" customWidth="1"/>
    <col min="781" max="781" width="2.5" style="35" customWidth="1"/>
    <col min="782" max="782" width="3.75" style="35" customWidth="1"/>
    <col min="783" max="783" width="2.75" style="35" customWidth="1"/>
    <col min="784" max="784" width="3.75" style="35" customWidth="1"/>
    <col min="785" max="785" width="2.375" style="35" customWidth="1"/>
    <col min="786" max="786" width="1.875" style="35" customWidth="1"/>
    <col min="787" max="788" width="2.75" style="35" customWidth="1"/>
    <col min="789" max="789" width="1.25" style="35" customWidth="1"/>
    <col min="790" max="791" width="2.75" style="35" customWidth="1"/>
    <col min="792" max="792" width="1.5" style="35" customWidth="1"/>
    <col min="793" max="794" width="2.875" style="35" customWidth="1"/>
    <col min="795" max="795" width="3" style="35" customWidth="1"/>
    <col min="796" max="796" width="4.25" style="35" customWidth="1"/>
    <col min="797" max="797" width="6" style="35" customWidth="1"/>
    <col min="798" max="798" width="3.5" style="35" customWidth="1"/>
    <col min="799" max="799" width="2.375" style="35" customWidth="1"/>
    <col min="800" max="801" width="2.75" style="35" customWidth="1"/>
    <col min="802" max="803" width="2.625" style="35" customWidth="1"/>
    <col min="804" max="804" width="2.75" style="35" customWidth="1"/>
    <col min="805" max="805" width="2.5" style="35" customWidth="1"/>
    <col min="806" max="806" width="3.75" style="35" customWidth="1"/>
    <col min="807" max="807" width="3" style="35" customWidth="1"/>
    <col min="808" max="808" width="1.625" style="35" customWidth="1"/>
    <col min="809" max="1024" width="9" style="35"/>
    <col min="1025" max="1025" width="2.375" style="35" customWidth="1"/>
    <col min="1026" max="1026" width="10.375" style="35" customWidth="1"/>
    <col min="1027" max="1027" width="3.125" style="35" customWidth="1"/>
    <col min="1028" max="1028" width="27.5" style="35" customWidth="1"/>
    <col min="1029" max="1029" width="3.5" style="35" customWidth="1"/>
    <col min="1030" max="1030" width="7.5" style="35" customWidth="1"/>
    <col min="1031" max="1031" width="18.875" style="35" customWidth="1"/>
    <col min="1032" max="1032" width="11.25" style="35" customWidth="1"/>
    <col min="1033" max="1033" width="5" style="35" customWidth="1"/>
    <col min="1034" max="1034" width="3" style="35" customWidth="1"/>
    <col min="1035" max="1035" width="2.125" style="35" customWidth="1"/>
    <col min="1036" max="1036" width="3.75" style="35" customWidth="1"/>
    <col min="1037" max="1037" width="2.5" style="35" customWidth="1"/>
    <col min="1038" max="1038" width="3.75" style="35" customWidth="1"/>
    <col min="1039" max="1039" width="2.75" style="35" customWidth="1"/>
    <col min="1040" max="1040" width="3.75" style="35" customWidth="1"/>
    <col min="1041" max="1041" width="2.375" style="35" customWidth="1"/>
    <col min="1042" max="1042" width="1.875" style="35" customWidth="1"/>
    <col min="1043" max="1044" width="2.75" style="35" customWidth="1"/>
    <col min="1045" max="1045" width="1.25" style="35" customWidth="1"/>
    <col min="1046" max="1047" width="2.75" style="35" customWidth="1"/>
    <col min="1048" max="1048" width="1.5" style="35" customWidth="1"/>
    <col min="1049" max="1050" width="2.875" style="35" customWidth="1"/>
    <col min="1051" max="1051" width="3" style="35" customWidth="1"/>
    <col min="1052" max="1052" width="4.25" style="35" customWidth="1"/>
    <col min="1053" max="1053" width="6" style="35" customWidth="1"/>
    <col min="1054" max="1054" width="3.5" style="35" customWidth="1"/>
    <col min="1055" max="1055" width="2.375" style="35" customWidth="1"/>
    <col min="1056" max="1057" width="2.75" style="35" customWidth="1"/>
    <col min="1058" max="1059" width="2.625" style="35" customWidth="1"/>
    <col min="1060" max="1060" width="2.75" style="35" customWidth="1"/>
    <col min="1061" max="1061" width="2.5" style="35" customWidth="1"/>
    <col min="1062" max="1062" width="3.75" style="35" customWidth="1"/>
    <col min="1063" max="1063" width="3" style="35" customWidth="1"/>
    <col min="1064" max="1064" width="1.625" style="35" customWidth="1"/>
    <col min="1065" max="1280" width="9" style="35"/>
    <col min="1281" max="1281" width="2.375" style="35" customWidth="1"/>
    <col min="1282" max="1282" width="10.375" style="35" customWidth="1"/>
    <col min="1283" max="1283" width="3.125" style="35" customWidth="1"/>
    <col min="1284" max="1284" width="27.5" style="35" customWidth="1"/>
    <col min="1285" max="1285" width="3.5" style="35" customWidth="1"/>
    <col min="1286" max="1286" width="7.5" style="35" customWidth="1"/>
    <col min="1287" max="1287" width="18.875" style="35" customWidth="1"/>
    <col min="1288" max="1288" width="11.25" style="35" customWidth="1"/>
    <col min="1289" max="1289" width="5" style="35" customWidth="1"/>
    <col min="1290" max="1290" width="3" style="35" customWidth="1"/>
    <col min="1291" max="1291" width="2.125" style="35" customWidth="1"/>
    <col min="1292" max="1292" width="3.75" style="35" customWidth="1"/>
    <col min="1293" max="1293" width="2.5" style="35" customWidth="1"/>
    <col min="1294" max="1294" width="3.75" style="35" customWidth="1"/>
    <col min="1295" max="1295" width="2.75" style="35" customWidth="1"/>
    <col min="1296" max="1296" width="3.75" style="35" customWidth="1"/>
    <col min="1297" max="1297" width="2.375" style="35" customWidth="1"/>
    <col min="1298" max="1298" width="1.875" style="35" customWidth="1"/>
    <col min="1299" max="1300" width="2.75" style="35" customWidth="1"/>
    <col min="1301" max="1301" width="1.25" style="35" customWidth="1"/>
    <col min="1302" max="1303" width="2.75" style="35" customWidth="1"/>
    <col min="1304" max="1304" width="1.5" style="35" customWidth="1"/>
    <col min="1305" max="1306" width="2.875" style="35" customWidth="1"/>
    <col min="1307" max="1307" width="3" style="35" customWidth="1"/>
    <col min="1308" max="1308" width="4.25" style="35" customWidth="1"/>
    <col min="1309" max="1309" width="6" style="35" customWidth="1"/>
    <col min="1310" max="1310" width="3.5" style="35" customWidth="1"/>
    <col min="1311" max="1311" width="2.375" style="35" customWidth="1"/>
    <col min="1312" max="1313" width="2.75" style="35" customWidth="1"/>
    <col min="1314" max="1315" width="2.625" style="35" customWidth="1"/>
    <col min="1316" max="1316" width="2.75" style="35" customWidth="1"/>
    <col min="1317" max="1317" width="2.5" style="35" customWidth="1"/>
    <col min="1318" max="1318" width="3.75" style="35" customWidth="1"/>
    <col min="1319" max="1319" width="3" style="35" customWidth="1"/>
    <col min="1320" max="1320" width="1.625" style="35" customWidth="1"/>
    <col min="1321" max="1536" width="9" style="35"/>
    <col min="1537" max="1537" width="2.375" style="35" customWidth="1"/>
    <col min="1538" max="1538" width="10.375" style="35" customWidth="1"/>
    <col min="1539" max="1539" width="3.125" style="35" customWidth="1"/>
    <col min="1540" max="1540" width="27.5" style="35" customWidth="1"/>
    <col min="1541" max="1541" width="3.5" style="35" customWidth="1"/>
    <col min="1542" max="1542" width="7.5" style="35" customWidth="1"/>
    <col min="1543" max="1543" width="18.875" style="35" customWidth="1"/>
    <col min="1544" max="1544" width="11.25" style="35" customWidth="1"/>
    <col min="1545" max="1545" width="5" style="35" customWidth="1"/>
    <col min="1546" max="1546" width="3" style="35" customWidth="1"/>
    <col min="1547" max="1547" width="2.125" style="35" customWidth="1"/>
    <col min="1548" max="1548" width="3.75" style="35" customWidth="1"/>
    <col min="1549" max="1549" width="2.5" style="35" customWidth="1"/>
    <col min="1550" max="1550" width="3.75" style="35" customWidth="1"/>
    <col min="1551" max="1551" width="2.75" style="35" customWidth="1"/>
    <col min="1552" max="1552" width="3.75" style="35" customWidth="1"/>
    <col min="1553" max="1553" width="2.375" style="35" customWidth="1"/>
    <col min="1554" max="1554" width="1.875" style="35" customWidth="1"/>
    <col min="1555" max="1556" width="2.75" style="35" customWidth="1"/>
    <col min="1557" max="1557" width="1.25" style="35" customWidth="1"/>
    <col min="1558" max="1559" width="2.75" style="35" customWidth="1"/>
    <col min="1560" max="1560" width="1.5" style="35" customWidth="1"/>
    <col min="1561" max="1562" width="2.875" style="35" customWidth="1"/>
    <col min="1563" max="1563" width="3" style="35" customWidth="1"/>
    <col min="1564" max="1564" width="4.25" style="35" customWidth="1"/>
    <col min="1565" max="1565" width="6" style="35" customWidth="1"/>
    <col min="1566" max="1566" width="3.5" style="35" customWidth="1"/>
    <col min="1567" max="1567" width="2.375" style="35" customWidth="1"/>
    <col min="1568" max="1569" width="2.75" style="35" customWidth="1"/>
    <col min="1570" max="1571" width="2.625" style="35" customWidth="1"/>
    <col min="1572" max="1572" width="2.75" style="35" customWidth="1"/>
    <col min="1573" max="1573" width="2.5" style="35" customWidth="1"/>
    <col min="1574" max="1574" width="3.75" style="35" customWidth="1"/>
    <col min="1575" max="1575" width="3" style="35" customWidth="1"/>
    <col min="1576" max="1576" width="1.625" style="35" customWidth="1"/>
    <col min="1577" max="1792" width="9" style="35"/>
    <col min="1793" max="1793" width="2.375" style="35" customWidth="1"/>
    <col min="1794" max="1794" width="10.375" style="35" customWidth="1"/>
    <col min="1795" max="1795" width="3.125" style="35" customWidth="1"/>
    <col min="1796" max="1796" width="27.5" style="35" customWidth="1"/>
    <col min="1797" max="1797" width="3.5" style="35" customWidth="1"/>
    <col min="1798" max="1798" width="7.5" style="35" customWidth="1"/>
    <col min="1799" max="1799" width="18.875" style="35" customWidth="1"/>
    <col min="1800" max="1800" width="11.25" style="35" customWidth="1"/>
    <col min="1801" max="1801" width="5" style="35" customWidth="1"/>
    <col min="1802" max="1802" width="3" style="35" customWidth="1"/>
    <col min="1803" max="1803" width="2.125" style="35" customWidth="1"/>
    <col min="1804" max="1804" width="3.75" style="35" customWidth="1"/>
    <col min="1805" max="1805" width="2.5" style="35" customWidth="1"/>
    <col min="1806" max="1806" width="3.75" style="35" customWidth="1"/>
    <col min="1807" max="1807" width="2.75" style="35" customWidth="1"/>
    <col min="1808" max="1808" width="3.75" style="35" customWidth="1"/>
    <col min="1809" max="1809" width="2.375" style="35" customWidth="1"/>
    <col min="1810" max="1810" width="1.875" style="35" customWidth="1"/>
    <col min="1811" max="1812" width="2.75" style="35" customWidth="1"/>
    <col min="1813" max="1813" width="1.25" style="35" customWidth="1"/>
    <col min="1814" max="1815" width="2.75" style="35" customWidth="1"/>
    <col min="1816" max="1816" width="1.5" style="35" customWidth="1"/>
    <col min="1817" max="1818" width="2.875" style="35" customWidth="1"/>
    <col min="1819" max="1819" width="3" style="35" customWidth="1"/>
    <col min="1820" max="1820" width="4.25" style="35" customWidth="1"/>
    <col min="1821" max="1821" width="6" style="35" customWidth="1"/>
    <col min="1822" max="1822" width="3.5" style="35" customWidth="1"/>
    <col min="1823" max="1823" width="2.375" style="35" customWidth="1"/>
    <col min="1824" max="1825" width="2.75" style="35" customWidth="1"/>
    <col min="1826" max="1827" width="2.625" style="35" customWidth="1"/>
    <col min="1828" max="1828" width="2.75" style="35" customWidth="1"/>
    <col min="1829" max="1829" width="2.5" style="35" customWidth="1"/>
    <col min="1830" max="1830" width="3.75" style="35" customWidth="1"/>
    <col min="1831" max="1831" width="3" style="35" customWidth="1"/>
    <col min="1832" max="1832" width="1.625" style="35" customWidth="1"/>
    <col min="1833" max="2048" width="9" style="35"/>
    <col min="2049" max="2049" width="2.375" style="35" customWidth="1"/>
    <col min="2050" max="2050" width="10.375" style="35" customWidth="1"/>
    <col min="2051" max="2051" width="3.125" style="35" customWidth="1"/>
    <col min="2052" max="2052" width="27.5" style="35" customWidth="1"/>
    <col min="2053" max="2053" width="3.5" style="35" customWidth="1"/>
    <col min="2054" max="2054" width="7.5" style="35" customWidth="1"/>
    <col min="2055" max="2055" width="18.875" style="35" customWidth="1"/>
    <col min="2056" max="2056" width="11.25" style="35" customWidth="1"/>
    <col min="2057" max="2057" width="5" style="35" customWidth="1"/>
    <col min="2058" max="2058" width="3" style="35" customWidth="1"/>
    <col min="2059" max="2059" width="2.125" style="35" customWidth="1"/>
    <col min="2060" max="2060" width="3.75" style="35" customWidth="1"/>
    <col min="2061" max="2061" width="2.5" style="35" customWidth="1"/>
    <col min="2062" max="2062" width="3.75" style="35" customWidth="1"/>
    <col min="2063" max="2063" width="2.75" style="35" customWidth="1"/>
    <col min="2064" max="2064" width="3.75" style="35" customWidth="1"/>
    <col min="2065" max="2065" width="2.375" style="35" customWidth="1"/>
    <col min="2066" max="2066" width="1.875" style="35" customWidth="1"/>
    <col min="2067" max="2068" width="2.75" style="35" customWidth="1"/>
    <col min="2069" max="2069" width="1.25" style="35" customWidth="1"/>
    <col min="2070" max="2071" width="2.75" style="35" customWidth="1"/>
    <col min="2072" max="2072" width="1.5" style="35" customWidth="1"/>
    <col min="2073" max="2074" width="2.875" style="35" customWidth="1"/>
    <col min="2075" max="2075" width="3" style="35" customWidth="1"/>
    <col min="2076" max="2076" width="4.25" style="35" customWidth="1"/>
    <col min="2077" max="2077" width="6" style="35" customWidth="1"/>
    <col min="2078" max="2078" width="3.5" style="35" customWidth="1"/>
    <col min="2079" max="2079" width="2.375" style="35" customWidth="1"/>
    <col min="2080" max="2081" width="2.75" style="35" customWidth="1"/>
    <col min="2082" max="2083" width="2.625" style="35" customWidth="1"/>
    <col min="2084" max="2084" width="2.75" style="35" customWidth="1"/>
    <col min="2085" max="2085" width="2.5" style="35" customWidth="1"/>
    <col min="2086" max="2086" width="3.75" style="35" customWidth="1"/>
    <col min="2087" max="2087" width="3" style="35" customWidth="1"/>
    <col min="2088" max="2088" width="1.625" style="35" customWidth="1"/>
    <col min="2089" max="2304" width="9" style="35"/>
    <col min="2305" max="2305" width="2.375" style="35" customWidth="1"/>
    <col min="2306" max="2306" width="10.375" style="35" customWidth="1"/>
    <col min="2307" max="2307" width="3.125" style="35" customWidth="1"/>
    <col min="2308" max="2308" width="27.5" style="35" customWidth="1"/>
    <col min="2309" max="2309" width="3.5" style="35" customWidth="1"/>
    <col min="2310" max="2310" width="7.5" style="35" customWidth="1"/>
    <col min="2311" max="2311" width="18.875" style="35" customWidth="1"/>
    <col min="2312" max="2312" width="11.25" style="35" customWidth="1"/>
    <col min="2313" max="2313" width="5" style="35" customWidth="1"/>
    <col min="2314" max="2314" width="3" style="35" customWidth="1"/>
    <col min="2315" max="2315" width="2.125" style="35" customWidth="1"/>
    <col min="2316" max="2316" width="3.75" style="35" customWidth="1"/>
    <col min="2317" max="2317" width="2.5" style="35" customWidth="1"/>
    <col min="2318" max="2318" width="3.75" style="35" customWidth="1"/>
    <col min="2319" max="2319" width="2.75" style="35" customWidth="1"/>
    <col min="2320" max="2320" width="3.75" style="35" customWidth="1"/>
    <col min="2321" max="2321" width="2.375" style="35" customWidth="1"/>
    <col min="2322" max="2322" width="1.875" style="35" customWidth="1"/>
    <col min="2323" max="2324" width="2.75" style="35" customWidth="1"/>
    <col min="2325" max="2325" width="1.25" style="35" customWidth="1"/>
    <col min="2326" max="2327" width="2.75" style="35" customWidth="1"/>
    <col min="2328" max="2328" width="1.5" style="35" customWidth="1"/>
    <col min="2329" max="2330" width="2.875" style="35" customWidth="1"/>
    <col min="2331" max="2331" width="3" style="35" customWidth="1"/>
    <col min="2332" max="2332" width="4.25" style="35" customWidth="1"/>
    <col min="2333" max="2333" width="6" style="35" customWidth="1"/>
    <col min="2334" max="2334" width="3.5" style="35" customWidth="1"/>
    <col min="2335" max="2335" width="2.375" style="35" customWidth="1"/>
    <col min="2336" max="2337" width="2.75" style="35" customWidth="1"/>
    <col min="2338" max="2339" width="2.625" style="35" customWidth="1"/>
    <col min="2340" max="2340" width="2.75" style="35" customWidth="1"/>
    <col min="2341" max="2341" width="2.5" style="35" customWidth="1"/>
    <col min="2342" max="2342" width="3.75" style="35" customWidth="1"/>
    <col min="2343" max="2343" width="3" style="35" customWidth="1"/>
    <col min="2344" max="2344" width="1.625" style="35" customWidth="1"/>
    <col min="2345" max="2560" width="9" style="35"/>
    <col min="2561" max="2561" width="2.375" style="35" customWidth="1"/>
    <col min="2562" max="2562" width="10.375" style="35" customWidth="1"/>
    <col min="2563" max="2563" width="3.125" style="35" customWidth="1"/>
    <col min="2564" max="2564" width="27.5" style="35" customWidth="1"/>
    <col min="2565" max="2565" width="3.5" style="35" customWidth="1"/>
    <col min="2566" max="2566" width="7.5" style="35" customWidth="1"/>
    <col min="2567" max="2567" width="18.875" style="35" customWidth="1"/>
    <col min="2568" max="2568" width="11.25" style="35" customWidth="1"/>
    <col min="2569" max="2569" width="5" style="35" customWidth="1"/>
    <col min="2570" max="2570" width="3" style="35" customWidth="1"/>
    <col min="2571" max="2571" width="2.125" style="35" customWidth="1"/>
    <col min="2572" max="2572" width="3.75" style="35" customWidth="1"/>
    <col min="2573" max="2573" width="2.5" style="35" customWidth="1"/>
    <col min="2574" max="2574" width="3.75" style="35" customWidth="1"/>
    <col min="2575" max="2575" width="2.75" style="35" customWidth="1"/>
    <col min="2576" max="2576" width="3.75" style="35" customWidth="1"/>
    <col min="2577" max="2577" width="2.375" style="35" customWidth="1"/>
    <col min="2578" max="2578" width="1.875" style="35" customWidth="1"/>
    <col min="2579" max="2580" width="2.75" style="35" customWidth="1"/>
    <col min="2581" max="2581" width="1.25" style="35" customWidth="1"/>
    <col min="2582" max="2583" width="2.75" style="35" customWidth="1"/>
    <col min="2584" max="2584" width="1.5" style="35" customWidth="1"/>
    <col min="2585" max="2586" width="2.875" style="35" customWidth="1"/>
    <col min="2587" max="2587" width="3" style="35" customWidth="1"/>
    <col min="2588" max="2588" width="4.25" style="35" customWidth="1"/>
    <col min="2589" max="2589" width="6" style="35" customWidth="1"/>
    <col min="2590" max="2590" width="3.5" style="35" customWidth="1"/>
    <col min="2591" max="2591" width="2.375" style="35" customWidth="1"/>
    <col min="2592" max="2593" width="2.75" style="35" customWidth="1"/>
    <col min="2594" max="2595" width="2.625" style="35" customWidth="1"/>
    <col min="2596" max="2596" width="2.75" style="35" customWidth="1"/>
    <col min="2597" max="2597" width="2.5" style="35" customWidth="1"/>
    <col min="2598" max="2598" width="3.75" style="35" customWidth="1"/>
    <col min="2599" max="2599" width="3" style="35" customWidth="1"/>
    <col min="2600" max="2600" width="1.625" style="35" customWidth="1"/>
    <col min="2601" max="2816" width="9" style="35"/>
    <col min="2817" max="2817" width="2.375" style="35" customWidth="1"/>
    <col min="2818" max="2818" width="10.375" style="35" customWidth="1"/>
    <col min="2819" max="2819" width="3.125" style="35" customWidth="1"/>
    <col min="2820" max="2820" width="27.5" style="35" customWidth="1"/>
    <col min="2821" max="2821" width="3.5" style="35" customWidth="1"/>
    <col min="2822" max="2822" width="7.5" style="35" customWidth="1"/>
    <col min="2823" max="2823" width="18.875" style="35" customWidth="1"/>
    <col min="2824" max="2824" width="11.25" style="35" customWidth="1"/>
    <col min="2825" max="2825" width="5" style="35" customWidth="1"/>
    <col min="2826" max="2826" width="3" style="35" customWidth="1"/>
    <col min="2827" max="2827" width="2.125" style="35" customWidth="1"/>
    <col min="2828" max="2828" width="3.75" style="35" customWidth="1"/>
    <col min="2829" max="2829" width="2.5" style="35" customWidth="1"/>
    <col min="2830" max="2830" width="3.75" style="35" customWidth="1"/>
    <col min="2831" max="2831" width="2.75" style="35" customWidth="1"/>
    <col min="2832" max="2832" width="3.75" style="35" customWidth="1"/>
    <col min="2833" max="2833" width="2.375" style="35" customWidth="1"/>
    <col min="2834" max="2834" width="1.875" style="35" customWidth="1"/>
    <col min="2835" max="2836" width="2.75" style="35" customWidth="1"/>
    <col min="2837" max="2837" width="1.25" style="35" customWidth="1"/>
    <col min="2838" max="2839" width="2.75" style="35" customWidth="1"/>
    <col min="2840" max="2840" width="1.5" style="35" customWidth="1"/>
    <col min="2841" max="2842" width="2.875" style="35" customWidth="1"/>
    <col min="2843" max="2843" width="3" style="35" customWidth="1"/>
    <col min="2844" max="2844" width="4.25" style="35" customWidth="1"/>
    <col min="2845" max="2845" width="6" style="35" customWidth="1"/>
    <col min="2846" max="2846" width="3.5" style="35" customWidth="1"/>
    <col min="2847" max="2847" width="2.375" style="35" customWidth="1"/>
    <col min="2848" max="2849" width="2.75" style="35" customWidth="1"/>
    <col min="2850" max="2851" width="2.625" style="35" customWidth="1"/>
    <col min="2852" max="2852" width="2.75" style="35" customWidth="1"/>
    <col min="2853" max="2853" width="2.5" style="35" customWidth="1"/>
    <col min="2854" max="2854" width="3.75" style="35" customWidth="1"/>
    <col min="2855" max="2855" width="3" style="35" customWidth="1"/>
    <col min="2856" max="2856" width="1.625" style="35" customWidth="1"/>
    <col min="2857" max="3072" width="9" style="35"/>
    <col min="3073" max="3073" width="2.375" style="35" customWidth="1"/>
    <col min="3074" max="3074" width="10.375" style="35" customWidth="1"/>
    <col min="3075" max="3075" width="3.125" style="35" customWidth="1"/>
    <col min="3076" max="3076" width="27.5" style="35" customWidth="1"/>
    <col min="3077" max="3077" width="3.5" style="35" customWidth="1"/>
    <col min="3078" max="3078" width="7.5" style="35" customWidth="1"/>
    <col min="3079" max="3079" width="18.875" style="35" customWidth="1"/>
    <col min="3080" max="3080" width="11.25" style="35" customWidth="1"/>
    <col min="3081" max="3081" width="5" style="35" customWidth="1"/>
    <col min="3082" max="3082" width="3" style="35" customWidth="1"/>
    <col min="3083" max="3083" width="2.125" style="35" customWidth="1"/>
    <col min="3084" max="3084" width="3.75" style="35" customWidth="1"/>
    <col min="3085" max="3085" width="2.5" style="35" customWidth="1"/>
    <col min="3086" max="3086" width="3.75" style="35" customWidth="1"/>
    <col min="3087" max="3087" width="2.75" style="35" customWidth="1"/>
    <col min="3088" max="3088" width="3.75" style="35" customWidth="1"/>
    <col min="3089" max="3089" width="2.375" style="35" customWidth="1"/>
    <col min="3090" max="3090" width="1.875" style="35" customWidth="1"/>
    <col min="3091" max="3092" width="2.75" style="35" customWidth="1"/>
    <col min="3093" max="3093" width="1.25" style="35" customWidth="1"/>
    <col min="3094" max="3095" width="2.75" style="35" customWidth="1"/>
    <col min="3096" max="3096" width="1.5" style="35" customWidth="1"/>
    <col min="3097" max="3098" width="2.875" style="35" customWidth="1"/>
    <col min="3099" max="3099" width="3" style="35" customWidth="1"/>
    <col min="3100" max="3100" width="4.25" style="35" customWidth="1"/>
    <col min="3101" max="3101" width="6" style="35" customWidth="1"/>
    <col min="3102" max="3102" width="3.5" style="35" customWidth="1"/>
    <col min="3103" max="3103" width="2.375" style="35" customWidth="1"/>
    <col min="3104" max="3105" width="2.75" style="35" customWidth="1"/>
    <col min="3106" max="3107" width="2.625" style="35" customWidth="1"/>
    <col min="3108" max="3108" width="2.75" style="35" customWidth="1"/>
    <col min="3109" max="3109" width="2.5" style="35" customWidth="1"/>
    <col min="3110" max="3110" width="3.75" style="35" customWidth="1"/>
    <col min="3111" max="3111" width="3" style="35" customWidth="1"/>
    <col min="3112" max="3112" width="1.625" style="35" customWidth="1"/>
    <col min="3113" max="3328" width="9" style="35"/>
    <col min="3329" max="3329" width="2.375" style="35" customWidth="1"/>
    <col min="3330" max="3330" width="10.375" style="35" customWidth="1"/>
    <col min="3331" max="3331" width="3.125" style="35" customWidth="1"/>
    <col min="3332" max="3332" width="27.5" style="35" customWidth="1"/>
    <col min="3333" max="3333" width="3.5" style="35" customWidth="1"/>
    <col min="3334" max="3334" width="7.5" style="35" customWidth="1"/>
    <col min="3335" max="3335" width="18.875" style="35" customWidth="1"/>
    <col min="3336" max="3336" width="11.25" style="35" customWidth="1"/>
    <col min="3337" max="3337" width="5" style="35" customWidth="1"/>
    <col min="3338" max="3338" width="3" style="35" customWidth="1"/>
    <col min="3339" max="3339" width="2.125" style="35" customWidth="1"/>
    <col min="3340" max="3340" width="3.75" style="35" customWidth="1"/>
    <col min="3341" max="3341" width="2.5" style="35" customWidth="1"/>
    <col min="3342" max="3342" width="3.75" style="35" customWidth="1"/>
    <col min="3343" max="3343" width="2.75" style="35" customWidth="1"/>
    <col min="3344" max="3344" width="3.75" style="35" customWidth="1"/>
    <col min="3345" max="3345" width="2.375" style="35" customWidth="1"/>
    <col min="3346" max="3346" width="1.875" style="35" customWidth="1"/>
    <col min="3347" max="3348" width="2.75" style="35" customWidth="1"/>
    <col min="3349" max="3349" width="1.25" style="35" customWidth="1"/>
    <col min="3350" max="3351" width="2.75" style="35" customWidth="1"/>
    <col min="3352" max="3352" width="1.5" style="35" customWidth="1"/>
    <col min="3353" max="3354" width="2.875" style="35" customWidth="1"/>
    <col min="3355" max="3355" width="3" style="35" customWidth="1"/>
    <col min="3356" max="3356" width="4.25" style="35" customWidth="1"/>
    <col min="3357" max="3357" width="6" style="35" customWidth="1"/>
    <col min="3358" max="3358" width="3.5" style="35" customWidth="1"/>
    <col min="3359" max="3359" width="2.375" style="35" customWidth="1"/>
    <col min="3360" max="3361" width="2.75" style="35" customWidth="1"/>
    <col min="3362" max="3363" width="2.625" style="35" customWidth="1"/>
    <col min="3364" max="3364" width="2.75" style="35" customWidth="1"/>
    <col min="3365" max="3365" width="2.5" style="35" customWidth="1"/>
    <col min="3366" max="3366" width="3.75" style="35" customWidth="1"/>
    <col min="3367" max="3367" width="3" style="35" customWidth="1"/>
    <col min="3368" max="3368" width="1.625" style="35" customWidth="1"/>
    <col min="3369" max="3584" width="9" style="35"/>
    <col min="3585" max="3585" width="2.375" style="35" customWidth="1"/>
    <col min="3586" max="3586" width="10.375" style="35" customWidth="1"/>
    <col min="3587" max="3587" width="3.125" style="35" customWidth="1"/>
    <col min="3588" max="3588" width="27.5" style="35" customWidth="1"/>
    <col min="3589" max="3589" width="3.5" style="35" customWidth="1"/>
    <col min="3590" max="3590" width="7.5" style="35" customWidth="1"/>
    <col min="3591" max="3591" width="18.875" style="35" customWidth="1"/>
    <col min="3592" max="3592" width="11.25" style="35" customWidth="1"/>
    <col min="3593" max="3593" width="5" style="35" customWidth="1"/>
    <col min="3594" max="3594" width="3" style="35" customWidth="1"/>
    <col min="3595" max="3595" width="2.125" style="35" customWidth="1"/>
    <col min="3596" max="3596" width="3.75" style="35" customWidth="1"/>
    <col min="3597" max="3597" width="2.5" style="35" customWidth="1"/>
    <col min="3598" max="3598" width="3.75" style="35" customWidth="1"/>
    <col min="3599" max="3599" width="2.75" style="35" customWidth="1"/>
    <col min="3600" max="3600" width="3.75" style="35" customWidth="1"/>
    <col min="3601" max="3601" width="2.375" style="35" customWidth="1"/>
    <col min="3602" max="3602" width="1.875" style="35" customWidth="1"/>
    <col min="3603" max="3604" width="2.75" style="35" customWidth="1"/>
    <col min="3605" max="3605" width="1.25" style="35" customWidth="1"/>
    <col min="3606" max="3607" width="2.75" style="35" customWidth="1"/>
    <col min="3608" max="3608" width="1.5" style="35" customWidth="1"/>
    <col min="3609" max="3610" width="2.875" style="35" customWidth="1"/>
    <col min="3611" max="3611" width="3" style="35" customWidth="1"/>
    <col min="3612" max="3612" width="4.25" style="35" customWidth="1"/>
    <col min="3613" max="3613" width="6" style="35" customWidth="1"/>
    <col min="3614" max="3614" width="3.5" style="35" customWidth="1"/>
    <col min="3615" max="3615" width="2.375" style="35" customWidth="1"/>
    <col min="3616" max="3617" width="2.75" style="35" customWidth="1"/>
    <col min="3618" max="3619" width="2.625" style="35" customWidth="1"/>
    <col min="3620" max="3620" width="2.75" style="35" customWidth="1"/>
    <col min="3621" max="3621" width="2.5" style="35" customWidth="1"/>
    <col min="3622" max="3622" width="3.75" style="35" customWidth="1"/>
    <col min="3623" max="3623" width="3" style="35" customWidth="1"/>
    <col min="3624" max="3624" width="1.625" style="35" customWidth="1"/>
    <col min="3625" max="3840" width="9" style="35"/>
    <col min="3841" max="3841" width="2.375" style="35" customWidth="1"/>
    <col min="3842" max="3842" width="10.375" style="35" customWidth="1"/>
    <col min="3843" max="3843" width="3.125" style="35" customWidth="1"/>
    <col min="3844" max="3844" width="27.5" style="35" customWidth="1"/>
    <col min="3845" max="3845" width="3.5" style="35" customWidth="1"/>
    <col min="3846" max="3846" width="7.5" style="35" customWidth="1"/>
    <col min="3847" max="3847" width="18.875" style="35" customWidth="1"/>
    <col min="3848" max="3848" width="11.25" style="35" customWidth="1"/>
    <col min="3849" max="3849" width="5" style="35" customWidth="1"/>
    <col min="3850" max="3850" width="3" style="35" customWidth="1"/>
    <col min="3851" max="3851" width="2.125" style="35" customWidth="1"/>
    <col min="3852" max="3852" width="3.75" style="35" customWidth="1"/>
    <col min="3853" max="3853" width="2.5" style="35" customWidth="1"/>
    <col min="3854" max="3854" width="3.75" style="35" customWidth="1"/>
    <col min="3855" max="3855" width="2.75" style="35" customWidth="1"/>
    <col min="3856" max="3856" width="3.75" style="35" customWidth="1"/>
    <col min="3857" max="3857" width="2.375" style="35" customWidth="1"/>
    <col min="3858" max="3858" width="1.875" style="35" customWidth="1"/>
    <col min="3859" max="3860" width="2.75" style="35" customWidth="1"/>
    <col min="3861" max="3861" width="1.25" style="35" customWidth="1"/>
    <col min="3862" max="3863" width="2.75" style="35" customWidth="1"/>
    <col min="3864" max="3864" width="1.5" style="35" customWidth="1"/>
    <col min="3865" max="3866" width="2.875" style="35" customWidth="1"/>
    <col min="3867" max="3867" width="3" style="35" customWidth="1"/>
    <col min="3868" max="3868" width="4.25" style="35" customWidth="1"/>
    <col min="3869" max="3869" width="6" style="35" customWidth="1"/>
    <col min="3870" max="3870" width="3.5" style="35" customWidth="1"/>
    <col min="3871" max="3871" width="2.375" style="35" customWidth="1"/>
    <col min="3872" max="3873" width="2.75" style="35" customWidth="1"/>
    <col min="3874" max="3875" width="2.625" style="35" customWidth="1"/>
    <col min="3876" max="3876" width="2.75" style="35" customWidth="1"/>
    <col min="3877" max="3877" width="2.5" style="35" customWidth="1"/>
    <col min="3878" max="3878" width="3.75" style="35" customWidth="1"/>
    <col min="3879" max="3879" width="3" style="35" customWidth="1"/>
    <col min="3880" max="3880" width="1.625" style="35" customWidth="1"/>
    <col min="3881" max="4096" width="9" style="35"/>
    <col min="4097" max="4097" width="2.375" style="35" customWidth="1"/>
    <col min="4098" max="4098" width="10.375" style="35" customWidth="1"/>
    <col min="4099" max="4099" width="3.125" style="35" customWidth="1"/>
    <col min="4100" max="4100" width="27.5" style="35" customWidth="1"/>
    <col min="4101" max="4101" width="3.5" style="35" customWidth="1"/>
    <col min="4102" max="4102" width="7.5" style="35" customWidth="1"/>
    <col min="4103" max="4103" width="18.875" style="35" customWidth="1"/>
    <col min="4104" max="4104" width="11.25" style="35" customWidth="1"/>
    <col min="4105" max="4105" width="5" style="35" customWidth="1"/>
    <col min="4106" max="4106" width="3" style="35" customWidth="1"/>
    <col min="4107" max="4107" width="2.125" style="35" customWidth="1"/>
    <col min="4108" max="4108" width="3.75" style="35" customWidth="1"/>
    <col min="4109" max="4109" width="2.5" style="35" customWidth="1"/>
    <col min="4110" max="4110" width="3.75" style="35" customWidth="1"/>
    <col min="4111" max="4111" width="2.75" style="35" customWidth="1"/>
    <col min="4112" max="4112" width="3.75" style="35" customWidth="1"/>
    <col min="4113" max="4113" width="2.375" style="35" customWidth="1"/>
    <col min="4114" max="4114" width="1.875" style="35" customWidth="1"/>
    <col min="4115" max="4116" width="2.75" style="35" customWidth="1"/>
    <col min="4117" max="4117" width="1.25" style="35" customWidth="1"/>
    <col min="4118" max="4119" width="2.75" style="35" customWidth="1"/>
    <col min="4120" max="4120" width="1.5" style="35" customWidth="1"/>
    <col min="4121" max="4122" width="2.875" style="35" customWidth="1"/>
    <col min="4123" max="4123" width="3" style="35" customWidth="1"/>
    <col min="4124" max="4124" width="4.25" style="35" customWidth="1"/>
    <col min="4125" max="4125" width="6" style="35" customWidth="1"/>
    <col min="4126" max="4126" width="3.5" style="35" customWidth="1"/>
    <col min="4127" max="4127" width="2.375" style="35" customWidth="1"/>
    <col min="4128" max="4129" width="2.75" style="35" customWidth="1"/>
    <col min="4130" max="4131" width="2.625" style="35" customWidth="1"/>
    <col min="4132" max="4132" width="2.75" style="35" customWidth="1"/>
    <col min="4133" max="4133" width="2.5" style="35" customWidth="1"/>
    <col min="4134" max="4134" width="3.75" style="35" customWidth="1"/>
    <col min="4135" max="4135" width="3" style="35" customWidth="1"/>
    <col min="4136" max="4136" width="1.625" style="35" customWidth="1"/>
    <col min="4137" max="4352" width="9" style="35"/>
    <col min="4353" max="4353" width="2.375" style="35" customWidth="1"/>
    <col min="4354" max="4354" width="10.375" style="35" customWidth="1"/>
    <col min="4355" max="4355" width="3.125" style="35" customWidth="1"/>
    <col min="4356" max="4356" width="27.5" style="35" customWidth="1"/>
    <col min="4357" max="4357" width="3.5" style="35" customWidth="1"/>
    <col min="4358" max="4358" width="7.5" style="35" customWidth="1"/>
    <col min="4359" max="4359" width="18.875" style="35" customWidth="1"/>
    <col min="4360" max="4360" width="11.25" style="35" customWidth="1"/>
    <col min="4361" max="4361" width="5" style="35" customWidth="1"/>
    <col min="4362" max="4362" width="3" style="35" customWidth="1"/>
    <col min="4363" max="4363" width="2.125" style="35" customWidth="1"/>
    <col min="4364" max="4364" width="3.75" style="35" customWidth="1"/>
    <col min="4365" max="4365" width="2.5" style="35" customWidth="1"/>
    <col min="4366" max="4366" width="3.75" style="35" customWidth="1"/>
    <col min="4367" max="4367" width="2.75" style="35" customWidth="1"/>
    <col min="4368" max="4368" width="3.75" style="35" customWidth="1"/>
    <col min="4369" max="4369" width="2.375" style="35" customWidth="1"/>
    <col min="4370" max="4370" width="1.875" style="35" customWidth="1"/>
    <col min="4371" max="4372" width="2.75" style="35" customWidth="1"/>
    <col min="4373" max="4373" width="1.25" style="35" customWidth="1"/>
    <col min="4374" max="4375" width="2.75" style="35" customWidth="1"/>
    <col min="4376" max="4376" width="1.5" style="35" customWidth="1"/>
    <col min="4377" max="4378" width="2.875" style="35" customWidth="1"/>
    <col min="4379" max="4379" width="3" style="35" customWidth="1"/>
    <col min="4380" max="4380" width="4.25" style="35" customWidth="1"/>
    <col min="4381" max="4381" width="6" style="35" customWidth="1"/>
    <col min="4382" max="4382" width="3.5" style="35" customWidth="1"/>
    <col min="4383" max="4383" width="2.375" style="35" customWidth="1"/>
    <col min="4384" max="4385" width="2.75" style="35" customWidth="1"/>
    <col min="4386" max="4387" width="2.625" style="35" customWidth="1"/>
    <col min="4388" max="4388" width="2.75" style="35" customWidth="1"/>
    <col min="4389" max="4389" width="2.5" style="35" customWidth="1"/>
    <col min="4390" max="4390" width="3.75" style="35" customWidth="1"/>
    <col min="4391" max="4391" width="3" style="35" customWidth="1"/>
    <col min="4392" max="4392" width="1.625" style="35" customWidth="1"/>
    <col min="4393" max="4608" width="9" style="35"/>
    <col min="4609" max="4609" width="2.375" style="35" customWidth="1"/>
    <col min="4610" max="4610" width="10.375" style="35" customWidth="1"/>
    <col min="4611" max="4611" width="3.125" style="35" customWidth="1"/>
    <col min="4612" max="4612" width="27.5" style="35" customWidth="1"/>
    <col min="4613" max="4613" width="3.5" style="35" customWidth="1"/>
    <col min="4614" max="4614" width="7.5" style="35" customWidth="1"/>
    <col min="4615" max="4615" width="18.875" style="35" customWidth="1"/>
    <col min="4616" max="4616" width="11.25" style="35" customWidth="1"/>
    <col min="4617" max="4617" width="5" style="35" customWidth="1"/>
    <col min="4618" max="4618" width="3" style="35" customWidth="1"/>
    <col min="4619" max="4619" width="2.125" style="35" customWidth="1"/>
    <col min="4620" max="4620" width="3.75" style="35" customWidth="1"/>
    <col min="4621" max="4621" width="2.5" style="35" customWidth="1"/>
    <col min="4622" max="4622" width="3.75" style="35" customWidth="1"/>
    <col min="4623" max="4623" width="2.75" style="35" customWidth="1"/>
    <col min="4624" max="4624" width="3.75" style="35" customWidth="1"/>
    <col min="4625" max="4625" width="2.375" style="35" customWidth="1"/>
    <col min="4626" max="4626" width="1.875" style="35" customWidth="1"/>
    <col min="4627" max="4628" width="2.75" style="35" customWidth="1"/>
    <col min="4629" max="4629" width="1.25" style="35" customWidth="1"/>
    <col min="4630" max="4631" width="2.75" style="35" customWidth="1"/>
    <col min="4632" max="4632" width="1.5" style="35" customWidth="1"/>
    <col min="4633" max="4634" width="2.875" style="35" customWidth="1"/>
    <col min="4635" max="4635" width="3" style="35" customWidth="1"/>
    <col min="4636" max="4636" width="4.25" style="35" customWidth="1"/>
    <col min="4637" max="4637" width="6" style="35" customWidth="1"/>
    <col min="4638" max="4638" width="3.5" style="35" customWidth="1"/>
    <col min="4639" max="4639" width="2.375" style="35" customWidth="1"/>
    <col min="4640" max="4641" width="2.75" style="35" customWidth="1"/>
    <col min="4642" max="4643" width="2.625" style="35" customWidth="1"/>
    <col min="4644" max="4644" width="2.75" style="35" customWidth="1"/>
    <col min="4645" max="4645" width="2.5" style="35" customWidth="1"/>
    <col min="4646" max="4646" width="3.75" style="35" customWidth="1"/>
    <col min="4647" max="4647" width="3" style="35" customWidth="1"/>
    <col min="4648" max="4648" width="1.625" style="35" customWidth="1"/>
    <col min="4649" max="4864" width="9" style="35"/>
    <col min="4865" max="4865" width="2.375" style="35" customWidth="1"/>
    <col min="4866" max="4866" width="10.375" style="35" customWidth="1"/>
    <col min="4867" max="4867" width="3.125" style="35" customWidth="1"/>
    <col min="4868" max="4868" width="27.5" style="35" customWidth="1"/>
    <col min="4869" max="4869" width="3.5" style="35" customWidth="1"/>
    <col min="4870" max="4870" width="7.5" style="35" customWidth="1"/>
    <col min="4871" max="4871" width="18.875" style="35" customWidth="1"/>
    <col min="4872" max="4872" width="11.25" style="35" customWidth="1"/>
    <col min="4873" max="4873" width="5" style="35" customWidth="1"/>
    <col min="4874" max="4874" width="3" style="35" customWidth="1"/>
    <col min="4875" max="4875" width="2.125" style="35" customWidth="1"/>
    <col min="4876" max="4876" width="3.75" style="35" customWidth="1"/>
    <col min="4877" max="4877" width="2.5" style="35" customWidth="1"/>
    <col min="4878" max="4878" width="3.75" style="35" customWidth="1"/>
    <col min="4879" max="4879" width="2.75" style="35" customWidth="1"/>
    <col min="4880" max="4880" width="3.75" style="35" customWidth="1"/>
    <col min="4881" max="4881" width="2.375" style="35" customWidth="1"/>
    <col min="4882" max="4882" width="1.875" style="35" customWidth="1"/>
    <col min="4883" max="4884" width="2.75" style="35" customWidth="1"/>
    <col min="4885" max="4885" width="1.25" style="35" customWidth="1"/>
    <col min="4886" max="4887" width="2.75" style="35" customWidth="1"/>
    <col min="4888" max="4888" width="1.5" style="35" customWidth="1"/>
    <col min="4889" max="4890" width="2.875" style="35" customWidth="1"/>
    <col min="4891" max="4891" width="3" style="35" customWidth="1"/>
    <col min="4892" max="4892" width="4.25" style="35" customWidth="1"/>
    <col min="4893" max="4893" width="6" style="35" customWidth="1"/>
    <col min="4894" max="4894" width="3.5" style="35" customWidth="1"/>
    <col min="4895" max="4895" width="2.375" style="35" customWidth="1"/>
    <col min="4896" max="4897" width="2.75" style="35" customWidth="1"/>
    <col min="4898" max="4899" width="2.625" style="35" customWidth="1"/>
    <col min="4900" max="4900" width="2.75" style="35" customWidth="1"/>
    <col min="4901" max="4901" width="2.5" style="35" customWidth="1"/>
    <col min="4902" max="4902" width="3.75" style="35" customWidth="1"/>
    <col min="4903" max="4903" width="3" style="35" customWidth="1"/>
    <col min="4904" max="4904" width="1.625" style="35" customWidth="1"/>
    <col min="4905" max="5120" width="9" style="35"/>
    <col min="5121" max="5121" width="2.375" style="35" customWidth="1"/>
    <col min="5122" max="5122" width="10.375" style="35" customWidth="1"/>
    <col min="5123" max="5123" width="3.125" style="35" customWidth="1"/>
    <col min="5124" max="5124" width="27.5" style="35" customWidth="1"/>
    <col min="5125" max="5125" width="3.5" style="35" customWidth="1"/>
    <col min="5126" max="5126" width="7.5" style="35" customWidth="1"/>
    <col min="5127" max="5127" width="18.875" style="35" customWidth="1"/>
    <col min="5128" max="5128" width="11.25" style="35" customWidth="1"/>
    <col min="5129" max="5129" width="5" style="35" customWidth="1"/>
    <col min="5130" max="5130" width="3" style="35" customWidth="1"/>
    <col min="5131" max="5131" width="2.125" style="35" customWidth="1"/>
    <col min="5132" max="5132" width="3.75" style="35" customWidth="1"/>
    <col min="5133" max="5133" width="2.5" style="35" customWidth="1"/>
    <col min="5134" max="5134" width="3.75" style="35" customWidth="1"/>
    <col min="5135" max="5135" width="2.75" style="35" customWidth="1"/>
    <col min="5136" max="5136" width="3.75" style="35" customWidth="1"/>
    <col min="5137" max="5137" width="2.375" style="35" customWidth="1"/>
    <col min="5138" max="5138" width="1.875" style="35" customWidth="1"/>
    <col min="5139" max="5140" width="2.75" style="35" customWidth="1"/>
    <col min="5141" max="5141" width="1.25" style="35" customWidth="1"/>
    <col min="5142" max="5143" width="2.75" style="35" customWidth="1"/>
    <col min="5144" max="5144" width="1.5" style="35" customWidth="1"/>
    <col min="5145" max="5146" width="2.875" style="35" customWidth="1"/>
    <col min="5147" max="5147" width="3" style="35" customWidth="1"/>
    <col min="5148" max="5148" width="4.25" style="35" customWidth="1"/>
    <col min="5149" max="5149" width="6" style="35" customWidth="1"/>
    <col min="5150" max="5150" width="3.5" style="35" customWidth="1"/>
    <col min="5151" max="5151" width="2.375" style="35" customWidth="1"/>
    <col min="5152" max="5153" width="2.75" style="35" customWidth="1"/>
    <col min="5154" max="5155" width="2.625" style="35" customWidth="1"/>
    <col min="5156" max="5156" width="2.75" style="35" customWidth="1"/>
    <col min="5157" max="5157" width="2.5" style="35" customWidth="1"/>
    <col min="5158" max="5158" width="3.75" style="35" customWidth="1"/>
    <col min="5159" max="5159" width="3" style="35" customWidth="1"/>
    <col min="5160" max="5160" width="1.625" style="35" customWidth="1"/>
    <col min="5161" max="5376" width="9" style="35"/>
    <col min="5377" max="5377" width="2.375" style="35" customWidth="1"/>
    <col min="5378" max="5378" width="10.375" style="35" customWidth="1"/>
    <col min="5379" max="5379" width="3.125" style="35" customWidth="1"/>
    <col min="5380" max="5380" width="27.5" style="35" customWidth="1"/>
    <col min="5381" max="5381" width="3.5" style="35" customWidth="1"/>
    <col min="5382" max="5382" width="7.5" style="35" customWidth="1"/>
    <col min="5383" max="5383" width="18.875" style="35" customWidth="1"/>
    <col min="5384" max="5384" width="11.25" style="35" customWidth="1"/>
    <col min="5385" max="5385" width="5" style="35" customWidth="1"/>
    <col min="5386" max="5386" width="3" style="35" customWidth="1"/>
    <col min="5387" max="5387" width="2.125" style="35" customWidth="1"/>
    <col min="5388" max="5388" width="3.75" style="35" customWidth="1"/>
    <col min="5389" max="5389" width="2.5" style="35" customWidth="1"/>
    <col min="5390" max="5390" width="3.75" style="35" customWidth="1"/>
    <col min="5391" max="5391" width="2.75" style="35" customWidth="1"/>
    <col min="5392" max="5392" width="3.75" style="35" customWidth="1"/>
    <col min="5393" max="5393" width="2.375" style="35" customWidth="1"/>
    <col min="5394" max="5394" width="1.875" style="35" customWidth="1"/>
    <col min="5395" max="5396" width="2.75" style="35" customWidth="1"/>
    <col min="5397" max="5397" width="1.25" style="35" customWidth="1"/>
    <col min="5398" max="5399" width="2.75" style="35" customWidth="1"/>
    <col min="5400" max="5400" width="1.5" style="35" customWidth="1"/>
    <col min="5401" max="5402" width="2.875" style="35" customWidth="1"/>
    <col min="5403" max="5403" width="3" style="35" customWidth="1"/>
    <col min="5404" max="5404" width="4.25" style="35" customWidth="1"/>
    <col min="5405" max="5405" width="6" style="35" customWidth="1"/>
    <col min="5406" max="5406" width="3.5" style="35" customWidth="1"/>
    <col min="5407" max="5407" width="2.375" style="35" customWidth="1"/>
    <col min="5408" max="5409" width="2.75" style="35" customWidth="1"/>
    <col min="5410" max="5411" width="2.625" style="35" customWidth="1"/>
    <col min="5412" max="5412" width="2.75" style="35" customWidth="1"/>
    <col min="5413" max="5413" width="2.5" style="35" customWidth="1"/>
    <col min="5414" max="5414" width="3.75" style="35" customWidth="1"/>
    <col min="5415" max="5415" width="3" style="35" customWidth="1"/>
    <col min="5416" max="5416" width="1.625" style="35" customWidth="1"/>
    <col min="5417" max="5632" width="9" style="35"/>
    <col min="5633" max="5633" width="2.375" style="35" customWidth="1"/>
    <col min="5634" max="5634" width="10.375" style="35" customWidth="1"/>
    <col min="5635" max="5635" width="3.125" style="35" customWidth="1"/>
    <col min="5636" max="5636" width="27.5" style="35" customWidth="1"/>
    <col min="5637" max="5637" width="3.5" style="35" customWidth="1"/>
    <col min="5638" max="5638" width="7.5" style="35" customWidth="1"/>
    <col min="5639" max="5639" width="18.875" style="35" customWidth="1"/>
    <col min="5640" max="5640" width="11.25" style="35" customWidth="1"/>
    <col min="5641" max="5641" width="5" style="35" customWidth="1"/>
    <col min="5642" max="5642" width="3" style="35" customWidth="1"/>
    <col min="5643" max="5643" width="2.125" style="35" customWidth="1"/>
    <col min="5644" max="5644" width="3.75" style="35" customWidth="1"/>
    <col min="5645" max="5645" width="2.5" style="35" customWidth="1"/>
    <col min="5646" max="5646" width="3.75" style="35" customWidth="1"/>
    <col min="5647" max="5647" width="2.75" style="35" customWidth="1"/>
    <col min="5648" max="5648" width="3.75" style="35" customWidth="1"/>
    <col min="5649" max="5649" width="2.375" style="35" customWidth="1"/>
    <col min="5650" max="5650" width="1.875" style="35" customWidth="1"/>
    <col min="5651" max="5652" width="2.75" style="35" customWidth="1"/>
    <col min="5653" max="5653" width="1.25" style="35" customWidth="1"/>
    <col min="5654" max="5655" width="2.75" style="35" customWidth="1"/>
    <col min="5656" max="5656" width="1.5" style="35" customWidth="1"/>
    <col min="5657" max="5658" width="2.875" style="35" customWidth="1"/>
    <col min="5659" max="5659" width="3" style="35" customWidth="1"/>
    <col min="5660" max="5660" width="4.25" style="35" customWidth="1"/>
    <col min="5661" max="5661" width="6" style="35" customWidth="1"/>
    <col min="5662" max="5662" width="3.5" style="35" customWidth="1"/>
    <col min="5663" max="5663" width="2.375" style="35" customWidth="1"/>
    <col min="5664" max="5665" width="2.75" style="35" customWidth="1"/>
    <col min="5666" max="5667" width="2.625" style="35" customWidth="1"/>
    <col min="5668" max="5668" width="2.75" style="35" customWidth="1"/>
    <col min="5669" max="5669" width="2.5" style="35" customWidth="1"/>
    <col min="5670" max="5670" width="3.75" style="35" customWidth="1"/>
    <col min="5671" max="5671" width="3" style="35" customWidth="1"/>
    <col min="5672" max="5672" width="1.625" style="35" customWidth="1"/>
    <col min="5673" max="5888" width="9" style="35"/>
    <col min="5889" max="5889" width="2.375" style="35" customWidth="1"/>
    <col min="5890" max="5890" width="10.375" style="35" customWidth="1"/>
    <col min="5891" max="5891" width="3.125" style="35" customWidth="1"/>
    <col min="5892" max="5892" width="27.5" style="35" customWidth="1"/>
    <col min="5893" max="5893" width="3.5" style="35" customWidth="1"/>
    <col min="5894" max="5894" width="7.5" style="35" customWidth="1"/>
    <col min="5895" max="5895" width="18.875" style="35" customWidth="1"/>
    <col min="5896" max="5896" width="11.25" style="35" customWidth="1"/>
    <col min="5897" max="5897" width="5" style="35" customWidth="1"/>
    <col min="5898" max="5898" width="3" style="35" customWidth="1"/>
    <col min="5899" max="5899" width="2.125" style="35" customWidth="1"/>
    <col min="5900" max="5900" width="3.75" style="35" customWidth="1"/>
    <col min="5901" max="5901" width="2.5" style="35" customWidth="1"/>
    <col min="5902" max="5902" width="3.75" style="35" customWidth="1"/>
    <col min="5903" max="5903" width="2.75" style="35" customWidth="1"/>
    <col min="5904" max="5904" width="3.75" style="35" customWidth="1"/>
    <col min="5905" max="5905" width="2.375" style="35" customWidth="1"/>
    <col min="5906" max="5906" width="1.875" style="35" customWidth="1"/>
    <col min="5907" max="5908" width="2.75" style="35" customWidth="1"/>
    <col min="5909" max="5909" width="1.25" style="35" customWidth="1"/>
    <col min="5910" max="5911" width="2.75" style="35" customWidth="1"/>
    <col min="5912" max="5912" width="1.5" style="35" customWidth="1"/>
    <col min="5913" max="5914" width="2.875" style="35" customWidth="1"/>
    <col min="5915" max="5915" width="3" style="35" customWidth="1"/>
    <col min="5916" max="5916" width="4.25" style="35" customWidth="1"/>
    <col min="5917" max="5917" width="6" style="35" customWidth="1"/>
    <col min="5918" max="5918" width="3.5" style="35" customWidth="1"/>
    <col min="5919" max="5919" width="2.375" style="35" customWidth="1"/>
    <col min="5920" max="5921" width="2.75" style="35" customWidth="1"/>
    <col min="5922" max="5923" width="2.625" style="35" customWidth="1"/>
    <col min="5924" max="5924" width="2.75" style="35" customWidth="1"/>
    <col min="5925" max="5925" width="2.5" style="35" customWidth="1"/>
    <col min="5926" max="5926" width="3.75" style="35" customWidth="1"/>
    <col min="5927" max="5927" width="3" style="35" customWidth="1"/>
    <col min="5928" max="5928" width="1.625" style="35" customWidth="1"/>
    <col min="5929" max="6144" width="9" style="35"/>
    <col min="6145" max="6145" width="2.375" style="35" customWidth="1"/>
    <col min="6146" max="6146" width="10.375" style="35" customWidth="1"/>
    <col min="6147" max="6147" width="3.125" style="35" customWidth="1"/>
    <col min="6148" max="6148" width="27.5" style="35" customWidth="1"/>
    <col min="6149" max="6149" width="3.5" style="35" customWidth="1"/>
    <col min="6150" max="6150" width="7.5" style="35" customWidth="1"/>
    <col min="6151" max="6151" width="18.875" style="35" customWidth="1"/>
    <col min="6152" max="6152" width="11.25" style="35" customWidth="1"/>
    <col min="6153" max="6153" width="5" style="35" customWidth="1"/>
    <col min="6154" max="6154" width="3" style="35" customWidth="1"/>
    <col min="6155" max="6155" width="2.125" style="35" customWidth="1"/>
    <col min="6156" max="6156" width="3.75" style="35" customWidth="1"/>
    <col min="6157" max="6157" width="2.5" style="35" customWidth="1"/>
    <col min="6158" max="6158" width="3.75" style="35" customWidth="1"/>
    <col min="6159" max="6159" width="2.75" style="35" customWidth="1"/>
    <col min="6160" max="6160" width="3.75" style="35" customWidth="1"/>
    <col min="6161" max="6161" width="2.375" style="35" customWidth="1"/>
    <col min="6162" max="6162" width="1.875" style="35" customWidth="1"/>
    <col min="6163" max="6164" width="2.75" style="35" customWidth="1"/>
    <col min="6165" max="6165" width="1.25" style="35" customWidth="1"/>
    <col min="6166" max="6167" width="2.75" style="35" customWidth="1"/>
    <col min="6168" max="6168" width="1.5" style="35" customWidth="1"/>
    <col min="6169" max="6170" width="2.875" style="35" customWidth="1"/>
    <col min="6171" max="6171" width="3" style="35" customWidth="1"/>
    <col min="6172" max="6172" width="4.25" style="35" customWidth="1"/>
    <col min="6173" max="6173" width="6" style="35" customWidth="1"/>
    <col min="6174" max="6174" width="3.5" style="35" customWidth="1"/>
    <col min="6175" max="6175" width="2.375" style="35" customWidth="1"/>
    <col min="6176" max="6177" width="2.75" style="35" customWidth="1"/>
    <col min="6178" max="6179" width="2.625" style="35" customWidth="1"/>
    <col min="6180" max="6180" width="2.75" style="35" customWidth="1"/>
    <col min="6181" max="6181" width="2.5" style="35" customWidth="1"/>
    <col min="6182" max="6182" width="3.75" style="35" customWidth="1"/>
    <col min="6183" max="6183" width="3" style="35" customWidth="1"/>
    <col min="6184" max="6184" width="1.625" style="35" customWidth="1"/>
    <col min="6185" max="6400" width="9" style="35"/>
    <col min="6401" max="6401" width="2.375" style="35" customWidth="1"/>
    <col min="6402" max="6402" width="10.375" style="35" customWidth="1"/>
    <col min="6403" max="6403" width="3.125" style="35" customWidth="1"/>
    <col min="6404" max="6404" width="27.5" style="35" customWidth="1"/>
    <col min="6405" max="6405" width="3.5" style="35" customWidth="1"/>
    <col min="6406" max="6406" width="7.5" style="35" customWidth="1"/>
    <col min="6407" max="6407" width="18.875" style="35" customWidth="1"/>
    <col min="6408" max="6408" width="11.25" style="35" customWidth="1"/>
    <col min="6409" max="6409" width="5" style="35" customWidth="1"/>
    <col min="6410" max="6410" width="3" style="35" customWidth="1"/>
    <col min="6411" max="6411" width="2.125" style="35" customWidth="1"/>
    <col min="6412" max="6412" width="3.75" style="35" customWidth="1"/>
    <col min="6413" max="6413" width="2.5" style="35" customWidth="1"/>
    <col min="6414" max="6414" width="3.75" style="35" customWidth="1"/>
    <col min="6415" max="6415" width="2.75" style="35" customWidth="1"/>
    <col min="6416" max="6416" width="3.75" style="35" customWidth="1"/>
    <col min="6417" max="6417" width="2.375" style="35" customWidth="1"/>
    <col min="6418" max="6418" width="1.875" style="35" customWidth="1"/>
    <col min="6419" max="6420" width="2.75" style="35" customWidth="1"/>
    <col min="6421" max="6421" width="1.25" style="35" customWidth="1"/>
    <col min="6422" max="6423" width="2.75" style="35" customWidth="1"/>
    <col min="6424" max="6424" width="1.5" style="35" customWidth="1"/>
    <col min="6425" max="6426" width="2.875" style="35" customWidth="1"/>
    <col min="6427" max="6427" width="3" style="35" customWidth="1"/>
    <col min="6428" max="6428" width="4.25" style="35" customWidth="1"/>
    <col min="6429" max="6429" width="6" style="35" customWidth="1"/>
    <col min="6430" max="6430" width="3.5" style="35" customWidth="1"/>
    <col min="6431" max="6431" width="2.375" style="35" customWidth="1"/>
    <col min="6432" max="6433" width="2.75" style="35" customWidth="1"/>
    <col min="6434" max="6435" width="2.625" style="35" customWidth="1"/>
    <col min="6436" max="6436" width="2.75" style="35" customWidth="1"/>
    <col min="6437" max="6437" width="2.5" style="35" customWidth="1"/>
    <col min="6438" max="6438" width="3.75" style="35" customWidth="1"/>
    <col min="6439" max="6439" width="3" style="35" customWidth="1"/>
    <col min="6440" max="6440" width="1.625" style="35" customWidth="1"/>
    <col min="6441" max="6656" width="9" style="35"/>
    <col min="6657" max="6657" width="2.375" style="35" customWidth="1"/>
    <col min="6658" max="6658" width="10.375" style="35" customWidth="1"/>
    <col min="6659" max="6659" width="3.125" style="35" customWidth="1"/>
    <col min="6660" max="6660" width="27.5" style="35" customWidth="1"/>
    <col min="6661" max="6661" width="3.5" style="35" customWidth="1"/>
    <col min="6662" max="6662" width="7.5" style="35" customWidth="1"/>
    <col min="6663" max="6663" width="18.875" style="35" customWidth="1"/>
    <col min="6664" max="6664" width="11.25" style="35" customWidth="1"/>
    <col min="6665" max="6665" width="5" style="35" customWidth="1"/>
    <col min="6666" max="6666" width="3" style="35" customWidth="1"/>
    <col min="6667" max="6667" width="2.125" style="35" customWidth="1"/>
    <col min="6668" max="6668" width="3.75" style="35" customWidth="1"/>
    <col min="6669" max="6669" width="2.5" style="35" customWidth="1"/>
    <col min="6670" max="6670" width="3.75" style="35" customWidth="1"/>
    <col min="6671" max="6671" width="2.75" style="35" customWidth="1"/>
    <col min="6672" max="6672" width="3.75" style="35" customWidth="1"/>
    <col min="6673" max="6673" width="2.375" style="35" customWidth="1"/>
    <col min="6674" max="6674" width="1.875" style="35" customWidth="1"/>
    <col min="6675" max="6676" width="2.75" style="35" customWidth="1"/>
    <col min="6677" max="6677" width="1.25" style="35" customWidth="1"/>
    <col min="6678" max="6679" width="2.75" style="35" customWidth="1"/>
    <col min="6680" max="6680" width="1.5" style="35" customWidth="1"/>
    <col min="6681" max="6682" width="2.875" style="35" customWidth="1"/>
    <col min="6683" max="6683" width="3" style="35" customWidth="1"/>
    <col min="6684" max="6684" width="4.25" style="35" customWidth="1"/>
    <col min="6685" max="6685" width="6" style="35" customWidth="1"/>
    <col min="6686" max="6686" width="3.5" style="35" customWidth="1"/>
    <col min="6687" max="6687" width="2.375" style="35" customWidth="1"/>
    <col min="6688" max="6689" width="2.75" style="35" customWidth="1"/>
    <col min="6690" max="6691" width="2.625" style="35" customWidth="1"/>
    <col min="6692" max="6692" width="2.75" style="35" customWidth="1"/>
    <col min="6693" max="6693" width="2.5" style="35" customWidth="1"/>
    <col min="6694" max="6694" width="3.75" style="35" customWidth="1"/>
    <col min="6695" max="6695" width="3" style="35" customWidth="1"/>
    <col min="6696" max="6696" width="1.625" style="35" customWidth="1"/>
    <col min="6697" max="6912" width="9" style="35"/>
    <col min="6913" max="6913" width="2.375" style="35" customWidth="1"/>
    <col min="6914" max="6914" width="10.375" style="35" customWidth="1"/>
    <col min="6915" max="6915" width="3.125" style="35" customWidth="1"/>
    <col min="6916" max="6916" width="27.5" style="35" customWidth="1"/>
    <col min="6917" max="6917" width="3.5" style="35" customWidth="1"/>
    <col min="6918" max="6918" width="7.5" style="35" customWidth="1"/>
    <col min="6919" max="6919" width="18.875" style="35" customWidth="1"/>
    <col min="6920" max="6920" width="11.25" style="35" customWidth="1"/>
    <col min="6921" max="6921" width="5" style="35" customWidth="1"/>
    <col min="6922" max="6922" width="3" style="35" customWidth="1"/>
    <col min="6923" max="6923" width="2.125" style="35" customWidth="1"/>
    <col min="6924" max="6924" width="3.75" style="35" customWidth="1"/>
    <col min="6925" max="6925" width="2.5" style="35" customWidth="1"/>
    <col min="6926" max="6926" width="3.75" style="35" customWidth="1"/>
    <col min="6927" max="6927" width="2.75" style="35" customWidth="1"/>
    <col min="6928" max="6928" width="3.75" style="35" customWidth="1"/>
    <col min="6929" max="6929" width="2.375" style="35" customWidth="1"/>
    <col min="6930" max="6930" width="1.875" style="35" customWidth="1"/>
    <col min="6931" max="6932" width="2.75" style="35" customWidth="1"/>
    <col min="6933" max="6933" width="1.25" style="35" customWidth="1"/>
    <col min="6934" max="6935" width="2.75" style="35" customWidth="1"/>
    <col min="6936" max="6936" width="1.5" style="35" customWidth="1"/>
    <col min="6937" max="6938" width="2.875" style="35" customWidth="1"/>
    <col min="6939" max="6939" width="3" style="35" customWidth="1"/>
    <col min="6940" max="6940" width="4.25" style="35" customWidth="1"/>
    <col min="6941" max="6941" width="6" style="35" customWidth="1"/>
    <col min="6942" max="6942" width="3.5" style="35" customWidth="1"/>
    <col min="6943" max="6943" width="2.375" style="35" customWidth="1"/>
    <col min="6944" max="6945" width="2.75" style="35" customWidth="1"/>
    <col min="6946" max="6947" width="2.625" style="35" customWidth="1"/>
    <col min="6948" max="6948" width="2.75" style="35" customWidth="1"/>
    <col min="6949" max="6949" width="2.5" style="35" customWidth="1"/>
    <col min="6950" max="6950" width="3.75" style="35" customWidth="1"/>
    <col min="6951" max="6951" width="3" style="35" customWidth="1"/>
    <col min="6952" max="6952" width="1.625" style="35" customWidth="1"/>
    <col min="6953" max="7168" width="9" style="35"/>
    <col min="7169" max="7169" width="2.375" style="35" customWidth="1"/>
    <col min="7170" max="7170" width="10.375" style="35" customWidth="1"/>
    <col min="7171" max="7171" width="3.125" style="35" customWidth="1"/>
    <col min="7172" max="7172" width="27.5" style="35" customWidth="1"/>
    <col min="7173" max="7173" width="3.5" style="35" customWidth="1"/>
    <col min="7174" max="7174" width="7.5" style="35" customWidth="1"/>
    <col min="7175" max="7175" width="18.875" style="35" customWidth="1"/>
    <col min="7176" max="7176" width="11.25" style="35" customWidth="1"/>
    <col min="7177" max="7177" width="5" style="35" customWidth="1"/>
    <col min="7178" max="7178" width="3" style="35" customWidth="1"/>
    <col min="7179" max="7179" width="2.125" style="35" customWidth="1"/>
    <col min="7180" max="7180" width="3.75" style="35" customWidth="1"/>
    <col min="7181" max="7181" width="2.5" style="35" customWidth="1"/>
    <col min="7182" max="7182" width="3.75" style="35" customWidth="1"/>
    <col min="7183" max="7183" width="2.75" style="35" customWidth="1"/>
    <col min="7184" max="7184" width="3.75" style="35" customWidth="1"/>
    <col min="7185" max="7185" width="2.375" style="35" customWidth="1"/>
    <col min="7186" max="7186" width="1.875" style="35" customWidth="1"/>
    <col min="7187" max="7188" width="2.75" style="35" customWidth="1"/>
    <col min="7189" max="7189" width="1.25" style="35" customWidth="1"/>
    <col min="7190" max="7191" width="2.75" style="35" customWidth="1"/>
    <col min="7192" max="7192" width="1.5" style="35" customWidth="1"/>
    <col min="7193" max="7194" width="2.875" style="35" customWidth="1"/>
    <col min="7195" max="7195" width="3" style="35" customWidth="1"/>
    <col min="7196" max="7196" width="4.25" style="35" customWidth="1"/>
    <col min="7197" max="7197" width="6" style="35" customWidth="1"/>
    <col min="7198" max="7198" width="3.5" style="35" customWidth="1"/>
    <col min="7199" max="7199" width="2.375" style="35" customWidth="1"/>
    <col min="7200" max="7201" width="2.75" style="35" customWidth="1"/>
    <col min="7202" max="7203" width="2.625" style="35" customWidth="1"/>
    <col min="7204" max="7204" width="2.75" style="35" customWidth="1"/>
    <col min="7205" max="7205" width="2.5" style="35" customWidth="1"/>
    <col min="7206" max="7206" width="3.75" style="35" customWidth="1"/>
    <col min="7207" max="7207" width="3" style="35" customWidth="1"/>
    <col min="7208" max="7208" width="1.625" style="35" customWidth="1"/>
    <col min="7209" max="7424" width="9" style="35"/>
    <col min="7425" max="7425" width="2.375" style="35" customWidth="1"/>
    <col min="7426" max="7426" width="10.375" style="35" customWidth="1"/>
    <col min="7427" max="7427" width="3.125" style="35" customWidth="1"/>
    <col min="7428" max="7428" width="27.5" style="35" customWidth="1"/>
    <col min="7429" max="7429" width="3.5" style="35" customWidth="1"/>
    <col min="7430" max="7430" width="7.5" style="35" customWidth="1"/>
    <col min="7431" max="7431" width="18.875" style="35" customWidth="1"/>
    <col min="7432" max="7432" width="11.25" style="35" customWidth="1"/>
    <col min="7433" max="7433" width="5" style="35" customWidth="1"/>
    <col min="7434" max="7434" width="3" style="35" customWidth="1"/>
    <col min="7435" max="7435" width="2.125" style="35" customWidth="1"/>
    <col min="7436" max="7436" width="3.75" style="35" customWidth="1"/>
    <col min="7437" max="7437" width="2.5" style="35" customWidth="1"/>
    <col min="7438" max="7438" width="3.75" style="35" customWidth="1"/>
    <col min="7439" max="7439" width="2.75" style="35" customWidth="1"/>
    <col min="7440" max="7440" width="3.75" style="35" customWidth="1"/>
    <col min="7441" max="7441" width="2.375" style="35" customWidth="1"/>
    <col min="7442" max="7442" width="1.875" style="35" customWidth="1"/>
    <col min="7443" max="7444" width="2.75" style="35" customWidth="1"/>
    <col min="7445" max="7445" width="1.25" style="35" customWidth="1"/>
    <col min="7446" max="7447" width="2.75" style="35" customWidth="1"/>
    <col min="7448" max="7448" width="1.5" style="35" customWidth="1"/>
    <col min="7449" max="7450" width="2.875" style="35" customWidth="1"/>
    <col min="7451" max="7451" width="3" style="35" customWidth="1"/>
    <col min="7452" max="7452" width="4.25" style="35" customWidth="1"/>
    <col min="7453" max="7453" width="6" style="35" customWidth="1"/>
    <col min="7454" max="7454" width="3.5" style="35" customWidth="1"/>
    <col min="7455" max="7455" width="2.375" style="35" customWidth="1"/>
    <col min="7456" max="7457" width="2.75" style="35" customWidth="1"/>
    <col min="7458" max="7459" width="2.625" style="35" customWidth="1"/>
    <col min="7460" max="7460" width="2.75" style="35" customWidth="1"/>
    <col min="7461" max="7461" width="2.5" style="35" customWidth="1"/>
    <col min="7462" max="7462" width="3.75" style="35" customWidth="1"/>
    <col min="7463" max="7463" width="3" style="35" customWidth="1"/>
    <col min="7464" max="7464" width="1.625" style="35" customWidth="1"/>
    <col min="7465" max="7680" width="9" style="35"/>
    <col min="7681" max="7681" width="2.375" style="35" customWidth="1"/>
    <col min="7682" max="7682" width="10.375" style="35" customWidth="1"/>
    <col min="7683" max="7683" width="3.125" style="35" customWidth="1"/>
    <col min="7684" max="7684" width="27.5" style="35" customWidth="1"/>
    <col min="7685" max="7685" width="3.5" style="35" customWidth="1"/>
    <col min="7686" max="7686" width="7.5" style="35" customWidth="1"/>
    <col min="7687" max="7687" width="18.875" style="35" customWidth="1"/>
    <col min="7688" max="7688" width="11.25" style="35" customWidth="1"/>
    <col min="7689" max="7689" width="5" style="35" customWidth="1"/>
    <col min="7690" max="7690" width="3" style="35" customWidth="1"/>
    <col min="7691" max="7691" width="2.125" style="35" customWidth="1"/>
    <col min="7692" max="7692" width="3.75" style="35" customWidth="1"/>
    <col min="7693" max="7693" width="2.5" style="35" customWidth="1"/>
    <col min="7694" max="7694" width="3.75" style="35" customWidth="1"/>
    <col min="7695" max="7695" width="2.75" style="35" customWidth="1"/>
    <col min="7696" max="7696" width="3.75" style="35" customWidth="1"/>
    <col min="7697" max="7697" width="2.375" style="35" customWidth="1"/>
    <col min="7698" max="7698" width="1.875" style="35" customWidth="1"/>
    <col min="7699" max="7700" width="2.75" style="35" customWidth="1"/>
    <col min="7701" max="7701" width="1.25" style="35" customWidth="1"/>
    <col min="7702" max="7703" width="2.75" style="35" customWidth="1"/>
    <col min="7704" max="7704" width="1.5" style="35" customWidth="1"/>
    <col min="7705" max="7706" width="2.875" style="35" customWidth="1"/>
    <col min="7707" max="7707" width="3" style="35" customWidth="1"/>
    <col min="7708" max="7708" width="4.25" style="35" customWidth="1"/>
    <col min="7709" max="7709" width="6" style="35" customWidth="1"/>
    <col min="7710" max="7710" width="3.5" style="35" customWidth="1"/>
    <col min="7711" max="7711" width="2.375" style="35" customWidth="1"/>
    <col min="7712" max="7713" width="2.75" style="35" customWidth="1"/>
    <col min="7714" max="7715" width="2.625" style="35" customWidth="1"/>
    <col min="7716" max="7716" width="2.75" style="35" customWidth="1"/>
    <col min="7717" max="7717" width="2.5" style="35" customWidth="1"/>
    <col min="7718" max="7718" width="3.75" style="35" customWidth="1"/>
    <col min="7719" max="7719" width="3" style="35" customWidth="1"/>
    <col min="7720" max="7720" width="1.625" style="35" customWidth="1"/>
    <col min="7721" max="7936" width="9" style="35"/>
    <col min="7937" max="7937" width="2.375" style="35" customWidth="1"/>
    <col min="7938" max="7938" width="10.375" style="35" customWidth="1"/>
    <col min="7939" max="7939" width="3.125" style="35" customWidth="1"/>
    <col min="7940" max="7940" width="27.5" style="35" customWidth="1"/>
    <col min="7941" max="7941" width="3.5" style="35" customWidth="1"/>
    <col min="7942" max="7942" width="7.5" style="35" customWidth="1"/>
    <col min="7943" max="7943" width="18.875" style="35" customWidth="1"/>
    <col min="7944" max="7944" width="11.25" style="35" customWidth="1"/>
    <col min="7945" max="7945" width="5" style="35" customWidth="1"/>
    <col min="7946" max="7946" width="3" style="35" customWidth="1"/>
    <col min="7947" max="7947" width="2.125" style="35" customWidth="1"/>
    <col min="7948" max="7948" width="3.75" style="35" customWidth="1"/>
    <col min="7949" max="7949" width="2.5" style="35" customWidth="1"/>
    <col min="7950" max="7950" width="3.75" style="35" customWidth="1"/>
    <col min="7951" max="7951" width="2.75" style="35" customWidth="1"/>
    <col min="7952" max="7952" width="3.75" style="35" customWidth="1"/>
    <col min="7953" max="7953" width="2.375" style="35" customWidth="1"/>
    <col min="7954" max="7954" width="1.875" style="35" customWidth="1"/>
    <col min="7955" max="7956" width="2.75" style="35" customWidth="1"/>
    <col min="7957" max="7957" width="1.25" style="35" customWidth="1"/>
    <col min="7958" max="7959" width="2.75" style="35" customWidth="1"/>
    <col min="7960" max="7960" width="1.5" style="35" customWidth="1"/>
    <col min="7961" max="7962" width="2.875" style="35" customWidth="1"/>
    <col min="7963" max="7963" width="3" style="35" customWidth="1"/>
    <col min="7964" max="7964" width="4.25" style="35" customWidth="1"/>
    <col min="7965" max="7965" width="6" style="35" customWidth="1"/>
    <col min="7966" max="7966" width="3.5" style="35" customWidth="1"/>
    <col min="7967" max="7967" width="2.375" style="35" customWidth="1"/>
    <col min="7968" max="7969" width="2.75" style="35" customWidth="1"/>
    <col min="7970" max="7971" width="2.625" style="35" customWidth="1"/>
    <col min="7972" max="7972" width="2.75" style="35" customWidth="1"/>
    <col min="7973" max="7973" width="2.5" style="35" customWidth="1"/>
    <col min="7974" max="7974" width="3.75" style="35" customWidth="1"/>
    <col min="7975" max="7975" width="3" style="35" customWidth="1"/>
    <col min="7976" max="7976" width="1.625" style="35" customWidth="1"/>
    <col min="7977" max="8192" width="9" style="35"/>
    <col min="8193" max="8193" width="2.375" style="35" customWidth="1"/>
    <col min="8194" max="8194" width="10.375" style="35" customWidth="1"/>
    <col min="8195" max="8195" width="3.125" style="35" customWidth="1"/>
    <col min="8196" max="8196" width="27.5" style="35" customWidth="1"/>
    <col min="8197" max="8197" width="3.5" style="35" customWidth="1"/>
    <col min="8198" max="8198" width="7.5" style="35" customWidth="1"/>
    <col min="8199" max="8199" width="18.875" style="35" customWidth="1"/>
    <col min="8200" max="8200" width="11.25" style="35" customWidth="1"/>
    <col min="8201" max="8201" width="5" style="35" customWidth="1"/>
    <col min="8202" max="8202" width="3" style="35" customWidth="1"/>
    <col min="8203" max="8203" width="2.125" style="35" customWidth="1"/>
    <col min="8204" max="8204" width="3.75" style="35" customWidth="1"/>
    <col min="8205" max="8205" width="2.5" style="35" customWidth="1"/>
    <col min="8206" max="8206" width="3.75" style="35" customWidth="1"/>
    <col min="8207" max="8207" width="2.75" style="35" customWidth="1"/>
    <col min="8208" max="8208" width="3.75" style="35" customWidth="1"/>
    <col min="8209" max="8209" width="2.375" style="35" customWidth="1"/>
    <col min="8210" max="8210" width="1.875" style="35" customWidth="1"/>
    <col min="8211" max="8212" width="2.75" style="35" customWidth="1"/>
    <col min="8213" max="8213" width="1.25" style="35" customWidth="1"/>
    <col min="8214" max="8215" width="2.75" style="35" customWidth="1"/>
    <col min="8216" max="8216" width="1.5" style="35" customWidth="1"/>
    <col min="8217" max="8218" width="2.875" style="35" customWidth="1"/>
    <col min="8219" max="8219" width="3" style="35" customWidth="1"/>
    <col min="8220" max="8220" width="4.25" style="35" customWidth="1"/>
    <col min="8221" max="8221" width="6" style="35" customWidth="1"/>
    <col min="8222" max="8222" width="3.5" style="35" customWidth="1"/>
    <col min="8223" max="8223" width="2.375" style="35" customWidth="1"/>
    <col min="8224" max="8225" width="2.75" style="35" customWidth="1"/>
    <col min="8226" max="8227" width="2.625" style="35" customWidth="1"/>
    <col min="8228" max="8228" width="2.75" style="35" customWidth="1"/>
    <col min="8229" max="8229" width="2.5" style="35" customWidth="1"/>
    <col min="8230" max="8230" width="3.75" style="35" customWidth="1"/>
    <col min="8231" max="8231" width="3" style="35" customWidth="1"/>
    <col min="8232" max="8232" width="1.625" style="35" customWidth="1"/>
    <col min="8233" max="8448" width="9" style="35"/>
    <col min="8449" max="8449" width="2.375" style="35" customWidth="1"/>
    <col min="8450" max="8450" width="10.375" style="35" customWidth="1"/>
    <col min="8451" max="8451" width="3.125" style="35" customWidth="1"/>
    <col min="8452" max="8452" width="27.5" style="35" customWidth="1"/>
    <col min="8453" max="8453" width="3.5" style="35" customWidth="1"/>
    <col min="8454" max="8454" width="7.5" style="35" customWidth="1"/>
    <col min="8455" max="8455" width="18.875" style="35" customWidth="1"/>
    <col min="8456" max="8456" width="11.25" style="35" customWidth="1"/>
    <col min="8457" max="8457" width="5" style="35" customWidth="1"/>
    <col min="8458" max="8458" width="3" style="35" customWidth="1"/>
    <col min="8459" max="8459" width="2.125" style="35" customWidth="1"/>
    <col min="8460" max="8460" width="3.75" style="35" customWidth="1"/>
    <col min="8461" max="8461" width="2.5" style="35" customWidth="1"/>
    <col min="8462" max="8462" width="3.75" style="35" customWidth="1"/>
    <col min="8463" max="8463" width="2.75" style="35" customWidth="1"/>
    <col min="8464" max="8464" width="3.75" style="35" customWidth="1"/>
    <col min="8465" max="8465" width="2.375" style="35" customWidth="1"/>
    <col min="8466" max="8466" width="1.875" style="35" customWidth="1"/>
    <col min="8467" max="8468" width="2.75" style="35" customWidth="1"/>
    <col min="8469" max="8469" width="1.25" style="35" customWidth="1"/>
    <col min="8470" max="8471" width="2.75" style="35" customWidth="1"/>
    <col min="8472" max="8472" width="1.5" style="35" customWidth="1"/>
    <col min="8473" max="8474" width="2.875" style="35" customWidth="1"/>
    <col min="8475" max="8475" width="3" style="35" customWidth="1"/>
    <col min="8476" max="8476" width="4.25" style="35" customWidth="1"/>
    <col min="8477" max="8477" width="6" style="35" customWidth="1"/>
    <col min="8478" max="8478" width="3.5" style="35" customWidth="1"/>
    <col min="8479" max="8479" width="2.375" style="35" customWidth="1"/>
    <col min="8480" max="8481" width="2.75" style="35" customWidth="1"/>
    <col min="8482" max="8483" width="2.625" style="35" customWidth="1"/>
    <col min="8484" max="8484" width="2.75" style="35" customWidth="1"/>
    <col min="8485" max="8485" width="2.5" style="35" customWidth="1"/>
    <col min="8486" max="8486" width="3.75" style="35" customWidth="1"/>
    <col min="8487" max="8487" width="3" style="35" customWidth="1"/>
    <col min="8488" max="8488" width="1.625" style="35" customWidth="1"/>
    <col min="8489" max="8704" width="9" style="35"/>
    <col min="8705" max="8705" width="2.375" style="35" customWidth="1"/>
    <col min="8706" max="8706" width="10.375" style="35" customWidth="1"/>
    <col min="8707" max="8707" width="3.125" style="35" customWidth="1"/>
    <col min="8708" max="8708" width="27.5" style="35" customWidth="1"/>
    <col min="8709" max="8709" width="3.5" style="35" customWidth="1"/>
    <col min="8710" max="8710" width="7.5" style="35" customWidth="1"/>
    <col min="8711" max="8711" width="18.875" style="35" customWidth="1"/>
    <col min="8712" max="8712" width="11.25" style="35" customWidth="1"/>
    <col min="8713" max="8713" width="5" style="35" customWidth="1"/>
    <col min="8714" max="8714" width="3" style="35" customWidth="1"/>
    <col min="8715" max="8715" width="2.125" style="35" customWidth="1"/>
    <col min="8716" max="8716" width="3.75" style="35" customWidth="1"/>
    <col min="8717" max="8717" width="2.5" style="35" customWidth="1"/>
    <col min="8718" max="8718" width="3.75" style="35" customWidth="1"/>
    <col min="8719" max="8719" width="2.75" style="35" customWidth="1"/>
    <col min="8720" max="8720" width="3.75" style="35" customWidth="1"/>
    <col min="8721" max="8721" width="2.375" style="35" customWidth="1"/>
    <col min="8722" max="8722" width="1.875" style="35" customWidth="1"/>
    <col min="8723" max="8724" width="2.75" style="35" customWidth="1"/>
    <col min="8725" max="8725" width="1.25" style="35" customWidth="1"/>
    <col min="8726" max="8727" width="2.75" style="35" customWidth="1"/>
    <col min="8728" max="8728" width="1.5" style="35" customWidth="1"/>
    <col min="8729" max="8730" width="2.875" style="35" customWidth="1"/>
    <col min="8731" max="8731" width="3" style="35" customWidth="1"/>
    <col min="8732" max="8732" width="4.25" style="35" customWidth="1"/>
    <col min="8733" max="8733" width="6" style="35" customWidth="1"/>
    <col min="8734" max="8734" width="3.5" style="35" customWidth="1"/>
    <col min="8735" max="8735" width="2.375" style="35" customWidth="1"/>
    <col min="8736" max="8737" width="2.75" style="35" customWidth="1"/>
    <col min="8738" max="8739" width="2.625" style="35" customWidth="1"/>
    <col min="8740" max="8740" width="2.75" style="35" customWidth="1"/>
    <col min="8741" max="8741" width="2.5" style="35" customWidth="1"/>
    <col min="8742" max="8742" width="3.75" style="35" customWidth="1"/>
    <col min="8743" max="8743" width="3" style="35" customWidth="1"/>
    <col min="8744" max="8744" width="1.625" style="35" customWidth="1"/>
    <col min="8745" max="8960" width="9" style="35"/>
    <col min="8961" max="8961" width="2.375" style="35" customWidth="1"/>
    <col min="8962" max="8962" width="10.375" style="35" customWidth="1"/>
    <col min="8963" max="8963" width="3.125" style="35" customWidth="1"/>
    <col min="8964" max="8964" width="27.5" style="35" customWidth="1"/>
    <col min="8965" max="8965" width="3.5" style="35" customWidth="1"/>
    <col min="8966" max="8966" width="7.5" style="35" customWidth="1"/>
    <col min="8967" max="8967" width="18.875" style="35" customWidth="1"/>
    <col min="8968" max="8968" width="11.25" style="35" customWidth="1"/>
    <col min="8969" max="8969" width="5" style="35" customWidth="1"/>
    <col min="8970" max="8970" width="3" style="35" customWidth="1"/>
    <col min="8971" max="8971" width="2.125" style="35" customWidth="1"/>
    <col min="8972" max="8972" width="3.75" style="35" customWidth="1"/>
    <col min="8973" max="8973" width="2.5" style="35" customWidth="1"/>
    <col min="8974" max="8974" width="3.75" style="35" customWidth="1"/>
    <col min="8975" max="8975" width="2.75" style="35" customWidth="1"/>
    <col min="8976" max="8976" width="3.75" style="35" customWidth="1"/>
    <col min="8977" max="8977" width="2.375" style="35" customWidth="1"/>
    <col min="8978" max="8978" width="1.875" style="35" customWidth="1"/>
    <col min="8979" max="8980" width="2.75" style="35" customWidth="1"/>
    <col min="8981" max="8981" width="1.25" style="35" customWidth="1"/>
    <col min="8982" max="8983" width="2.75" style="35" customWidth="1"/>
    <col min="8984" max="8984" width="1.5" style="35" customWidth="1"/>
    <col min="8985" max="8986" width="2.875" style="35" customWidth="1"/>
    <col min="8987" max="8987" width="3" style="35" customWidth="1"/>
    <col min="8988" max="8988" width="4.25" style="35" customWidth="1"/>
    <col min="8989" max="8989" width="6" style="35" customWidth="1"/>
    <col min="8990" max="8990" width="3.5" style="35" customWidth="1"/>
    <col min="8991" max="8991" width="2.375" style="35" customWidth="1"/>
    <col min="8992" max="8993" width="2.75" style="35" customWidth="1"/>
    <col min="8994" max="8995" width="2.625" style="35" customWidth="1"/>
    <col min="8996" max="8996" width="2.75" style="35" customWidth="1"/>
    <col min="8997" max="8997" width="2.5" style="35" customWidth="1"/>
    <col min="8998" max="8998" width="3.75" style="35" customWidth="1"/>
    <col min="8999" max="8999" width="3" style="35" customWidth="1"/>
    <col min="9000" max="9000" width="1.625" style="35" customWidth="1"/>
    <col min="9001" max="9216" width="9" style="35"/>
    <col min="9217" max="9217" width="2.375" style="35" customWidth="1"/>
    <col min="9218" max="9218" width="10.375" style="35" customWidth="1"/>
    <col min="9219" max="9219" width="3.125" style="35" customWidth="1"/>
    <col min="9220" max="9220" width="27.5" style="35" customWidth="1"/>
    <col min="9221" max="9221" width="3.5" style="35" customWidth="1"/>
    <col min="9222" max="9222" width="7.5" style="35" customWidth="1"/>
    <col min="9223" max="9223" width="18.875" style="35" customWidth="1"/>
    <col min="9224" max="9224" width="11.25" style="35" customWidth="1"/>
    <col min="9225" max="9225" width="5" style="35" customWidth="1"/>
    <col min="9226" max="9226" width="3" style="35" customWidth="1"/>
    <col min="9227" max="9227" width="2.125" style="35" customWidth="1"/>
    <col min="9228" max="9228" width="3.75" style="35" customWidth="1"/>
    <col min="9229" max="9229" width="2.5" style="35" customWidth="1"/>
    <col min="9230" max="9230" width="3.75" style="35" customWidth="1"/>
    <col min="9231" max="9231" width="2.75" style="35" customWidth="1"/>
    <col min="9232" max="9232" width="3.75" style="35" customWidth="1"/>
    <col min="9233" max="9233" width="2.375" style="35" customWidth="1"/>
    <col min="9234" max="9234" width="1.875" style="35" customWidth="1"/>
    <col min="9235" max="9236" width="2.75" style="35" customWidth="1"/>
    <col min="9237" max="9237" width="1.25" style="35" customWidth="1"/>
    <col min="9238" max="9239" width="2.75" style="35" customWidth="1"/>
    <col min="9240" max="9240" width="1.5" style="35" customWidth="1"/>
    <col min="9241" max="9242" width="2.875" style="35" customWidth="1"/>
    <col min="9243" max="9243" width="3" style="35" customWidth="1"/>
    <col min="9244" max="9244" width="4.25" style="35" customWidth="1"/>
    <col min="9245" max="9245" width="6" style="35" customWidth="1"/>
    <col min="9246" max="9246" width="3.5" style="35" customWidth="1"/>
    <col min="9247" max="9247" width="2.375" style="35" customWidth="1"/>
    <col min="9248" max="9249" width="2.75" style="35" customWidth="1"/>
    <col min="9250" max="9251" width="2.625" style="35" customWidth="1"/>
    <col min="9252" max="9252" width="2.75" style="35" customWidth="1"/>
    <col min="9253" max="9253" width="2.5" style="35" customWidth="1"/>
    <col min="9254" max="9254" width="3.75" style="35" customWidth="1"/>
    <col min="9255" max="9255" width="3" style="35" customWidth="1"/>
    <col min="9256" max="9256" width="1.625" style="35" customWidth="1"/>
    <col min="9257" max="9472" width="9" style="35"/>
    <col min="9473" max="9473" width="2.375" style="35" customWidth="1"/>
    <col min="9474" max="9474" width="10.375" style="35" customWidth="1"/>
    <col min="9475" max="9475" width="3.125" style="35" customWidth="1"/>
    <col min="9476" max="9476" width="27.5" style="35" customWidth="1"/>
    <col min="9477" max="9477" width="3.5" style="35" customWidth="1"/>
    <col min="9478" max="9478" width="7.5" style="35" customWidth="1"/>
    <col min="9479" max="9479" width="18.875" style="35" customWidth="1"/>
    <col min="9480" max="9480" width="11.25" style="35" customWidth="1"/>
    <col min="9481" max="9481" width="5" style="35" customWidth="1"/>
    <col min="9482" max="9482" width="3" style="35" customWidth="1"/>
    <col min="9483" max="9483" width="2.125" style="35" customWidth="1"/>
    <col min="9484" max="9484" width="3.75" style="35" customWidth="1"/>
    <col min="9485" max="9485" width="2.5" style="35" customWidth="1"/>
    <col min="9486" max="9486" width="3.75" style="35" customWidth="1"/>
    <col min="9487" max="9487" width="2.75" style="35" customWidth="1"/>
    <col min="9488" max="9488" width="3.75" style="35" customWidth="1"/>
    <col min="9489" max="9489" width="2.375" style="35" customWidth="1"/>
    <col min="9490" max="9490" width="1.875" style="35" customWidth="1"/>
    <col min="9491" max="9492" width="2.75" style="35" customWidth="1"/>
    <col min="9493" max="9493" width="1.25" style="35" customWidth="1"/>
    <col min="9494" max="9495" width="2.75" style="35" customWidth="1"/>
    <col min="9496" max="9496" width="1.5" style="35" customWidth="1"/>
    <col min="9497" max="9498" width="2.875" style="35" customWidth="1"/>
    <col min="9499" max="9499" width="3" style="35" customWidth="1"/>
    <col min="9500" max="9500" width="4.25" style="35" customWidth="1"/>
    <col min="9501" max="9501" width="6" style="35" customWidth="1"/>
    <col min="9502" max="9502" width="3.5" style="35" customWidth="1"/>
    <col min="9503" max="9503" width="2.375" style="35" customWidth="1"/>
    <col min="9504" max="9505" width="2.75" style="35" customWidth="1"/>
    <col min="9506" max="9507" width="2.625" style="35" customWidth="1"/>
    <col min="9508" max="9508" width="2.75" style="35" customWidth="1"/>
    <col min="9509" max="9509" width="2.5" style="35" customWidth="1"/>
    <col min="9510" max="9510" width="3.75" style="35" customWidth="1"/>
    <col min="9511" max="9511" width="3" style="35" customWidth="1"/>
    <col min="9512" max="9512" width="1.625" style="35" customWidth="1"/>
    <col min="9513" max="9728" width="9" style="35"/>
    <col min="9729" max="9729" width="2.375" style="35" customWidth="1"/>
    <col min="9730" max="9730" width="10.375" style="35" customWidth="1"/>
    <col min="9731" max="9731" width="3.125" style="35" customWidth="1"/>
    <col min="9732" max="9732" width="27.5" style="35" customWidth="1"/>
    <col min="9733" max="9733" width="3.5" style="35" customWidth="1"/>
    <col min="9734" max="9734" width="7.5" style="35" customWidth="1"/>
    <col min="9735" max="9735" width="18.875" style="35" customWidth="1"/>
    <col min="9736" max="9736" width="11.25" style="35" customWidth="1"/>
    <col min="9737" max="9737" width="5" style="35" customWidth="1"/>
    <col min="9738" max="9738" width="3" style="35" customWidth="1"/>
    <col min="9739" max="9739" width="2.125" style="35" customWidth="1"/>
    <col min="9740" max="9740" width="3.75" style="35" customWidth="1"/>
    <col min="9741" max="9741" width="2.5" style="35" customWidth="1"/>
    <col min="9742" max="9742" width="3.75" style="35" customWidth="1"/>
    <col min="9743" max="9743" width="2.75" style="35" customWidth="1"/>
    <col min="9744" max="9744" width="3.75" style="35" customWidth="1"/>
    <col min="9745" max="9745" width="2.375" style="35" customWidth="1"/>
    <col min="9746" max="9746" width="1.875" style="35" customWidth="1"/>
    <col min="9747" max="9748" width="2.75" style="35" customWidth="1"/>
    <col min="9749" max="9749" width="1.25" style="35" customWidth="1"/>
    <col min="9750" max="9751" width="2.75" style="35" customWidth="1"/>
    <col min="9752" max="9752" width="1.5" style="35" customWidth="1"/>
    <col min="9753" max="9754" width="2.875" style="35" customWidth="1"/>
    <col min="9755" max="9755" width="3" style="35" customWidth="1"/>
    <col min="9756" max="9756" width="4.25" style="35" customWidth="1"/>
    <col min="9757" max="9757" width="6" style="35" customWidth="1"/>
    <col min="9758" max="9758" width="3.5" style="35" customWidth="1"/>
    <col min="9759" max="9759" width="2.375" style="35" customWidth="1"/>
    <col min="9760" max="9761" width="2.75" style="35" customWidth="1"/>
    <col min="9762" max="9763" width="2.625" style="35" customWidth="1"/>
    <col min="9764" max="9764" width="2.75" style="35" customWidth="1"/>
    <col min="9765" max="9765" width="2.5" style="35" customWidth="1"/>
    <col min="9766" max="9766" width="3.75" style="35" customWidth="1"/>
    <col min="9767" max="9767" width="3" style="35" customWidth="1"/>
    <col min="9768" max="9768" width="1.625" style="35" customWidth="1"/>
    <col min="9769" max="9984" width="9" style="35"/>
    <col min="9985" max="9985" width="2.375" style="35" customWidth="1"/>
    <col min="9986" max="9986" width="10.375" style="35" customWidth="1"/>
    <col min="9987" max="9987" width="3.125" style="35" customWidth="1"/>
    <col min="9988" max="9988" width="27.5" style="35" customWidth="1"/>
    <col min="9989" max="9989" width="3.5" style="35" customWidth="1"/>
    <col min="9990" max="9990" width="7.5" style="35" customWidth="1"/>
    <col min="9991" max="9991" width="18.875" style="35" customWidth="1"/>
    <col min="9992" max="9992" width="11.25" style="35" customWidth="1"/>
    <col min="9993" max="9993" width="5" style="35" customWidth="1"/>
    <col min="9994" max="9994" width="3" style="35" customWidth="1"/>
    <col min="9995" max="9995" width="2.125" style="35" customWidth="1"/>
    <col min="9996" max="9996" width="3.75" style="35" customWidth="1"/>
    <col min="9997" max="9997" width="2.5" style="35" customWidth="1"/>
    <col min="9998" max="9998" width="3.75" style="35" customWidth="1"/>
    <col min="9999" max="9999" width="2.75" style="35" customWidth="1"/>
    <col min="10000" max="10000" width="3.75" style="35" customWidth="1"/>
    <col min="10001" max="10001" width="2.375" style="35" customWidth="1"/>
    <col min="10002" max="10002" width="1.875" style="35" customWidth="1"/>
    <col min="10003" max="10004" width="2.75" style="35" customWidth="1"/>
    <col min="10005" max="10005" width="1.25" style="35" customWidth="1"/>
    <col min="10006" max="10007" width="2.75" style="35" customWidth="1"/>
    <col min="10008" max="10008" width="1.5" style="35" customWidth="1"/>
    <col min="10009" max="10010" width="2.875" style="35" customWidth="1"/>
    <col min="10011" max="10011" width="3" style="35" customWidth="1"/>
    <col min="10012" max="10012" width="4.25" style="35" customWidth="1"/>
    <col min="10013" max="10013" width="6" style="35" customWidth="1"/>
    <col min="10014" max="10014" width="3.5" style="35" customWidth="1"/>
    <col min="10015" max="10015" width="2.375" style="35" customWidth="1"/>
    <col min="10016" max="10017" width="2.75" style="35" customWidth="1"/>
    <col min="10018" max="10019" width="2.625" style="35" customWidth="1"/>
    <col min="10020" max="10020" width="2.75" style="35" customWidth="1"/>
    <col min="10021" max="10021" width="2.5" style="35" customWidth="1"/>
    <col min="10022" max="10022" width="3.75" style="35" customWidth="1"/>
    <col min="10023" max="10023" width="3" style="35" customWidth="1"/>
    <col min="10024" max="10024" width="1.625" style="35" customWidth="1"/>
    <col min="10025" max="10240" width="9" style="35"/>
    <col min="10241" max="10241" width="2.375" style="35" customWidth="1"/>
    <col min="10242" max="10242" width="10.375" style="35" customWidth="1"/>
    <col min="10243" max="10243" width="3.125" style="35" customWidth="1"/>
    <col min="10244" max="10244" width="27.5" style="35" customWidth="1"/>
    <col min="10245" max="10245" width="3.5" style="35" customWidth="1"/>
    <col min="10246" max="10246" width="7.5" style="35" customWidth="1"/>
    <col min="10247" max="10247" width="18.875" style="35" customWidth="1"/>
    <col min="10248" max="10248" width="11.25" style="35" customWidth="1"/>
    <col min="10249" max="10249" width="5" style="35" customWidth="1"/>
    <col min="10250" max="10250" width="3" style="35" customWidth="1"/>
    <col min="10251" max="10251" width="2.125" style="35" customWidth="1"/>
    <col min="10252" max="10252" width="3.75" style="35" customWidth="1"/>
    <col min="10253" max="10253" width="2.5" style="35" customWidth="1"/>
    <col min="10254" max="10254" width="3.75" style="35" customWidth="1"/>
    <col min="10255" max="10255" width="2.75" style="35" customWidth="1"/>
    <col min="10256" max="10256" width="3.75" style="35" customWidth="1"/>
    <col min="10257" max="10257" width="2.375" style="35" customWidth="1"/>
    <col min="10258" max="10258" width="1.875" style="35" customWidth="1"/>
    <col min="10259" max="10260" width="2.75" style="35" customWidth="1"/>
    <col min="10261" max="10261" width="1.25" style="35" customWidth="1"/>
    <col min="10262" max="10263" width="2.75" style="35" customWidth="1"/>
    <col min="10264" max="10264" width="1.5" style="35" customWidth="1"/>
    <col min="10265" max="10266" width="2.875" style="35" customWidth="1"/>
    <col min="10267" max="10267" width="3" style="35" customWidth="1"/>
    <col min="10268" max="10268" width="4.25" style="35" customWidth="1"/>
    <col min="10269" max="10269" width="6" style="35" customWidth="1"/>
    <col min="10270" max="10270" width="3.5" style="35" customWidth="1"/>
    <col min="10271" max="10271" width="2.375" style="35" customWidth="1"/>
    <col min="10272" max="10273" width="2.75" style="35" customWidth="1"/>
    <col min="10274" max="10275" width="2.625" style="35" customWidth="1"/>
    <col min="10276" max="10276" width="2.75" style="35" customWidth="1"/>
    <col min="10277" max="10277" width="2.5" style="35" customWidth="1"/>
    <col min="10278" max="10278" width="3.75" style="35" customWidth="1"/>
    <col min="10279" max="10279" width="3" style="35" customWidth="1"/>
    <col min="10280" max="10280" width="1.625" style="35" customWidth="1"/>
    <col min="10281" max="10496" width="9" style="35"/>
    <col min="10497" max="10497" width="2.375" style="35" customWidth="1"/>
    <col min="10498" max="10498" width="10.375" style="35" customWidth="1"/>
    <col min="10499" max="10499" width="3.125" style="35" customWidth="1"/>
    <col min="10500" max="10500" width="27.5" style="35" customWidth="1"/>
    <col min="10501" max="10501" width="3.5" style="35" customWidth="1"/>
    <col min="10502" max="10502" width="7.5" style="35" customWidth="1"/>
    <col min="10503" max="10503" width="18.875" style="35" customWidth="1"/>
    <col min="10504" max="10504" width="11.25" style="35" customWidth="1"/>
    <col min="10505" max="10505" width="5" style="35" customWidth="1"/>
    <col min="10506" max="10506" width="3" style="35" customWidth="1"/>
    <col min="10507" max="10507" width="2.125" style="35" customWidth="1"/>
    <col min="10508" max="10508" width="3.75" style="35" customWidth="1"/>
    <col min="10509" max="10509" width="2.5" style="35" customWidth="1"/>
    <col min="10510" max="10510" width="3.75" style="35" customWidth="1"/>
    <col min="10511" max="10511" width="2.75" style="35" customWidth="1"/>
    <col min="10512" max="10512" width="3.75" style="35" customWidth="1"/>
    <col min="10513" max="10513" width="2.375" style="35" customWidth="1"/>
    <col min="10514" max="10514" width="1.875" style="35" customWidth="1"/>
    <col min="10515" max="10516" width="2.75" style="35" customWidth="1"/>
    <col min="10517" max="10517" width="1.25" style="35" customWidth="1"/>
    <col min="10518" max="10519" width="2.75" style="35" customWidth="1"/>
    <col min="10520" max="10520" width="1.5" style="35" customWidth="1"/>
    <col min="10521" max="10522" width="2.875" style="35" customWidth="1"/>
    <col min="10523" max="10523" width="3" style="35" customWidth="1"/>
    <col min="10524" max="10524" width="4.25" style="35" customWidth="1"/>
    <col min="10525" max="10525" width="6" style="35" customWidth="1"/>
    <col min="10526" max="10526" width="3.5" style="35" customWidth="1"/>
    <col min="10527" max="10527" width="2.375" style="35" customWidth="1"/>
    <col min="10528" max="10529" width="2.75" style="35" customWidth="1"/>
    <col min="10530" max="10531" width="2.625" style="35" customWidth="1"/>
    <col min="10532" max="10532" width="2.75" style="35" customWidth="1"/>
    <col min="10533" max="10533" width="2.5" style="35" customWidth="1"/>
    <col min="10534" max="10534" width="3.75" style="35" customWidth="1"/>
    <col min="10535" max="10535" width="3" style="35" customWidth="1"/>
    <col min="10536" max="10536" width="1.625" style="35" customWidth="1"/>
    <col min="10537" max="10752" width="9" style="35"/>
    <col min="10753" max="10753" width="2.375" style="35" customWidth="1"/>
    <col min="10754" max="10754" width="10.375" style="35" customWidth="1"/>
    <col min="10755" max="10755" width="3.125" style="35" customWidth="1"/>
    <col min="10756" max="10756" width="27.5" style="35" customWidth="1"/>
    <col min="10757" max="10757" width="3.5" style="35" customWidth="1"/>
    <col min="10758" max="10758" width="7.5" style="35" customWidth="1"/>
    <col min="10759" max="10759" width="18.875" style="35" customWidth="1"/>
    <col min="10760" max="10760" width="11.25" style="35" customWidth="1"/>
    <col min="10761" max="10761" width="5" style="35" customWidth="1"/>
    <col min="10762" max="10762" width="3" style="35" customWidth="1"/>
    <col min="10763" max="10763" width="2.125" style="35" customWidth="1"/>
    <col min="10764" max="10764" width="3.75" style="35" customWidth="1"/>
    <col min="10765" max="10765" width="2.5" style="35" customWidth="1"/>
    <col min="10766" max="10766" width="3.75" style="35" customWidth="1"/>
    <col min="10767" max="10767" width="2.75" style="35" customWidth="1"/>
    <col min="10768" max="10768" width="3.75" style="35" customWidth="1"/>
    <col min="10769" max="10769" width="2.375" style="35" customWidth="1"/>
    <col min="10770" max="10770" width="1.875" style="35" customWidth="1"/>
    <col min="10771" max="10772" width="2.75" style="35" customWidth="1"/>
    <col min="10773" max="10773" width="1.25" style="35" customWidth="1"/>
    <col min="10774" max="10775" width="2.75" style="35" customWidth="1"/>
    <col min="10776" max="10776" width="1.5" style="35" customWidth="1"/>
    <col min="10777" max="10778" width="2.875" style="35" customWidth="1"/>
    <col min="10779" max="10779" width="3" style="35" customWidth="1"/>
    <col min="10780" max="10780" width="4.25" style="35" customWidth="1"/>
    <col min="10781" max="10781" width="6" style="35" customWidth="1"/>
    <col min="10782" max="10782" width="3.5" style="35" customWidth="1"/>
    <col min="10783" max="10783" width="2.375" style="35" customWidth="1"/>
    <col min="10784" max="10785" width="2.75" style="35" customWidth="1"/>
    <col min="10786" max="10787" width="2.625" style="35" customWidth="1"/>
    <col min="10788" max="10788" width="2.75" style="35" customWidth="1"/>
    <col min="10789" max="10789" width="2.5" style="35" customWidth="1"/>
    <col min="10790" max="10790" width="3.75" style="35" customWidth="1"/>
    <col min="10791" max="10791" width="3" style="35" customWidth="1"/>
    <col min="10792" max="10792" width="1.625" style="35" customWidth="1"/>
    <col min="10793" max="11008" width="9" style="35"/>
    <col min="11009" max="11009" width="2.375" style="35" customWidth="1"/>
    <col min="11010" max="11010" width="10.375" style="35" customWidth="1"/>
    <col min="11011" max="11011" width="3.125" style="35" customWidth="1"/>
    <col min="11012" max="11012" width="27.5" style="35" customWidth="1"/>
    <col min="11013" max="11013" width="3.5" style="35" customWidth="1"/>
    <col min="11014" max="11014" width="7.5" style="35" customWidth="1"/>
    <col min="11015" max="11015" width="18.875" style="35" customWidth="1"/>
    <col min="11016" max="11016" width="11.25" style="35" customWidth="1"/>
    <col min="11017" max="11017" width="5" style="35" customWidth="1"/>
    <col min="11018" max="11018" width="3" style="35" customWidth="1"/>
    <col min="11019" max="11019" width="2.125" style="35" customWidth="1"/>
    <col min="11020" max="11020" width="3.75" style="35" customWidth="1"/>
    <col min="11021" max="11021" width="2.5" style="35" customWidth="1"/>
    <col min="11022" max="11022" width="3.75" style="35" customWidth="1"/>
    <col min="11023" max="11023" width="2.75" style="35" customWidth="1"/>
    <col min="11024" max="11024" width="3.75" style="35" customWidth="1"/>
    <col min="11025" max="11025" width="2.375" style="35" customWidth="1"/>
    <col min="11026" max="11026" width="1.875" style="35" customWidth="1"/>
    <col min="11027" max="11028" width="2.75" style="35" customWidth="1"/>
    <col min="11029" max="11029" width="1.25" style="35" customWidth="1"/>
    <col min="11030" max="11031" width="2.75" style="35" customWidth="1"/>
    <col min="11032" max="11032" width="1.5" style="35" customWidth="1"/>
    <col min="11033" max="11034" width="2.875" style="35" customWidth="1"/>
    <col min="11035" max="11035" width="3" style="35" customWidth="1"/>
    <col min="11036" max="11036" width="4.25" style="35" customWidth="1"/>
    <col min="11037" max="11037" width="6" style="35" customWidth="1"/>
    <col min="11038" max="11038" width="3.5" style="35" customWidth="1"/>
    <col min="11039" max="11039" width="2.375" style="35" customWidth="1"/>
    <col min="11040" max="11041" width="2.75" style="35" customWidth="1"/>
    <col min="11042" max="11043" width="2.625" style="35" customWidth="1"/>
    <col min="11044" max="11044" width="2.75" style="35" customWidth="1"/>
    <col min="11045" max="11045" width="2.5" style="35" customWidth="1"/>
    <col min="11046" max="11046" width="3.75" style="35" customWidth="1"/>
    <col min="11047" max="11047" width="3" style="35" customWidth="1"/>
    <col min="11048" max="11048" width="1.625" style="35" customWidth="1"/>
    <col min="11049" max="11264" width="9" style="35"/>
    <col min="11265" max="11265" width="2.375" style="35" customWidth="1"/>
    <col min="11266" max="11266" width="10.375" style="35" customWidth="1"/>
    <col min="11267" max="11267" width="3.125" style="35" customWidth="1"/>
    <col min="11268" max="11268" width="27.5" style="35" customWidth="1"/>
    <col min="11269" max="11269" width="3.5" style="35" customWidth="1"/>
    <col min="11270" max="11270" width="7.5" style="35" customWidth="1"/>
    <col min="11271" max="11271" width="18.875" style="35" customWidth="1"/>
    <col min="11272" max="11272" width="11.25" style="35" customWidth="1"/>
    <col min="11273" max="11273" width="5" style="35" customWidth="1"/>
    <col min="11274" max="11274" width="3" style="35" customWidth="1"/>
    <col min="11275" max="11275" width="2.125" style="35" customWidth="1"/>
    <col min="11276" max="11276" width="3.75" style="35" customWidth="1"/>
    <col min="11277" max="11277" width="2.5" style="35" customWidth="1"/>
    <col min="11278" max="11278" width="3.75" style="35" customWidth="1"/>
    <col min="11279" max="11279" width="2.75" style="35" customWidth="1"/>
    <col min="11280" max="11280" width="3.75" style="35" customWidth="1"/>
    <col min="11281" max="11281" width="2.375" style="35" customWidth="1"/>
    <col min="11282" max="11282" width="1.875" style="35" customWidth="1"/>
    <col min="11283" max="11284" width="2.75" style="35" customWidth="1"/>
    <col min="11285" max="11285" width="1.25" style="35" customWidth="1"/>
    <col min="11286" max="11287" width="2.75" style="35" customWidth="1"/>
    <col min="11288" max="11288" width="1.5" style="35" customWidth="1"/>
    <col min="11289" max="11290" width="2.875" style="35" customWidth="1"/>
    <col min="11291" max="11291" width="3" style="35" customWidth="1"/>
    <col min="11292" max="11292" width="4.25" style="35" customWidth="1"/>
    <col min="11293" max="11293" width="6" style="35" customWidth="1"/>
    <col min="11294" max="11294" width="3.5" style="35" customWidth="1"/>
    <col min="11295" max="11295" width="2.375" style="35" customWidth="1"/>
    <col min="11296" max="11297" width="2.75" style="35" customWidth="1"/>
    <col min="11298" max="11299" width="2.625" style="35" customWidth="1"/>
    <col min="11300" max="11300" width="2.75" style="35" customWidth="1"/>
    <col min="11301" max="11301" width="2.5" style="35" customWidth="1"/>
    <col min="11302" max="11302" width="3.75" style="35" customWidth="1"/>
    <col min="11303" max="11303" width="3" style="35" customWidth="1"/>
    <col min="11304" max="11304" width="1.625" style="35" customWidth="1"/>
    <col min="11305" max="11520" width="9" style="35"/>
    <col min="11521" max="11521" width="2.375" style="35" customWidth="1"/>
    <col min="11522" max="11522" width="10.375" style="35" customWidth="1"/>
    <col min="11523" max="11523" width="3.125" style="35" customWidth="1"/>
    <col min="11524" max="11524" width="27.5" style="35" customWidth="1"/>
    <col min="11525" max="11525" width="3.5" style="35" customWidth="1"/>
    <col min="11526" max="11526" width="7.5" style="35" customWidth="1"/>
    <col min="11527" max="11527" width="18.875" style="35" customWidth="1"/>
    <col min="11528" max="11528" width="11.25" style="35" customWidth="1"/>
    <col min="11529" max="11529" width="5" style="35" customWidth="1"/>
    <col min="11530" max="11530" width="3" style="35" customWidth="1"/>
    <col min="11531" max="11531" width="2.125" style="35" customWidth="1"/>
    <col min="11532" max="11532" width="3.75" style="35" customWidth="1"/>
    <col min="11533" max="11533" width="2.5" style="35" customWidth="1"/>
    <col min="11534" max="11534" width="3.75" style="35" customWidth="1"/>
    <col min="11535" max="11535" width="2.75" style="35" customWidth="1"/>
    <col min="11536" max="11536" width="3.75" style="35" customWidth="1"/>
    <col min="11537" max="11537" width="2.375" style="35" customWidth="1"/>
    <col min="11538" max="11538" width="1.875" style="35" customWidth="1"/>
    <col min="11539" max="11540" width="2.75" style="35" customWidth="1"/>
    <col min="11541" max="11541" width="1.25" style="35" customWidth="1"/>
    <col min="11542" max="11543" width="2.75" style="35" customWidth="1"/>
    <col min="11544" max="11544" width="1.5" style="35" customWidth="1"/>
    <col min="11545" max="11546" width="2.875" style="35" customWidth="1"/>
    <col min="11547" max="11547" width="3" style="35" customWidth="1"/>
    <col min="11548" max="11548" width="4.25" style="35" customWidth="1"/>
    <col min="11549" max="11549" width="6" style="35" customWidth="1"/>
    <col min="11550" max="11550" width="3.5" style="35" customWidth="1"/>
    <col min="11551" max="11551" width="2.375" style="35" customWidth="1"/>
    <col min="11552" max="11553" width="2.75" style="35" customWidth="1"/>
    <col min="11554" max="11555" width="2.625" style="35" customWidth="1"/>
    <col min="11556" max="11556" width="2.75" style="35" customWidth="1"/>
    <col min="11557" max="11557" width="2.5" style="35" customWidth="1"/>
    <col min="11558" max="11558" width="3.75" style="35" customWidth="1"/>
    <col min="11559" max="11559" width="3" style="35" customWidth="1"/>
    <col min="11560" max="11560" width="1.625" style="35" customWidth="1"/>
    <col min="11561" max="11776" width="9" style="35"/>
    <col min="11777" max="11777" width="2.375" style="35" customWidth="1"/>
    <col min="11778" max="11778" width="10.375" style="35" customWidth="1"/>
    <col min="11779" max="11779" width="3.125" style="35" customWidth="1"/>
    <col min="11780" max="11780" width="27.5" style="35" customWidth="1"/>
    <col min="11781" max="11781" width="3.5" style="35" customWidth="1"/>
    <col min="11782" max="11782" width="7.5" style="35" customWidth="1"/>
    <col min="11783" max="11783" width="18.875" style="35" customWidth="1"/>
    <col min="11784" max="11784" width="11.25" style="35" customWidth="1"/>
    <col min="11785" max="11785" width="5" style="35" customWidth="1"/>
    <col min="11786" max="11786" width="3" style="35" customWidth="1"/>
    <col min="11787" max="11787" width="2.125" style="35" customWidth="1"/>
    <col min="11788" max="11788" width="3.75" style="35" customWidth="1"/>
    <col min="11789" max="11789" width="2.5" style="35" customWidth="1"/>
    <col min="11790" max="11790" width="3.75" style="35" customWidth="1"/>
    <col min="11791" max="11791" width="2.75" style="35" customWidth="1"/>
    <col min="11792" max="11792" width="3.75" style="35" customWidth="1"/>
    <col min="11793" max="11793" width="2.375" style="35" customWidth="1"/>
    <col min="11794" max="11794" width="1.875" style="35" customWidth="1"/>
    <col min="11795" max="11796" width="2.75" style="35" customWidth="1"/>
    <col min="11797" max="11797" width="1.25" style="35" customWidth="1"/>
    <col min="11798" max="11799" width="2.75" style="35" customWidth="1"/>
    <col min="11800" max="11800" width="1.5" style="35" customWidth="1"/>
    <col min="11801" max="11802" width="2.875" style="35" customWidth="1"/>
    <col min="11803" max="11803" width="3" style="35" customWidth="1"/>
    <col min="11804" max="11804" width="4.25" style="35" customWidth="1"/>
    <col min="11805" max="11805" width="6" style="35" customWidth="1"/>
    <col min="11806" max="11806" width="3.5" style="35" customWidth="1"/>
    <col min="11807" max="11807" width="2.375" style="35" customWidth="1"/>
    <col min="11808" max="11809" width="2.75" style="35" customWidth="1"/>
    <col min="11810" max="11811" width="2.625" style="35" customWidth="1"/>
    <col min="11812" max="11812" width="2.75" style="35" customWidth="1"/>
    <col min="11813" max="11813" width="2.5" style="35" customWidth="1"/>
    <col min="11814" max="11814" width="3.75" style="35" customWidth="1"/>
    <col min="11815" max="11815" width="3" style="35" customWidth="1"/>
    <col min="11816" max="11816" width="1.625" style="35" customWidth="1"/>
    <col min="11817" max="12032" width="9" style="35"/>
    <col min="12033" max="12033" width="2.375" style="35" customWidth="1"/>
    <col min="12034" max="12034" width="10.375" style="35" customWidth="1"/>
    <col min="12035" max="12035" width="3.125" style="35" customWidth="1"/>
    <col min="12036" max="12036" width="27.5" style="35" customWidth="1"/>
    <col min="12037" max="12037" width="3.5" style="35" customWidth="1"/>
    <col min="12038" max="12038" width="7.5" style="35" customWidth="1"/>
    <col min="12039" max="12039" width="18.875" style="35" customWidth="1"/>
    <col min="12040" max="12040" width="11.25" style="35" customWidth="1"/>
    <col min="12041" max="12041" width="5" style="35" customWidth="1"/>
    <col min="12042" max="12042" width="3" style="35" customWidth="1"/>
    <col min="12043" max="12043" width="2.125" style="35" customWidth="1"/>
    <col min="12044" max="12044" width="3.75" style="35" customWidth="1"/>
    <col min="12045" max="12045" width="2.5" style="35" customWidth="1"/>
    <col min="12046" max="12046" width="3.75" style="35" customWidth="1"/>
    <col min="12047" max="12047" width="2.75" style="35" customWidth="1"/>
    <col min="12048" max="12048" width="3.75" style="35" customWidth="1"/>
    <col min="12049" max="12049" width="2.375" style="35" customWidth="1"/>
    <col min="12050" max="12050" width="1.875" style="35" customWidth="1"/>
    <col min="12051" max="12052" width="2.75" style="35" customWidth="1"/>
    <col min="12053" max="12053" width="1.25" style="35" customWidth="1"/>
    <col min="12054" max="12055" width="2.75" style="35" customWidth="1"/>
    <col min="12056" max="12056" width="1.5" style="35" customWidth="1"/>
    <col min="12057" max="12058" width="2.875" style="35" customWidth="1"/>
    <col min="12059" max="12059" width="3" style="35" customWidth="1"/>
    <col min="12060" max="12060" width="4.25" style="35" customWidth="1"/>
    <col min="12061" max="12061" width="6" style="35" customWidth="1"/>
    <col min="12062" max="12062" width="3.5" style="35" customWidth="1"/>
    <col min="12063" max="12063" width="2.375" style="35" customWidth="1"/>
    <col min="12064" max="12065" width="2.75" style="35" customWidth="1"/>
    <col min="12066" max="12067" width="2.625" style="35" customWidth="1"/>
    <col min="12068" max="12068" width="2.75" style="35" customWidth="1"/>
    <col min="12069" max="12069" width="2.5" style="35" customWidth="1"/>
    <col min="12070" max="12070" width="3.75" style="35" customWidth="1"/>
    <col min="12071" max="12071" width="3" style="35" customWidth="1"/>
    <col min="12072" max="12072" width="1.625" style="35" customWidth="1"/>
    <col min="12073" max="12288" width="9" style="35"/>
    <col min="12289" max="12289" width="2.375" style="35" customWidth="1"/>
    <col min="12290" max="12290" width="10.375" style="35" customWidth="1"/>
    <col min="12291" max="12291" width="3.125" style="35" customWidth="1"/>
    <col min="12292" max="12292" width="27.5" style="35" customWidth="1"/>
    <col min="12293" max="12293" width="3.5" style="35" customWidth="1"/>
    <col min="12294" max="12294" width="7.5" style="35" customWidth="1"/>
    <col min="12295" max="12295" width="18.875" style="35" customWidth="1"/>
    <col min="12296" max="12296" width="11.25" style="35" customWidth="1"/>
    <col min="12297" max="12297" width="5" style="35" customWidth="1"/>
    <col min="12298" max="12298" width="3" style="35" customWidth="1"/>
    <col min="12299" max="12299" width="2.125" style="35" customWidth="1"/>
    <col min="12300" max="12300" width="3.75" style="35" customWidth="1"/>
    <col min="12301" max="12301" width="2.5" style="35" customWidth="1"/>
    <col min="12302" max="12302" width="3.75" style="35" customWidth="1"/>
    <col min="12303" max="12303" width="2.75" style="35" customWidth="1"/>
    <col min="12304" max="12304" width="3.75" style="35" customWidth="1"/>
    <col min="12305" max="12305" width="2.375" style="35" customWidth="1"/>
    <col min="12306" max="12306" width="1.875" style="35" customWidth="1"/>
    <col min="12307" max="12308" width="2.75" style="35" customWidth="1"/>
    <col min="12309" max="12309" width="1.25" style="35" customWidth="1"/>
    <col min="12310" max="12311" width="2.75" style="35" customWidth="1"/>
    <col min="12312" max="12312" width="1.5" style="35" customWidth="1"/>
    <col min="12313" max="12314" width="2.875" style="35" customWidth="1"/>
    <col min="12315" max="12315" width="3" style="35" customWidth="1"/>
    <col min="12316" max="12316" width="4.25" style="35" customWidth="1"/>
    <col min="12317" max="12317" width="6" style="35" customWidth="1"/>
    <col min="12318" max="12318" width="3.5" style="35" customWidth="1"/>
    <col min="12319" max="12319" width="2.375" style="35" customWidth="1"/>
    <col min="12320" max="12321" width="2.75" style="35" customWidth="1"/>
    <col min="12322" max="12323" width="2.625" style="35" customWidth="1"/>
    <col min="12324" max="12324" width="2.75" style="35" customWidth="1"/>
    <col min="12325" max="12325" width="2.5" style="35" customWidth="1"/>
    <col min="12326" max="12326" width="3.75" style="35" customWidth="1"/>
    <col min="12327" max="12327" width="3" style="35" customWidth="1"/>
    <col min="12328" max="12328" width="1.625" style="35" customWidth="1"/>
    <col min="12329" max="12544" width="9" style="35"/>
    <col min="12545" max="12545" width="2.375" style="35" customWidth="1"/>
    <col min="12546" max="12546" width="10.375" style="35" customWidth="1"/>
    <col min="12547" max="12547" width="3.125" style="35" customWidth="1"/>
    <col min="12548" max="12548" width="27.5" style="35" customWidth="1"/>
    <col min="12549" max="12549" width="3.5" style="35" customWidth="1"/>
    <col min="12550" max="12550" width="7.5" style="35" customWidth="1"/>
    <col min="12551" max="12551" width="18.875" style="35" customWidth="1"/>
    <col min="12552" max="12552" width="11.25" style="35" customWidth="1"/>
    <col min="12553" max="12553" width="5" style="35" customWidth="1"/>
    <col min="12554" max="12554" width="3" style="35" customWidth="1"/>
    <col min="12555" max="12555" width="2.125" style="35" customWidth="1"/>
    <col min="12556" max="12556" width="3.75" style="35" customWidth="1"/>
    <col min="12557" max="12557" width="2.5" style="35" customWidth="1"/>
    <col min="12558" max="12558" width="3.75" style="35" customWidth="1"/>
    <col min="12559" max="12559" width="2.75" style="35" customWidth="1"/>
    <col min="12560" max="12560" width="3.75" style="35" customWidth="1"/>
    <col min="12561" max="12561" width="2.375" style="35" customWidth="1"/>
    <col min="12562" max="12562" width="1.875" style="35" customWidth="1"/>
    <col min="12563" max="12564" width="2.75" style="35" customWidth="1"/>
    <col min="12565" max="12565" width="1.25" style="35" customWidth="1"/>
    <col min="12566" max="12567" width="2.75" style="35" customWidth="1"/>
    <col min="12568" max="12568" width="1.5" style="35" customWidth="1"/>
    <col min="12569" max="12570" width="2.875" style="35" customWidth="1"/>
    <col min="12571" max="12571" width="3" style="35" customWidth="1"/>
    <col min="12572" max="12572" width="4.25" style="35" customWidth="1"/>
    <col min="12573" max="12573" width="6" style="35" customWidth="1"/>
    <col min="12574" max="12574" width="3.5" style="35" customWidth="1"/>
    <col min="12575" max="12575" width="2.375" style="35" customWidth="1"/>
    <col min="12576" max="12577" width="2.75" style="35" customWidth="1"/>
    <col min="12578" max="12579" width="2.625" style="35" customWidth="1"/>
    <col min="12580" max="12580" width="2.75" style="35" customWidth="1"/>
    <col min="12581" max="12581" width="2.5" style="35" customWidth="1"/>
    <col min="12582" max="12582" width="3.75" style="35" customWidth="1"/>
    <col min="12583" max="12583" width="3" style="35" customWidth="1"/>
    <col min="12584" max="12584" width="1.625" style="35" customWidth="1"/>
    <col min="12585" max="12800" width="9" style="35"/>
    <col min="12801" max="12801" width="2.375" style="35" customWidth="1"/>
    <col min="12802" max="12802" width="10.375" style="35" customWidth="1"/>
    <col min="12803" max="12803" width="3.125" style="35" customWidth="1"/>
    <col min="12804" max="12804" width="27.5" style="35" customWidth="1"/>
    <col min="12805" max="12805" width="3.5" style="35" customWidth="1"/>
    <col min="12806" max="12806" width="7.5" style="35" customWidth="1"/>
    <col min="12807" max="12807" width="18.875" style="35" customWidth="1"/>
    <col min="12808" max="12808" width="11.25" style="35" customWidth="1"/>
    <col min="12809" max="12809" width="5" style="35" customWidth="1"/>
    <col min="12810" max="12810" width="3" style="35" customWidth="1"/>
    <col min="12811" max="12811" width="2.125" style="35" customWidth="1"/>
    <col min="12812" max="12812" width="3.75" style="35" customWidth="1"/>
    <col min="12813" max="12813" width="2.5" style="35" customWidth="1"/>
    <col min="12814" max="12814" width="3.75" style="35" customWidth="1"/>
    <col min="12815" max="12815" width="2.75" style="35" customWidth="1"/>
    <col min="12816" max="12816" width="3.75" style="35" customWidth="1"/>
    <col min="12817" max="12817" width="2.375" style="35" customWidth="1"/>
    <col min="12818" max="12818" width="1.875" style="35" customWidth="1"/>
    <col min="12819" max="12820" width="2.75" style="35" customWidth="1"/>
    <col min="12821" max="12821" width="1.25" style="35" customWidth="1"/>
    <col min="12822" max="12823" width="2.75" style="35" customWidth="1"/>
    <col min="12824" max="12824" width="1.5" style="35" customWidth="1"/>
    <col min="12825" max="12826" width="2.875" style="35" customWidth="1"/>
    <col min="12827" max="12827" width="3" style="35" customWidth="1"/>
    <col min="12828" max="12828" width="4.25" style="35" customWidth="1"/>
    <col min="12829" max="12829" width="6" style="35" customWidth="1"/>
    <col min="12830" max="12830" width="3.5" style="35" customWidth="1"/>
    <col min="12831" max="12831" width="2.375" style="35" customWidth="1"/>
    <col min="12832" max="12833" width="2.75" style="35" customWidth="1"/>
    <col min="12834" max="12835" width="2.625" style="35" customWidth="1"/>
    <col min="12836" max="12836" width="2.75" style="35" customWidth="1"/>
    <col min="12837" max="12837" width="2.5" style="35" customWidth="1"/>
    <col min="12838" max="12838" width="3.75" style="35" customWidth="1"/>
    <col min="12839" max="12839" width="3" style="35" customWidth="1"/>
    <col min="12840" max="12840" width="1.625" style="35" customWidth="1"/>
    <col min="12841" max="13056" width="9" style="35"/>
    <col min="13057" max="13057" width="2.375" style="35" customWidth="1"/>
    <col min="13058" max="13058" width="10.375" style="35" customWidth="1"/>
    <col min="13059" max="13059" width="3.125" style="35" customWidth="1"/>
    <col min="13060" max="13060" width="27.5" style="35" customWidth="1"/>
    <col min="13061" max="13061" width="3.5" style="35" customWidth="1"/>
    <col min="13062" max="13062" width="7.5" style="35" customWidth="1"/>
    <col min="13063" max="13063" width="18.875" style="35" customWidth="1"/>
    <col min="13064" max="13064" width="11.25" style="35" customWidth="1"/>
    <col min="13065" max="13065" width="5" style="35" customWidth="1"/>
    <col min="13066" max="13066" width="3" style="35" customWidth="1"/>
    <col min="13067" max="13067" width="2.125" style="35" customWidth="1"/>
    <col min="13068" max="13068" width="3.75" style="35" customWidth="1"/>
    <col min="13069" max="13069" width="2.5" style="35" customWidth="1"/>
    <col min="13070" max="13070" width="3.75" style="35" customWidth="1"/>
    <col min="13071" max="13071" width="2.75" style="35" customWidth="1"/>
    <col min="13072" max="13072" width="3.75" style="35" customWidth="1"/>
    <col min="13073" max="13073" width="2.375" style="35" customWidth="1"/>
    <col min="13074" max="13074" width="1.875" style="35" customWidth="1"/>
    <col min="13075" max="13076" width="2.75" style="35" customWidth="1"/>
    <col min="13077" max="13077" width="1.25" style="35" customWidth="1"/>
    <col min="13078" max="13079" width="2.75" style="35" customWidth="1"/>
    <col min="13080" max="13080" width="1.5" style="35" customWidth="1"/>
    <col min="13081" max="13082" width="2.875" style="35" customWidth="1"/>
    <col min="13083" max="13083" width="3" style="35" customWidth="1"/>
    <col min="13084" max="13084" width="4.25" style="35" customWidth="1"/>
    <col min="13085" max="13085" width="6" style="35" customWidth="1"/>
    <col min="13086" max="13086" width="3.5" style="35" customWidth="1"/>
    <col min="13087" max="13087" width="2.375" style="35" customWidth="1"/>
    <col min="13088" max="13089" width="2.75" style="35" customWidth="1"/>
    <col min="13090" max="13091" width="2.625" style="35" customWidth="1"/>
    <col min="13092" max="13092" width="2.75" style="35" customWidth="1"/>
    <col min="13093" max="13093" width="2.5" style="35" customWidth="1"/>
    <col min="13094" max="13094" width="3.75" style="35" customWidth="1"/>
    <col min="13095" max="13095" width="3" style="35" customWidth="1"/>
    <col min="13096" max="13096" width="1.625" style="35" customWidth="1"/>
    <col min="13097" max="13312" width="9" style="35"/>
    <col min="13313" max="13313" width="2.375" style="35" customWidth="1"/>
    <col min="13314" max="13314" width="10.375" style="35" customWidth="1"/>
    <col min="13315" max="13315" width="3.125" style="35" customWidth="1"/>
    <col min="13316" max="13316" width="27.5" style="35" customWidth="1"/>
    <col min="13317" max="13317" width="3.5" style="35" customWidth="1"/>
    <col min="13318" max="13318" width="7.5" style="35" customWidth="1"/>
    <col min="13319" max="13319" width="18.875" style="35" customWidth="1"/>
    <col min="13320" max="13320" width="11.25" style="35" customWidth="1"/>
    <col min="13321" max="13321" width="5" style="35" customWidth="1"/>
    <col min="13322" max="13322" width="3" style="35" customWidth="1"/>
    <col min="13323" max="13323" width="2.125" style="35" customWidth="1"/>
    <col min="13324" max="13324" width="3.75" style="35" customWidth="1"/>
    <col min="13325" max="13325" width="2.5" style="35" customWidth="1"/>
    <col min="13326" max="13326" width="3.75" style="35" customWidth="1"/>
    <col min="13327" max="13327" width="2.75" style="35" customWidth="1"/>
    <col min="13328" max="13328" width="3.75" style="35" customWidth="1"/>
    <col min="13329" max="13329" width="2.375" style="35" customWidth="1"/>
    <col min="13330" max="13330" width="1.875" style="35" customWidth="1"/>
    <col min="13331" max="13332" width="2.75" style="35" customWidth="1"/>
    <col min="13333" max="13333" width="1.25" style="35" customWidth="1"/>
    <col min="13334" max="13335" width="2.75" style="35" customWidth="1"/>
    <col min="13336" max="13336" width="1.5" style="35" customWidth="1"/>
    <col min="13337" max="13338" width="2.875" style="35" customWidth="1"/>
    <col min="13339" max="13339" width="3" style="35" customWidth="1"/>
    <col min="13340" max="13340" width="4.25" style="35" customWidth="1"/>
    <col min="13341" max="13341" width="6" style="35" customWidth="1"/>
    <col min="13342" max="13342" width="3.5" style="35" customWidth="1"/>
    <col min="13343" max="13343" width="2.375" style="35" customWidth="1"/>
    <col min="13344" max="13345" width="2.75" style="35" customWidth="1"/>
    <col min="13346" max="13347" width="2.625" style="35" customWidth="1"/>
    <col min="13348" max="13348" width="2.75" style="35" customWidth="1"/>
    <col min="13349" max="13349" width="2.5" style="35" customWidth="1"/>
    <col min="13350" max="13350" width="3.75" style="35" customWidth="1"/>
    <col min="13351" max="13351" width="3" style="35" customWidth="1"/>
    <col min="13352" max="13352" width="1.625" style="35" customWidth="1"/>
    <col min="13353" max="13568" width="9" style="35"/>
    <col min="13569" max="13569" width="2.375" style="35" customWidth="1"/>
    <col min="13570" max="13570" width="10.375" style="35" customWidth="1"/>
    <col min="13571" max="13571" width="3.125" style="35" customWidth="1"/>
    <col min="13572" max="13572" width="27.5" style="35" customWidth="1"/>
    <col min="13573" max="13573" width="3.5" style="35" customWidth="1"/>
    <col min="13574" max="13574" width="7.5" style="35" customWidth="1"/>
    <col min="13575" max="13575" width="18.875" style="35" customWidth="1"/>
    <col min="13576" max="13576" width="11.25" style="35" customWidth="1"/>
    <col min="13577" max="13577" width="5" style="35" customWidth="1"/>
    <col min="13578" max="13578" width="3" style="35" customWidth="1"/>
    <col min="13579" max="13579" width="2.125" style="35" customWidth="1"/>
    <col min="13580" max="13580" width="3.75" style="35" customWidth="1"/>
    <col min="13581" max="13581" width="2.5" style="35" customWidth="1"/>
    <col min="13582" max="13582" width="3.75" style="35" customWidth="1"/>
    <col min="13583" max="13583" width="2.75" style="35" customWidth="1"/>
    <col min="13584" max="13584" width="3.75" style="35" customWidth="1"/>
    <col min="13585" max="13585" width="2.375" style="35" customWidth="1"/>
    <col min="13586" max="13586" width="1.875" style="35" customWidth="1"/>
    <col min="13587" max="13588" width="2.75" style="35" customWidth="1"/>
    <col min="13589" max="13589" width="1.25" style="35" customWidth="1"/>
    <col min="13590" max="13591" width="2.75" style="35" customWidth="1"/>
    <col min="13592" max="13592" width="1.5" style="35" customWidth="1"/>
    <col min="13593" max="13594" width="2.875" style="35" customWidth="1"/>
    <col min="13595" max="13595" width="3" style="35" customWidth="1"/>
    <col min="13596" max="13596" width="4.25" style="35" customWidth="1"/>
    <col min="13597" max="13597" width="6" style="35" customWidth="1"/>
    <col min="13598" max="13598" width="3.5" style="35" customWidth="1"/>
    <col min="13599" max="13599" width="2.375" style="35" customWidth="1"/>
    <col min="13600" max="13601" width="2.75" style="35" customWidth="1"/>
    <col min="13602" max="13603" width="2.625" style="35" customWidth="1"/>
    <col min="13604" max="13604" width="2.75" style="35" customWidth="1"/>
    <col min="13605" max="13605" width="2.5" style="35" customWidth="1"/>
    <col min="13606" max="13606" width="3.75" style="35" customWidth="1"/>
    <col min="13607" max="13607" width="3" style="35" customWidth="1"/>
    <col min="13608" max="13608" width="1.625" style="35" customWidth="1"/>
    <col min="13609" max="13824" width="9" style="35"/>
    <col min="13825" max="13825" width="2.375" style="35" customWidth="1"/>
    <col min="13826" max="13826" width="10.375" style="35" customWidth="1"/>
    <col min="13827" max="13827" width="3.125" style="35" customWidth="1"/>
    <col min="13828" max="13828" width="27.5" style="35" customWidth="1"/>
    <col min="13829" max="13829" width="3.5" style="35" customWidth="1"/>
    <col min="13830" max="13830" width="7.5" style="35" customWidth="1"/>
    <col min="13831" max="13831" width="18.875" style="35" customWidth="1"/>
    <col min="13832" max="13832" width="11.25" style="35" customWidth="1"/>
    <col min="13833" max="13833" width="5" style="35" customWidth="1"/>
    <col min="13834" max="13834" width="3" style="35" customWidth="1"/>
    <col min="13835" max="13835" width="2.125" style="35" customWidth="1"/>
    <col min="13836" max="13836" width="3.75" style="35" customWidth="1"/>
    <col min="13837" max="13837" width="2.5" style="35" customWidth="1"/>
    <col min="13838" max="13838" width="3.75" style="35" customWidth="1"/>
    <col min="13839" max="13839" width="2.75" style="35" customWidth="1"/>
    <col min="13840" max="13840" width="3.75" style="35" customWidth="1"/>
    <col min="13841" max="13841" width="2.375" style="35" customWidth="1"/>
    <col min="13842" max="13842" width="1.875" style="35" customWidth="1"/>
    <col min="13843" max="13844" width="2.75" style="35" customWidth="1"/>
    <col min="13845" max="13845" width="1.25" style="35" customWidth="1"/>
    <col min="13846" max="13847" width="2.75" style="35" customWidth="1"/>
    <col min="13848" max="13848" width="1.5" style="35" customWidth="1"/>
    <col min="13849" max="13850" width="2.875" style="35" customWidth="1"/>
    <col min="13851" max="13851" width="3" style="35" customWidth="1"/>
    <col min="13852" max="13852" width="4.25" style="35" customWidth="1"/>
    <col min="13853" max="13853" width="6" style="35" customWidth="1"/>
    <col min="13854" max="13854" width="3.5" style="35" customWidth="1"/>
    <col min="13855" max="13855" width="2.375" style="35" customWidth="1"/>
    <col min="13856" max="13857" width="2.75" style="35" customWidth="1"/>
    <col min="13858" max="13859" width="2.625" style="35" customWidth="1"/>
    <col min="13860" max="13860" width="2.75" style="35" customWidth="1"/>
    <col min="13861" max="13861" width="2.5" style="35" customWidth="1"/>
    <col min="13862" max="13862" width="3.75" style="35" customWidth="1"/>
    <col min="13863" max="13863" width="3" style="35" customWidth="1"/>
    <col min="13864" max="13864" width="1.625" style="35" customWidth="1"/>
    <col min="13865" max="14080" width="9" style="35"/>
    <col min="14081" max="14081" width="2.375" style="35" customWidth="1"/>
    <col min="14082" max="14082" width="10.375" style="35" customWidth="1"/>
    <col min="14083" max="14083" width="3.125" style="35" customWidth="1"/>
    <col min="14084" max="14084" width="27.5" style="35" customWidth="1"/>
    <col min="14085" max="14085" width="3.5" style="35" customWidth="1"/>
    <col min="14086" max="14086" width="7.5" style="35" customWidth="1"/>
    <col min="14087" max="14087" width="18.875" style="35" customWidth="1"/>
    <col min="14088" max="14088" width="11.25" style="35" customWidth="1"/>
    <col min="14089" max="14089" width="5" style="35" customWidth="1"/>
    <col min="14090" max="14090" width="3" style="35" customWidth="1"/>
    <col min="14091" max="14091" width="2.125" style="35" customWidth="1"/>
    <col min="14092" max="14092" width="3.75" style="35" customWidth="1"/>
    <col min="14093" max="14093" width="2.5" style="35" customWidth="1"/>
    <col min="14094" max="14094" width="3.75" style="35" customWidth="1"/>
    <col min="14095" max="14095" width="2.75" style="35" customWidth="1"/>
    <col min="14096" max="14096" width="3.75" style="35" customWidth="1"/>
    <col min="14097" max="14097" width="2.375" style="35" customWidth="1"/>
    <col min="14098" max="14098" width="1.875" style="35" customWidth="1"/>
    <col min="14099" max="14100" width="2.75" style="35" customWidth="1"/>
    <col min="14101" max="14101" width="1.25" style="35" customWidth="1"/>
    <col min="14102" max="14103" width="2.75" style="35" customWidth="1"/>
    <col min="14104" max="14104" width="1.5" style="35" customWidth="1"/>
    <col min="14105" max="14106" width="2.875" style="35" customWidth="1"/>
    <col min="14107" max="14107" width="3" style="35" customWidth="1"/>
    <col min="14108" max="14108" width="4.25" style="35" customWidth="1"/>
    <col min="14109" max="14109" width="6" style="35" customWidth="1"/>
    <col min="14110" max="14110" width="3.5" style="35" customWidth="1"/>
    <col min="14111" max="14111" width="2.375" style="35" customWidth="1"/>
    <col min="14112" max="14113" width="2.75" style="35" customWidth="1"/>
    <col min="14114" max="14115" width="2.625" style="35" customWidth="1"/>
    <col min="14116" max="14116" width="2.75" style="35" customWidth="1"/>
    <col min="14117" max="14117" width="2.5" style="35" customWidth="1"/>
    <col min="14118" max="14118" width="3.75" style="35" customWidth="1"/>
    <col min="14119" max="14119" width="3" style="35" customWidth="1"/>
    <col min="14120" max="14120" width="1.625" style="35" customWidth="1"/>
    <col min="14121" max="14336" width="9" style="35"/>
    <col min="14337" max="14337" width="2.375" style="35" customWidth="1"/>
    <col min="14338" max="14338" width="10.375" style="35" customWidth="1"/>
    <col min="14339" max="14339" width="3.125" style="35" customWidth="1"/>
    <col min="14340" max="14340" width="27.5" style="35" customWidth="1"/>
    <col min="14341" max="14341" width="3.5" style="35" customWidth="1"/>
    <col min="14342" max="14342" width="7.5" style="35" customWidth="1"/>
    <col min="14343" max="14343" width="18.875" style="35" customWidth="1"/>
    <col min="14344" max="14344" width="11.25" style="35" customWidth="1"/>
    <col min="14345" max="14345" width="5" style="35" customWidth="1"/>
    <col min="14346" max="14346" width="3" style="35" customWidth="1"/>
    <col min="14347" max="14347" width="2.125" style="35" customWidth="1"/>
    <col min="14348" max="14348" width="3.75" style="35" customWidth="1"/>
    <col min="14349" max="14349" width="2.5" style="35" customWidth="1"/>
    <col min="14350" max="14350" width="3.75" style="35" customWidth="1"/>
    <col min="14351" max="14351" width="2.75" style="35" customWidth="1"/>
    <col min="14352" max="14352" width="3.75" style="35" customWidth="1"/>
    <col min="14353" max="14353" width="2.375" style="35" customWidth="1"/>
    <col min="14354" max="14354" width="1.875" style="35" customWidth="1"/>
    <col min="14355" max="14356" width="2.75" style="35" customWidth="1"/>
    <col min="14357" max="14357" width="1.25" style="35" customWidth="1"/>
    <col min="14358" max="14359" width="2.75" style="35" customWidth="1"/>
    <col min="14360" max="14360" width="1.5" style="35" customWidth="1"/>
    <col min="14361" max="14362" width="2.875" style="35" customWidth="1"/>
    <col min="14363" max="14363" width="3" style="35" customWidth="1"/>
    <col min="14364" max="14364" width="4.25" style="35" customWidth="1"/>
    <col min="14365" max="14365" width="6" style="35" customWidth="1"/>
    <col min="14366" max="14366" width="3.5" style="35" customWidth="1"/>
    <col min="14367" max="14367" width="2.375" style="35" customWidth="1"/>
    <col min="14368" max="14369" width="2.75" style="35" customWidth="1"/>
    <col min="14370" max="14371" width="2.625" style="35" customWidth="1"/>
    <col min="14372" max="14372" width="2.75" style="35" customWidth="1"/>
    <col min="14373" max="14373" width="2.5" style="35" customWidth="1"/>
    <col min="14374" max="14374" width="3.75" style="35" customWidth="1"/>
    <col min="14375" max="14375" width="3" style="35" customWidth="1"/>
    <col min="14376" max="14376" width="1.625" style="35" customWidth="1"/>
    <col min="14377" max="14592" width="9" style="35"/>
    <col min="14593" max="14593" width="2.375" style="35" customWidth="1"/>
    <col min="14594" max="14594" width="10.375" style="35" customWidth="1"/>
    <col min="14595" max="14595" width="3.125" style="35" customWidth="1"/>
    <col min="14596" max="14596" width="27.5" style="35" customWidth="1"/>
    <col min="14597" max="14597" width="3.5" style="35" customWidth="1"/>
    <col min="14598" max="14598" width="7.5" style="35" customWidth="1"/>
    <col min="14599" max="14599" width="18.875" style="35" customWidth="1"/>
    <col min="14600" max="14600" width="11.25" style="35" customWidth="1"/>
    <col min="14601" max="14601" width="5" style="35" customWidth="1"/>
    <col min="14602" max="14602" width="3" style="35" customWidth="1"/>
    <col min="14603" max="14603" width="2.125" style="35" customWidth="1"/>
    <col min="14604" max="14604" width="3.75" style="35" customWidth="1"/>
    <col min="14605" max="14605" width="2.5" style="35" customWidth="1"/>
    <col min="14606" max="14606" width="3.75" style="35" customWidth="1"/>
    <col min="14607" max="14607" width="2.75" style="35" customWidth="1"/>
    <col min="14608" max="14608" width="3.75" style="35" customWidth="1"/>
    <col min="14609" max="14609" width="2.375" style="35" customWidth="1"/>
    <col min="14610" max="14610" width="1.875" style="35" customWidth="1"/>
    <col min="14611" max="14612" width="2.75" style="35" customWidth="1"/>
    <col min="14613" max="14613" width="1.25" style="35" customWidth="1"/>
    <col min="14614" max="14615" width="2.75" style="35" customWidth="1"/>
    <col min="14616" max="14616" width="1.5" style="35" customWidth="1"/>
    <col min="14617" max="14618" width="2.875" style="35" customWidth="1"/>
    <col min="14619" max="14619" width="3" style="35" customWidth="1"/>
    <col min="14620" max="14620" width="4.25" style="35" customWidth="1"/>
    <col min="14621" max="14621" width="6" style="35" customWidth="1"/>
    <col min="14622" max="14622" width="3.5" style="35" customWidth="1"/>
    <col min="14623" max="14623" width="2.375" style="35" customWidth="1"/>
    <col min="14624" max="14625" width="2.75" style="35" customWidth="1"/>
    <col min="14626" max="14627" width="2.625" style="35" customWidth="1"/>
    <col min="14628" max="14628" width="2.75" style="35" customWidth="1"/>
    <col min="14629" max="14629" width="2.5" style="35" customWidth="1"/>
    <col min="14630" max="14630" width="3.75" style="35" customWidth="1"/>
    <col min="14631" max="14631" width="3" style="35" customWidth="1"/>
    <col min="14632" max="14632" width="1.625" style="35" customWidth="1"/>
    <col min="14633" max="14848" width="9" style="35"/>
    <col min="14849" max="14849" width="2.375" style="35" customWidth="1"/>
    <col min="14850" max="14850" width="10.375" style="35" customWidth="1"/>
    <col min="14851" max="14851" width="3.125" style="35" customWidth="1"/>
    <col min="14852" max="14852" width="27.5" style="35" customWidth="1"/>
    <col min="14853" max="14853" width="3.5" style="35" customWidth="1"/>
    <col min="14854" max="14854" width="7.5" style="35" customWidth="1"/>
    <col min="14855" max="14855" width="18.875" style="35" customWidth="1"/>
    <col min="14856" max="14856" width="11.25" style="35" customWidth="1"/>
    <col min="14857" max="14857" width="5" style="35" customWidth="1"/>
    <col min="14858" max="14858" width="3" style="35" customWidth="1"/>
    <col min="14859" max="14859" width="2.125" style="35" customWidth="1"/>
    <col min="14860" max="14860" width="3.75" style="35" customWidth="1"/>
    <col min="14861" max="14861" width="2.5" style="35" customWidth="1"/>
    <col min="14862" max="14862" width="3.75" style="35" customWidth="1"/>
    <col min="14863" max="14863" width="2.75" style="35" customWidth="1"/>
    <col min="14864" max="14864" width="3.75" style="35" customWidth="1"/>
    <col min="14865" max="14865" width="2.375" style="35" customWidth="1"/>
    <col min="14866" max="14866" width="1.875" style="35" customWidth="1"/>
    <col min="14867" max="14868" width="2.75" style="35" customWidth="1"/>
    <col min="14869" max="14869" width="1.25" style="35" customWidth="1"/>
    <col min="14870" max="14871" width="2.75" style="35" customWidth="1"/>
    <col min="14872" max="14872" width="1.5" style="35" customWidth="1"/>
    <col min="14873" max="14874" width="2.875" style="35" customWidth="1"/>
    <col min="14875" max="14875" width="3" style="35" customWidth="1"/>
    <col min="14876" max="14876" width="4.25" style="35" customWidth="1"/>
    <col min="14877" max="14877" width="6" style="35" customWidth="1"/>
    <col min="14878" max="14878" width="3.5" style="35" customWidth="1"/>
    <col min="14879" max="14879" width="2.375" style="35" customWidth="1"/>
    <col min="14880" max="14881" width="2.75" style="35" customWidth="1"/>
    <col min="14882" max="14883" width="2.625" style="35" customWidth="1"/>
    <col min="14884" max="14884" width="2.75" style="35" customWidth="1"/>
    <col min="14885" max="14885" width="2.5" style="35" customWidth="1"/>
    <col min="14886" max="14886" width="3.75" style="35" customWidth="1"/>
    <col min="14887" max="14887" width="3" style="35" customWidth="1"/>
    <col min="14888" max="14888" width="1.625" style="35" customWidth="1"/>
    <col min="14889" max="15104" width="9" style="35"/>
    <col min="15105" max="15105" width="2.375" style="35" customWidth="1"/>
    <col min="15106" max="15106" width="10.375" style="35" customWidth="1"/>
    <col min="15107" max="15107" width="3.125" style="35" customWidth="1"/>
    <col min="15108" max="15108" width="27.5" style="35" customWidth="1"/>
    <col min="15109" max="15109" width="3.5" style="35" customWidth="1"/>
    <col min="15110" max="15110" width="7.5" style="35" customWidth="1"/>
    <col min="15111" max="15111" width="18.875" style="35" customWidth="1"/>
    <col min="15112" max="15112" width="11.25" style="35" customWidth="1"/>
    <col min="15113" max="15113" width="5" style="35" customWidth="1"/>
    <col min="15114" max="15114" width="3" style="35" customWidth="1"/>
    <col min="15115" max="15115" width="2.125" style="35" customWidth="1"/>
    <col min="15116" max="15116" width="3.75" style="35" customWidth="1"/>
    <col min="15117" max="15117" width="2.5" style="35" customWidth="1"/>
    <col min="15118" max="15118" width="3.75" style="35" customWidth="1"/>
    <col min="15119" max="15119" width="2.75" style="35" customWidth="1"/>
    <col min="15120" max="15120" width="3.75" style="35" customWidth="1"/>
    <col min="15121" max="15121" width="2.375" style="35" customWidth="1"/>
    <col min="15122" max="15122" width="1.875" style="35" customWidth="1"/>
    <col min="15123" max="15124" width="2.75" style="35" customWidth="1"/>
    <col min="15125" max="15125" width="1.25" style="35" customWidth="1"/>
    <col min="15126" max="15127" width="2.75" style="35" customWidth="1"/>
    <col min="15128" max="15128" width="1.5" style="35" customWidth="1"/>
    <col min="15129" max="15130" width="2.875" style="35" customWidth="1"/>
    <col min="15131" max="15131" width="3" style="35" customWidth="1"/>
    <col min="15132" max="15132" width="4.25" style="35" customWidth="1"/>
    <col min="15133" max="15133" width="6" style="35" customWidth="1"/>
    <col min="15134" max="15134" width="3.5" style="35" customWidth="1"/>
    <col min="15135" max="15135" width="2.375" style="35" customWidth="1"/>
    <col min="15136" max="15137" width="2.75" style="35" customWidth="1"/>
    <col min="15138" max="15139" width="2.625" style="35" customWidth="1"/>
    <col min="15140" max="15140" width="2.75" style="35" customWidth="1"/>
    <col min="15141" max="15141" width="2.5" style="35" customWidth="1"/>
    <col min="15142" max="15142" width="3.75" style="35" customWidth="1"/>
    <col min="15143" max="15143" width="3" style="35" customWidth="1"/>
    <col min="15144" max="15144" width="1.625" style="35" customWidth="1"/>
    <col min="15145" max="15360" width="9" style="35"/>
    <col min="15361" max="15361" width="2.375" style="35" customWidth="1"/>
    <col min="15362" max="15362" width="10.375" style="35" customWidth="1"/>
    <col min="15363" max="15363" width="3.125" style="35" customWidth="1"/>
    <col min="15364" max="15364" width="27.5" style="35" customWidth="1"/>
    <col min="15365" max="15365" width="3.5" style="35" customWidth="1"/>
    <col min="15366" max="15366" width="7.5" style="35" customWidth="1"/>
    <col min="15367" max="15367" width="18.875" style="35" customWidth="1"/>
    <col min="15368" max="15368" width="11.25" style="35" customWidth="1"/>
    <col min="15369" max="15369" width="5" style="35" customWidth="1"/>
    <col min="15370" max="15370" width="3" style="35" customWidth="1"/>
    <col min="15371" max="15371" width="2.125" style="35" customWidth="1"/>
    <col min="15372" max="15372" width="3.75" style="35" customWidth="1"/>
    <col min="15373" max="15373" width="2.5" style="35" customWidth="1"/>
    <col min="15374" max="15374" width="3.75" style="35" customWidth="1"/>
    <col min="15375" max="15375" width="2.75" style="35" customWidth="1"/>
    <col min="15376" max="15376" width="3.75" style="35" customWidth="1"/>
    <col min="15377" max="15377" width="2.375" style="35" customWidth="1"/>
    <col min="15378" max="15378" width="1.875" style="35" customWidth="1"/>
    <col min="15379" max="15380" width="2.75" style="35" customWidth="1"/>
    <col min="15381" max="15381" width="1.25" style="35" customWidth="1"/>
    <col min="15382" max="15383" width="2.75" style="35" customWidth="1"/>
    <col min="15384" max="15384" width="1.5" style="35" customWidth="1"/>
    <col min="15385" max="15386" width="2.875" style="35" customWidth="1"/>
    <col min="15387" max="15387" width="3" style="35" customWidth="1"/>
    <col min="15388" max="15388" width="4.25" style="35" customWidth="1"/>
    <col min="15389" max="15389" width="6" style="35" customWidth="1"/>
    <col min="15390" max="15390" width="3.5" style="35" customWidth="1"/>
    <col min="15391" max="15391" width="2.375" style="35" customWidth="1"/>
    <col min="15392" max="15393" width="2.75" style="35" customWidth="1"/>
    <col min="15394" max="15395" width="2.625" style="35" customWidth="1"/>
    <col min="15396" max="15396" width="2.75" style="35" customWidth="1"/>
    <col min="15397" max="15397" width="2.5" style="35" customWidth="1"/>
    <col min="15398" max="15398" width="3.75" style="35" customWidth="1"/>
    <col min="15399" max="15399" width="3" style="35" customWidth="1"/>
    <col min="15400" max="15400" width="1.625" style="35" customWidth="1"/>
    <col min="15401" max="15616" width="9" style="35"/>
    <col min="15617" max="15617" width="2.375" style="35" customWidth="1"/>
    <col min="15618" max="15618" width="10.375" style="35" customWidth="1"/>
    <col min="15619" max="15619" width="3.125" style="35" customWidth="1"/>
    <col min="15620" max="15620" width="27.5" style="35" customWidth="1"/>
    <col min="15621" max="15621" width="3.5" style="35" customWidth="1"/>
    <col min="15622" max="15622" width="7.5" style="35" customWidth="1"/>
    <col min="15623" max="15623" width="18.875" style="35" customWidth="1"/>
    <col min="15624" max="15624" width="11.25" style="35" customWidth="1"/>
    <col min="15625" max="15625" width="5" style="35" customWidth="1"/>
    <col min="15626" max="15626" width="3" style="35" customWidth="1"/>
    <col min="15627" max="15627" width="2.125" style="35" customWidth="1"/>
    <col min="15628" max="15628" width="3.75" style="35" customWidth="1"/>
    <col min="15629" max="15629" width="2.5" style="35" customWidth="1"/>
    <col min="15630" max="15630" width="3.75" style="35" customWidth="1"/>
    <col min="15631" max="15631" width="2.75" style="35" customWidth="1"/>
    <col min="15632" max="15632" width="3.75" style="35" customWidth="1"/>
    <col min="15633" max="15633" width="2.375" style="35" customWidth="1"/>
    <col min="15634" max="15634" width="1.875" style="35" customWidth="1"/>
    <col min="15635" max="15636" width="2.75" style="35" customWidth="1"/>
    <col min="15637" max="15637" width="1.25" style="35" customWidth="1"/>
    <col min="15638" max="15639" width="2.75" style="35" customWidth="1"/>
    <col min="15640" max="15640" width="1.5" style="35" customWidth="1"/>
    <col min="15641" max="15642" width="2.875" style="35" customWidth="1"/>
    <col min="15643" max="15643" width="3" style="35" customWidth="1"/>
    <col min="15644" max="15644" width="4.25" style="35" customWidth="1"/>
    <col min="15645" max="15645" width="6" style="35" customWidth="1"/>
    <col min="15646" max="15646" width="3.5" style="35" customWidth="1"/>
    <col min="15647" max="15647" width="2.375" style="35" customWidth="1"/>
    <col min="15648" max="15649" width="2.75" style="35" customWidth="1"/>
    <col min="15650" max="15651" width="2.625" style="35" customWidth="1"/>
    <col min="15652" max="15652" width="2.75" style="35" customWidth="1"/>
    <col min="15653" max="15653" width="2.5" style="35" customWidth="1"/>
    <col min="15654" max="15654" width="3.75" style="35" customWidth="1"/>
    <col min="15655" max="15655" width="3" style="35" customWidth="1"/>
    <col min="15656" max="15656" width="1.625" style="35" customWidth="1"/>
    <col min="15657" max="15872" width="9" style="35"/>
    <col min="15873" max="15873" width="2.375" style="35" customWidth="1"/>
    <col min="15874" max="15874" width="10.375" style="35" customWidth="1"/>
    <col min="15875" max="15875" width="3.125" style="35" customWidth="1"/>
    <col min="15876" max="15876" width="27.5" style="35" customWidth="1"/>
    <col min="15877" max="15877" width="3.5" style="35" customWidth="1"/>
    <col min="15878" max="15878" width="7.5" style="35" customWidth="1"/>
    <col min="15879" max="15879" width="18.875" style="35" customWidth="1"/>
    <col min="15880" max="15880" width="11.25" style="35" customWidth="1"/>
    <col min="15881" max="15881" width="5" style="35" customWidth="1"/>
    <col min="15882" max="15882" width="3" style="35" customWidth="1"/>
    <col min="15883" max="15883" width="2.125" style="35" customWidth="1"/>
    <col min="15884" max="15884" width="3.75" style="35" customWidth="1"/>
    <col min="15885" max="15885" width="2.5" style="35" customWidth="1"/>
    <col min="15886" max="15886" width="3.75" style="35" customWidth="1"/>
    <col min="15887" max="15887" width="2.75" style="35" customWidth="1"/>
    <col min="15888" max="15888" width="3.75" style="35" customWidth="1"/>
    <col min="15889" max="15889" width="2.375" style="35" customWidth="1"/>
    <col min="15890" max="15890" width="1.875" style="35" customWidth="1"/>
    <col min="15891" max="15892" width="2.75" style="35" customWidth="1"/>
    <col min="15893" max="15893" width="1.25" style="35" customWidth="1"/>
    <col min="15894" max="15895" width="2.75" style="35" customWidth="1"/>
    <col min="15896" max="15896" width="1.5" style="35" customWidth="1"/>
    <col min="15897" max="15898" width="2.875" style="35" customWidth="1"/>
    <col min="15899" max="15899" width="3" style="35" customWidth="1"/>
    <col min="15900" max="15900" width="4.25" style="35" customWidth="1"/>
    <col min="15901" max="15901" width="6" style="35" customWidth="1"/>
    <col min="15902" max="15902" width="3.5" style="35" customWidth="1"/>
    <col min="15903" max="15903" width="2.375" style="35" customWidth="1"/>
    <col min="15904" max="15905" width="2.75" style="35" customWidth="1"/>
    <col min="15906" max="15907" width="2.625" style="35" customWidth="1"/>
    <col min="15908" max="15908" width="2.75" style="35" customWidth="1"/>
    <col min="15909" max="15909" width="2.5" style="35" customWidth="1"/>
    <col min="15910" max="15910" width="3.75" style="35" customWidth="1"/>
    <col min="15911" max="15911" width="3" style="35" customWidth="1"/>
    <col min="15912" max="15912" width="1.625" style="35" customWidth="1"/>
    <col min="15913" max="16128" width="9" style="35"/>
    <col min="16129" max="16129" width="2.375" style="35" customWidth="1"/>
    <col min="16130" max="16130" width="10.375" style="35" customWidth="1"/>
    <col min="16131" max="16131" width="3.125" style="35" customWidth="1"/>
    <col min="16132" max="16132" width="27.5" style="35" customWidth="1"/>
    <col min="16133" max="16133" width="3.5" style="35" customWidth="1"/>
    <col min="16134" max="16134" width="7.5" style="35" customWidth="1"/>
    <col min="16135" max="16135" width="18.875" style="35" customWidth="1"/>
    <col min="16136" max="16136" width="11.25" style="35" customWidth="1"/>
    <col min="16137" max="16137" width="5" style="35" customWidth="1"/>
    <col min="16138" max="16138" width="3" style="35" customWidth="1"/>
    <col min="16139" max="16139" width="2.125" style="35" customWidth="1"/>
    <col min="16140" max="16140" width="3.75" style="35" customWidth="1"/>
    <col min="16141" max="16141" width="2.5" style="35" customWidth="1"/>
    <col min="16142" max="16142" width="3.75" style="35" customWidth="1"/>
    <col min="16143" max="16143" width="2.75" style="35" customWidth="1"/>
    <col min="16144" max="16144" width="3.75" style="35" customWidth="1"/>
    <col min="16145" max="16145" width="2.375" style="35" customWidth="1"/>
    <col min="16146" max="16146" width="1.875" style="35" customWidth="1"/>
    <col min="16147" max="16148" width="2.75" style="35" customWidth="1"/>
    <col min="16149" max="16149" width="1.25" style="35" customWidth="1"/>
    <col min="16150" max="16151" width="2.75" style="35" customWidth="1"/>
    <col min="16152" max="16152" width="1.5" style="35" customWidth="1"/>
    <col min="16153" max="16154" width="2.875" style="35" customWidth="1"/>
    <col min="16155" max="16155" width="3" style="35" customWidth="1"/>
    <col min="16156" max="16156" width="4.25" style="35" customWidth="1"/>
    <col min="16157" max="16157" width="6" style="35" customWidth="1"/>
    <col min="16158" max="16158" width="3.5" style="35" customWidth="1"/>
    <col min="16159" max="16159" width="2.375" style="35" customWidth="1"/>
    <col min="16160" max="16161" width="2.75" style="35" customWidth="1"/>
    <col min="16162" max="16163" width="2.625" style="35" customWidth="1"/>
    <col min="16164" max="16164" width="2.75" style="35" customWidth="1"/>
    <col min="16165" max="16165" width="2.5" style="35" customWidth="1"/>
    <col min="16166" max="16166" width="3.75" style="35" customWidth="1"/>
    <col min="16167" max="16167" width="3" style="35" customWidth="1"/>
    <col min="16168" max="16168" width="1.625" style="35" customWidth="1"/>
    <col min="16169" max="16384" width="9" style="35"/>
  </cols>
  <sheetData>
    <row r="1" spans="1:39" ht="11.25" customHeight="1" thickBot="1" x14ac:dyDescent="0.2">
      <c r="A1" s="1244"/>
      <c r="B1" s="1244"/>
      <c r="C1" s="1244"/>
      <c r="D1" s="1244"/>
      <c r="E1" s="1244"/>
      <c r="F1" s="1244"/>
      <c r="G1" s="1244"/>
      <c r="H1" s="1244"/>
      <c r="I1" s="1244"/>
      <c r="J1" s="1244"/>
      <c r="K1" s="1244"/>
      <c r="L1" s="1244"/>
      <c r="M1" s="1244"/>
      <c r="N1" s="1244"/>
      <c r="O1" s="1244"/>
      <c r="P1" s="1244"/>
      <c r="Q1" s="1244"/>
      <c r="R1" s="1244"/>
      <c r="S1" s="1244"/>
      <c r="T1" s="1244"/>
      <c r="U1" s="1244"/>
      <c r="V1" s="1244"/>
      <c r="W1" s="1244"/>
      <c r="X1" s="1244"/>
      <c r="Y1" s="1244"/>
      <c r="Z1" s="1244"/>
      <c r="AA1" s="1244"/>
      <c r="AB1" s="1244"/>
      <c r="AC1" s="1244"/>
      <c r="AD1" s="1244"/>
      <c r="AE1" s="1244"/>
      <c r="AF1" s="1244"/>
      <c r="AG1" s="1244"/>
      <c r="AH1" s="1244"/>
      <c r="AI1" s="1244"/>
      <c r="AJ1" s="1244"/>
      <c r="AK1" s="1244"/>
      <c r="AL1" s="1244"/>
      <c r="AM1" s="1244"/>
    </row>
    <row r="2" spans="1:39" ht="15" customHeight="1" x14ac:dyDescent="0.15">
      <c r="A2" s="1244"/>
      <c r="B2" s="1245" t="s">
        <v>74</v>
      </c>
      <c r="C2" s="1245"/>
      <c r="D2" s="1245"/>
      <c r="E2" s="1246"/>
      <c r="F2" s="1401" t="s">
        <v>75</v>
      </c>
      <c r="G2" s="1402"/>
      <c r="H2" s="1402"/>
      <c r="I2" s="1403" t="s">
        <v>76</v>
      </c>
      <c r="J2" s="1303">
        <f>入力シート!G7</f>
        <v>0</v>
      </c>
      <c r="K2" s="1304"/>
      <c r="L2" s="1388">
        <f>入力シート!H7</f>
        <v>0</v>
      </c>
      <c r="M2" s="1362" t="s">
        <v>30</v>
      </c>
      <c r="N2" s="1388">
        <f>入力シート!J7</f>
        <v>0</v>
      </c>
      <c r="O2" s="1362" t="s">
        <v>77</v>
      </c>
      <c r="P2" s="1388">
        <f>入力シート!M7</f>
        <v>0</v>
      </c>
      <c r="Q2" s="1391" t="s">
        <v>78</v>
      </c>
      <c r="R2" s="1391"/>
      <c r="S2" s="1392"/>
      <c r="T2" s="1395" t="s">
        <v>79</v>
      </c>
      <c r="U2" s="1396"/>
      <c r="V2" s="1397"/>
      <c r="W2" s="1398" t="s">
        <v>80</v>
      </c>
      <c r="X2" s="1399"/>
      <c r="Y2" s="1399"/>
      <c r="Z2" s="1399"/>
      <c r="AA2" s="1399"/>
      <c r="AB2" s="1400"/>
      <c r="AC2" s="268" t="s">
        <v>81</v>
      </c>
      <c r="AD2" s="269" t="s">
        <v>7</v>
      </c>
      <c r="AE2" s="1416" t="s">
        <v>514</v>
      </c>
      <c r="AF2" s="1416"/>
      <c r="AG2" s="1416"/>
      <c r="AH2" s="1416"/>
      <c r="AI2" s="1416"/>
      <c r="AJ2" s="1416"/>
      <c r="AK2" s="1417" t="s">
        <v>8</v>
      </c>
      <c r="AL2" s="1418"/>
      <c r="AM2" s="1306" t="s">
        <v>464</v>
      </c>
    </row>
    <row r="3" spans="1:39" ht="24" customHeight="1" x14ac:dyDescent="0.15">
      <c r="A3" s="1244"/>
      <c r="B3" s="1245"/>
      <c r="C3" s="1245"/>
      <c r="D3" s="1245"/>
      <c r="E3" s="1246"/>
      <c r="F3" s="36">
        <v>1</v>
      </c>
      <c r="G3" s="37" t="s">
        <v>82</v>
      </c>
      <c r="H3" s="37"/>
      <c r="I3" s="1404"/>
      <c r="J3" s="1406"/>
      <c r="K3" s="1407"/>
      <c r="L3" s="1389"/>
      <c r="M3" s="1390"/>
      <c r="N3" s="1389"/>
      <c r="O3" s="1390"/>
      <c r="P3" s="1389"/>
      <c r="Q3" s="1393"/>
      <c r="R3" s="1393"/>
      <c r="S3" s="1394"/>
      <c r="T3" s="1419" t="s">
        <v>83</v>
      </c>
      <c r="U3" s="1420"/>
      <c r="V3" s="1421"/>
      <c r="W3" s="1422">
        <f>入力シート!S2</f>
        <v>0</v>
      </c>
      <c r="X3" s="1423"/>
      <c r="Y3" s="1423"/>
      <c r="Z3" s="1423"/>
      <c r="AA3" s="1423"/>
      <c r="AB3" s="1424"/>
      <c r="AC3" s="38"/>
      <c r="AD3" s="39"/>
      <c r="AE3" s="1425">
        <f>入力シート!AD2</f>
        <v>0</v>
      </c>
      <c r="AF3" s="1426"/>
      <c r="AG3" s="1426"/>
      <c r="AH3" s="1426"/>
      <c r="AI3" s="1426"/>
      <c r="AJ3" s="1427"/>
      <c r="AK3" s="1428">
        <f>入力シート!AS2</f>
        <v>0</v>
      </c>
      <c r="AL3" s="1429"/>
      <c r="AM3" s="1306"/>
    </row>
    <row r="4" spans="1:39" ht="20.25" customHeight="1" x14ac:dyDescent="0.15">
      <c r="A4" s="1244"/>
      <c r="B4" s="1245"/>
      <c r="C4" s="1245"/>
      <c r="D4" s="1245"/>
      <c r="E4" s="1246"/>
      <c r="F4" s="36">
        <v>2</v>
      </c>
      <c r="G4" s="37" t="s">
        <v>84</v>
      </c>
      <c r="H4" s="37"/>
      <c r="I4" s="1404"/>
      <c r="J4" s="1406">
        <f>入力シート!G9</f>
        <v>0</v>
      </c>
      <c r="K4" s="1407"/>
      <c r="L4" s="1389">
        <f>入力シート!H9</f>
        <v>0</v>
      </c>
      <c r="M4" s="1390" t="s">
        <v>30</v>
      </c>
      <c r="N4" s="1389">
        <f>入力シート!J9</f>
        <v>0</v>
      </c>
      <c r="O4" s="1390" t="s">
        <v>77</v>
      </c>
      <c r="P4" s="1389">
        <f>入力シート!M9</f>
        <v>0</v>
      </c>
      <c r="Q4" s="1393" t="s">
        <v>85</v>
      </c>
      <c r="R4" s="1393"/>
      <c r="S4" s="1394"/>
      <c r="T4" s="1444" t="s">
        <v>520</v>
      </c>
      <c r="U4" s="1445"/>
      <c r="V4" s="1445"/>
      <c r="W4" s="1445"/>
      <c r="X4" s="1445"/>
      <c r="Y4" s="1446"/>
      <c r="Z4" s="1453">
        <f>入力シート!$G$4</f>
        <v>0</v>
      </c>
      <c r="AA4" s="1454"/>
      <c r="AB4" s="1454"/>
      <c r="AC4" s="1454"/>
      <c r="AD4" s="1454"/>
      <c r="AE4" s="1454"/>
      <c r="AF4" s="1454"/>
      <c r="AG4" s="1454"/>
      <c r="AH4" s="1454"/>
      <c r="AI4" s="1454"/>
      <c r="AJ4" s="1454"/>
      <c r="AK4" s="1454"/>
      <c r="AL4" s="1455"/>
      <c r="AM4" s="1306"/>
    </row>
    <row r="5" spans="1:39" ht="20.25" customHeight="1" thickBot="1" x14ac:dyDescent="0.2">
      <c r="A5" s="1244"/>
      <c r="B5" s="1247"/>
      <c r="C5" s="1247"/>
      <c r="D5" s="1247"/>
      <c r="E5" s="1248"/>
      <c r="F5" s="36"/>
      <c r="G5" s="273" t="s">
        <v>86</v>
      </c>
      <c r="H5" s="37"/>
      <c r="I5" s="1405"/>
      <c r="J5" s="1408"/>
      <c r="K5" s="1409"/>
      <c r="L5" s="1410"/>
      <c r="M5" s="1411"/>
      <c r="N5" s="1410"/>
      <c r="O5" s="1411"/>
      <c r="P5" s="1410"/>
      <c r="Q5" s="1442"/>
      <c r="R5" s="1442"/>
      <c r="S5" s="1443"/>
      <c r="T5" s="1447" t="s">
        <v>521</v>
      </c>
      <c r="U5" s="1448"/>
      <c r="V5" s="1448"/>
      <c r="W5" s="1448"/>
      <c r="X5" s="1448"/>
      <c r="Y5" s="1449"/>
      <c r="Z5" s="1456">
        <f>入力シート!$G$2</f>
        <v>0</v>
      </c>
      <c r="AA5" s="1457"/>
      <c r="AB5" s="1457"/>
      <c r="AC5" s="1457"/>
      <c r="AD5" s="1457"/>
      <c r="AE5" s="1457"/>
      <c r="AF5" s="1457"/>
      <c r="AG5" s="1457"/>
      <c r="AH5" s="1457"/>
      <c r="AI5" s="1457"/>
      <c r="AJ5" s="1457"/>
      <c r="AK5" s="1457"/>
      <c r="AL5" s="1458"/>
      <c r="AM5" s="1306"/>
    </row>
    <row r="6" spans="1:39" ht="16.5" customHeight="1" x14ac:dyDescent="0.15">
      <c r="A6" s="1244"/>
      <c r="B6" s="1491" t="s">
        <v>87</v>
      </c>
      <c r="C6" s="1493" t="s">
        <v>88</v>
      </c>
      <c r="D6" s="1496" t="s">
        <v>89</v>
      </c>
      <c r="E6" s="1361" t="s">
        <v>90</v>
      </c>
      <c r="F6" s="1362"/>
      <c r="G6" s="1363"/>
      <c r="H6" s="1450" t="s">
        <v>91</v>
      </c>
      <c r="I6" s="1451"/>
      <c r="J6" s="1451"/>
      <c r="K6" s="1451"/>
      <c r="L6" s="1451"/>
      <c r="M6" s="1451"/>
      <c r="N6" s="1451"/>
      <c r="O6" s="1451"/>
      <c r="P6" s="1451"/>
      <c r="Q6" s="1451"/>
      <c r="R6" s="1451"/>
      <c r="S6" s="1451"/>
      <c r="T6" s="1451"/>
      <c r="U6" s="1451"/>
      <c r="V6" s="1451"/>
      <c r="W6" s="1451"/>
      <c r="X6" s="1451"/>
      <c r="Y6" s="1451"/>
      <c r="Z6" s="1451"/>
      <c r="AA6" s="1501"/>
      <c r="AB6" s="1450" t="s">
        <v>92</v>
      </c>
      <c r="AC6" s="1451"/>
      <c r="AD6" s="1451"/>
      <c r="AE6" s="1451"/>
      <c r="AF6" s="1451"/>
      <c r="AG6" s="1451"/>
      <c r="AH6" s="1451"/>
      <c r="AI6" s="1451"/>
      <c r="AJ6" s="1451"/>
      <c r="AK6" s="1451"/>
      <c r="AL6" s="1452"/>
      <c r="AM6" s="1306"/>
    </row>
    <row r="7" spans="1:39" ht="16.5" customHeight="1" x14ac:dyDescent="0.15">
      <c r="A7" s="1244"/>
      <c r="B7" s="1492"/>
      <c r="C7" s="1494"/>
      <c r="D7" s="1497"/>
      <c r="E7" s="1498"/>
      <c r="F7" s="1499"/>
      <c r="G7" s="1500"/>
      <c r="H7" s="1412" t="s">
        <v>93</v>
      </c>
      <c r="I7" s="1413"/>
      <c r="J7" s="1465" t="s">
        <v>94</v>
      </c>
      <c r="K7" s="1466"/>
      <c r="L7" s="1469" t="s">
        <v>95</v>
      </c>
      <c r="M7" s="1470"/>
      <c r="N7" s="1470"/>
      <c r="O7" s="1470"/>
      <c r="P7" s="1470"/>
      <c r="Q7" s="1470"/>
      <c r="R7" s="1471"/>
      <c r="S7" s="1459" t="s">
        <v>550</v>
      </c>
      <c r="T7" s="1460"/>
      <c r="U7" s="1460"/>
      <c r="V7" s="1460"/>
      <c r="W7" s="1460"/>
      <c r="X7" s="1460"/>
      <c r="Y7" s="1460"/>
      <c r="Z7" s="1460"/>
      <c r="AA7" s="1461"/>
      <c r="AB7" s="1412" t="s">
        <v>96</v>
      </c>
      <c r="AC7" s="1430"/>
      <c r="AD7" s="1433" t="s">
        <v>97</v>
      </c>
      <c r="AE7" s="1434"/>
      <c r="AF7" s="1434"/>
      <c r="AG7" s="1434"/>
      <c r="AH7" s="1434"/>
      <c r="AI7" s="1434"/>
      <c r="AJ7" s="1434"/>
      <c r="AK7" s="1434"/>
      <c r="AL7" s="40"/>
      <c r="AM7" s="1306"/>
    </row>
    <row r="8" spans="1:39" ht="13.5" customHeight="1" x14ac:dyDescent="0.15">
      <c r="A8" s="1244"/>
      <c r="B8" s="1478" t="s">
        <v>83</v>
      </c>
      <c r="C8" s="1494"/>
      <c r="D8" s="1480" t="s">
        <v>98</v>
      </c>
      <c r="E8" s="1481"/>
      <c r="F8" s="1481"/>
      <c r="G8" s="1484" t="s">
        <v>202</v>
      </c>
      <c r="H8" s="1414"/>
      <c r="I8" s="1415"/>
      <c r="J8" s="1467"/>
      <c r="K8" s="1468"/>
      <c r="L8" s="1472"/>
      <c r="M8" s="1473"/>
      <c r="N8" s="1473"/>
      <c r="O8" s="1473"/>
      <c r="P8" s="1473"/>
      <c r="Q8" s="1473"/>
      <c r="R8" s="1474"/>
      <c r="S8" s="1462" t="s">
        <v>555</v>
      </c>
      <c r="T8" s="1463"/>
      <c r="U8" s="1463"/>
      <c r="V8" s="1463"/>
      <c r="W8" s="1463"/>
      <c r="X8" s="1463"/>
      <c r="Y8" s="1463"/>
      <c r="Z8" s="1463"/>
      <c r="AA8" s="1464"/>
      <c r="AB8" s="1431"/>
      <c r="AC8" s="1432"/>
      <c r="AD8" s="1435"/>
      <c r="AE8" s="1436"/>
      <c r="AF8" s="1436"/>
      <c r="AG8" s="1436"/>
      <c r="AH8" s="1436"/>
      <c r="AI8" s="1436"/>
      <c r="AJ8" s="1436"/>
      <c r="AK8" s="1436"/>
      <c r="AL8" s="41"/>
      <c r="AM8" s="1306"/>
    </row>
    <row r="9" spans="1:39" ht="16.5" customHeight="1" thickBot="1" x14ac:dyDescent="0.2">
      <c r="A9" s="1244"/>
      <c r="B9" s="1479"/>
      <c r="C9" s="1495"/>
      <c r="D9" s="1482"/>
      <c r="E9" s="1483"/>
      <c r="F9" s="1483"/>
      <c r="G9" s="1485"/>
      <c r="H9" s="1439" t="s">
        <v>100</v>
      </c>
      <c r="I9" s="1440"/>
      <c r="J9" s="1486" t="s">
        <v>101</v>
      </c>
      <c r="K9" s="1487"/>
      <c r="L9" s="1488" t="s">
        <v>102</v>
      </c>
      <c r="M9" s="1489"/>
      <c r="N9" s="1489"/>
      <c r="O9" s="1489"/>
      <c r="P9" s="1489"/>
      <c r="Q9" s="1489"/>
      <c r="R9" s="1490"/>
      <c r="S9" s="1439" t="s">
        <v>103</v>
      </c>
      <c r="T9" s="1440"/>
      <c r="U9" s="1440"/>
      <c r="V9" s="1440"/>
      <c r="W9" s="1440"/>
      <c r="X9" s="1440"/>
      <c r="Y9" s="1440"/>
      <c r="Z9" s="1440"/>
      <c r="AA9" s="1441"/>
      <c r="AB9" s="42"/>
      <c r="AC9" s="43" t="s">
        <v>104</v>
      </c>
      <c r="AD9" s="1437"/>
      <c r="AE9" s="1438"/>
      <c r="AF9" s="1438"/>
      <c r="AG9" s="1438"/>
      <c r="AH9" s="1438"/>
      <c r="AI9" s="1438"/>
      <c r="AJ9" s="1438"/>
      <c r="AK9" s="1438"/>
      <c r="AL9" s="44" t="s">
        <v>105</v>
      </c>
      <c r="AM9" s="1306"/>
    </row>
    <row r="10" spans="1:39" ht="10.5" customHeight="1" x14ac:dyDescent="0.15">
      <c r="A10" s="1244"/>
      <c r="B10" s="1312"/>
      <c r="C10" s="1315" t="s">
        <v>199</v>
      </c>
      <c r="D10" s="1510">
        <f>入力シート!G28</f>
        <v>0</v>
      </c>
      <c r="E10" s="1513">
        <f>入力シート!G29</f>
        <v>0</v>
      </c>
      <c r="F10" s="1514"/>
      <c r="G10" s="1515"/>
      <c r="H10" s="1502">
        <f>ROUNDDOWN(入力シート!G32,2)</f>
        <v>0</v>
      </c>
      <c r="I10" s="1503"/>
      <c r="J10" s="1503"/>
      <c r="K10" s="333" t="s">
        <v>39</v>
      </c>
      <c r="L10" s="1303"/>
      <c r="M10" s="1304"/>
      <c r="N10" s="1304"/>
      <c r="O10" s="1304"/>
      <c r="P10" s="1304"/>
      <c r="Q10" s="1476" t="s">
        <v>39</v>
      </c>
      <c r="R10" s="1477"/>
      <c r="S10" s="1531">
        <f>入力シート!H7</f>
        <v>0</v>
      </c>
      <c r="T10" s="1388"/>
      <c r="U10" s="1541" t="s">
        <v>106</v>
      </c>
      <c r="V10" s="1388">
        <f>入力シート!J7</f>
        <v>0</v>
      </c>
      <c r="W10" s="1388"/>
      <c r="X10" s="1541" t="s">
        <v>106</v>
      </c>
      <c r="Y10" s="1388">
        <f>入力シート!M7</f>
        <v>0</v>
      </c>
      <c r="Z10" s="1388"/>
      <c r="AA10" s="334"/>
      <c r="AB10" s="335"/>
      <c r="AC10" s="336" t="s">
        <v>108</v>
      </c>
      <c r="AD10" s="337"/>
      <c r="AE10" s="1475" t="s">
        <v>21</v>
      </c>
      <c r="AF10" s="1475"/>
      <c r="AG10" s="1475" t="s">
        <v>485</v>
      </c>
      <c r="AH10" s="1475"/>
      <c r="AI10" s="1476" t="s">
        <v>42</v>
      </c>
      <c r="AJ10" s="1476"/>
      <c r="AK10" s="338"/>
      <c r="AL10" s="339" t="s">
        <v>43</v>
      </c>
      <c r="AM10" s="1306"/>
    </row>
    <row r="11" spans="1:39" ht="10.5" customHeight="1" x14ac:dyDescent="0.15">
      <c r="A11" s="1244"/>
      <c r="B11" s="1313"/>
      <c r="C11" s="1316"/>
      <c r="D11" s="1511"/>
      <c r="E11" s="1516"/>
      <c r="F11" s="1517"/>
      <c r="G11" s="1518"/>
      <c r="H11" s="1504"/>
      <c r="I11" s="1505"/>
      <c r="J11" s="1505"/>
      <c r="K11" s="340"/>
      <c r="L11" s="1297">
        <f>IFERROR(ROUNDDOWN(H10+H15,2),H10)</f>
        <v>0</v>
      </c>
      <c r="M11" s="1298"/>
      <c r="N11" s="1298"/>
      <c r="O11" s="1298"/>
      <c r="P11" s="1298"/>
      <c r="Q11" s="1298"/>
      <c r="R11" s="1299"/>
      <c r="S11" s="1532"/>
      <c r="T11" s="1389"/>
      <c r="U11" s="1542"/>
      <c r="V11" s="1389"/>
      <c r="W11" s="1389"/>
      <c r="X11" s="1542"/>
      <c r="Y11" s="1389"/>
      <c r="Z11" s="1389"/>
      <c r="AA11" s="341" t="s">
        <v>107</v>
      </c>
      <c r="AB11" s="1254">
        <f>入力シート!G40</f>
        <v>0</v>
      </c>
      <c r="AC11" s="1255"/>
      <c r="AD11" s="1278">
        <f>入力シート!G41</f>
        <v>0</v>
      </c>
      <c r="AE11" s="1279"/>
      <c r="AF11" s="1279"/>
      <c r="AG11" s="1279"/>
      <c r="AH11" s="1279"/>
      <c r="AI11" s="1279"/>
      <c r="AJ11" s="1279"/>
      <c r="AK11" s="1279"/>
      <c r="AL11" s="1280"/>
      <c r="AM11" s="1306"/>
    </row>
    <row r="12" spans="1:39" ht="10.5" customHeight="1" x14ac:dyDescent="0.15">
      <c r="A12" s="1244"/>
      <c r="B12" s="1313"/>
      <c r="C12" s="1316"/>
      <c r="D12" s="1511"/>
      <c r="E12" s="1516"/>
      <c r="F12" s="1517"/>
      <c r="G12" s="1518"/>
      <c r="H12" s="1504"/>
      <c r="I12" s="1505"/>
      <c r="J12" s="1505"/>
      <c r="K12" s="340"/>
      <c r="L12" s="1297"/>
      <c r="M12" s="1298"/>
      <c r="N12" s="1298"/>
      <c r="O12" s="1298"/>
      <c r="P12" s="1298"/>
      <c r="Q12" s="1298"/>
      <c r="R12" s="1299"/>
      <c r="S12" s="1532"/>
      <c r="T12" s="1389"/>
      <c r="U12" s="1542"/>
      <c r="V12" s="1389"/>
      <c r="W12" s="1389"/>
      <c r="X12" s="1542"/>
      <c r="Y12" s="1389"/>
      <c r="Z12" s="1389"/>
      <c r="AA12" s="341"/>
      <c r="AB12" s="1254"/>
      <c r="AC12" s="1255"/>
      <c r="AD12" s="1278"/>
      <c r="AE12" s="1279"/>
      <c r="AF12" s="1279"/>
      <c r="AG12" s="1279"/>
      <c r="AH12" s="1279"/>
      <c r="AI12" s="1279"/>
      <c r="AJ12" s="1279"/>
      <c r="AK12" s="1279"/>
      <c r="AL12" s="1280"/>
      <c r="AM12" s="1249">
        <f>入力シート!$AS$1</f>
        <v>0</v>
      </c>
    </row>
    <row r="13" spans="1:39" ht="0.75" customHeight="1" x14ac:dyDescent="0.15">
      <c r="A13" s="1244"/>
      <c r="B13" s="1313"/>
      <c r="C13" s="1316"/>
      <c r="D13" s="1511"/>
      <c r="E13" s="1516"/>
      <c r="F13" s="1517"/>
      <c r="G13" s="1518"/>
      <c r="H13" s="1504"/>
      <c r="I13" s="1505"/>
      <c r="J13" s="1505"/>
      <c r="K13" s="340"/>
      <c r="L13" s="1297"/>
      <c r="M13" s="1298"/>
      <c r="N13" s="1298"/>
      <c r="O13" s="1298"/>
      <c r="P13" s="1298"/>
      <c r="Q13" s="1298"/>
      <c r="R13" s="1299"/>
      <c r="S13" s="1522"/>
      <c r="T13" s="1523"/>
      <c r="U13" s="1523"/>
      <c r="V13" s="1523"/>
      <c r="W13" s="1523"/>
      <c r="X13" s="1523"/>
      <c r="Y13" s="1523"/>
      <c r="Z13" s="1523"/>
      <c r="AA13" s="1524"/>
      <c r="AB13" s="1254"/>
      <c r="AC13" s="1255"/>
      <c r="AD13" s="1278"/>
      <c r="AE13" s="1279"/>
      <c r="AF13" s="1279"/>
      <c r="AG13" s="1279"/>
      <c r="AH13" s="1279"/>
      <c r="AI13" s="1279"/>
      <c r="AJ13" s="1279"/>
      <c r="AK13" s="1279"/>
      <c r="AL13" s="1280"/>
      <c r="AM13" s="1249"/>
    </row>
    <row r="14" spans="1:39" ht="10.5" customHeight="1" x14ac:dyDescent="0.15">
      <c r="A14" s="1244"/>
      <c r="B14" s="1313"/>
      <c r="C14" s="1316"/>
      <c r="D14" s="1512"/>
      <c r="E14" s="1519"/>
      <c r="F14" s="1520"/>
      <c r="G14" s="1521"/>
      <c r="H14" s="1506"/>
      <c r="I14" s="1507"/>
      <c r="J14" s="1507"/>
      <c r="K14" s="340"/>
      <c r="L14" s="1297"/>
      <c r="M14" s="1298"/>
      <c r="N14" s="1298"/>
      <c r="O14" s="1298"/>
      <c r="P14" s="1298"/>
      <c r="Q14" s="1298"/>
      <c r="R14" s="1299"/>
      <c r="S14" s="1533">
        <f>入力シート!H9</f>
        <v>0</v>
      </c>
      <c r="T14" s="1508"/>
      <c r="U14" s="1542" t="s">
        <v>106</v>
      </c>
      <c r="V14" s="1508">
        <f>入力シート!J9</f>
        <v>0</v>
      </c>
      <c r="W14" s="1508"/>
      <c r="X14" s="1542" t="s">
        <v>106</v>
      </c>
      <c r="Y14" s="1508">
        <f>入力シート!M9</f>
        <v>0</v>
      </c>
      <c r="Z14" s="1508"/>
      <c r="AA14" s="342"/>
      <c r="AB14" s="1254"/>
      <c r="AC14" s="1255"/>
      <c r="AD14" s="1278"/>
      <c r="AE14" s="1279"/>
      <c r="AF14" s="1279"/>
      <c r="AG14" s="1279"/>
      <c r="AH14" s="1279"/>
      <c r="AI14" s="1279"/>
      <c r="AJ14" s="1279"/>
      <c r="AK14" s="1279"/>
      <c r="AL14" s="1280"/>
      <c r="AM14" s="1249"/>
    </row>
    <row r="15" spans="1:39" ht="10.5" customHeight="1" x14ac:dyDescent="0.15">
      <c r="A15" s="1244"/>
      <c r="B15" s="1313"/>
      <c r="C15" s="1338" t="s">
        <v>109</v>
      </c>
      <c r="D15" s="1535">
        <f>入力シート!G30</f>
        <v>0</v>
      </c>
      <c r="E15" s="1536"/>
      <c r="F15" s="1536"/>
      <c r="G15" s="1537"/>
      <c r="H15" s="1544" t="str">
        <f>入力シート!G33</f>
        <v/>
      </c>
      <c r="I15" s="1545"/>
      <c r="J15" s="1545"/>
      <c r="K15" s="1548"/>
      <c r="L15" s="1297"/>
      <c r="M15" s="1298"/>
      <c r="N15" s="1298"/>
      <c r="O15" s="1298"/>
      <c r="P15" s="1298"/>
      <c r="Q15" s="1298"/>
      <c r="R15" s="1299"/>
      <c r="S15" s="1533"/>
      <c r="T15" s="1508"/>
      <c r="U15" s="1542"/>
      <c r="V15" s="1508"/>
      <c r="W15" s="1508"/>
      <c r="X15" s="1542"/>
      <c r="Y15" s="1508"/>
      <c r="Z15" s="1508"/>
      <c r="AA15" s="341" t="s">
        <v>110</v>
      </c>
      <c r="AB15" s="1254"/>
      <c r="AC15" s="1255"/>
      <c r="AD15" s="1278"/>
      <c r="AE15" s="1279"/>
      <c r="AF15" s="1279"/>
      <c r="AG15" s="1279"/>
      <c r="AH15" s="1279"/>
      <c r="AI15" s="1279"/>
      <c r="AJ15" s="1279"/>
      <c r="AK15" s="1279"/>
      <c r="AL15" s="1280"/>
      <c r="AM15" s="1249"/>
    </row>
    <row r="16" spans="1:39" ht="10.5" customHeight="1" x14ac:dyDescent="0.15">
      <c r="A16" s="1244"/>
      <c r="B16" s="1313"/>
      <c r="C16" s="1338"/>
      <c r="D16" s="1516"/>
      <c r="E16" s="1517"/>
      <c r="F16" s="1517"/>
      <c r="G16" s="1518"/>
      <c r="H16" s="1504"/>
      <c r="I16" s="1505"/>
      <c r="J16" s="1505"/>
      <c r="K16" s="1549"/>
      <c r="L16" s="1297"/>
      <c r="M16" s="1298"/>
      <c r="N16" s="1298"/>
      <c r="O16" s="1298"/>
      <c r="P16" s="1298"/>
      <c r="Q16" s="1298"/>
      <c r="R16" s="1299"/>
      <c r="S16" s="1534"/>
      <c r="T16" s="1509"/>
      <c r="U16" s="1543"/>
      <c r="V16" s="1509"/>
      <c r="W16" s="1509"/>
      <c r="X16" s="1543"/>
      <c r="Y16" s="1509"/>
      <c r="Z16" s="1509"/>
      <c r="AA16" s="334"/>
      <c r="AB16" s="1254"/>
      <c r="AC16" s="1255"/>
      <c r="AD16" s="1278"/>
      <c r="AE16" s="1279"/>
      <c r="AF16" s="1279"/>
      <c r="AG16" s="1279"/>
      <c r="AH16" s="1279"/>
      <c r="AI16" s="1279"/>
      <c r="AJ16" s="1279"/>
      <c r="AK16" s="1279"/>
      <c r="AL16" s="1280"/>
      <c r="AM16" s="1249"/>
    </row>
    <row r="17" spans="1:39" ht="10.5" customHeight="1" x14ac:dyDescent="0.15">
      <c r="A17" s="1244"/>
      <c r="B17" s="1313"/>
      <c r="C17" s="1352" t="s">
        <v>111</v>
      </c>
      <c r="D17" s="1516">
        <f>入力シート!G31</f>
        <v>0</v>
      </c>
      <c r="E17" s="1517"/>
      <c r="F17" s="1517"/>
      <c r="G17" s="1518"/>
      <c r="H17" s="1504"/>
      <c r="I17" s="1505"/>
      <c r="J17" s="1505"/>
      <c r="K17" s="1549"/>
      <c r="L17" s="1297"/>
      <c r="M17" s="1298"/>
      <c r="N17" s="1298"/>
      <c r="O17" s="1298"/>
      <c r="P17" s="1298"/>
      <c r="Q17" s="1298"/>
      <c r="R17" s="1299"/>
      <c r="S17" s="1525" t="str">
        <f>IF(OR(入力シート!J7="",入力シート!J9=""),"",IF(AND(V10=V14,Y10-Y14=1,入力シート!BA2-入力シート!BA1=1),"12",IF(ABS(V10-12)+V14&lt;=11,ABS(V10-12)+V14+1,IF(ABS(V10-12)+V14&gt;=12,ABS(V10-12)+V14-11,""))))</f>
        <v/>
      </c>
      <c r="T17" s="1526"/>
      <c r="U17" s="1526"/>
      <c r="V17" s="1526"/>
      <c r="W17" s="1526"/>
      <c r="X17" s="1526"/>
      <c r="Y17" s="1526"/>
      <c r="Z17" s="1526"/>
      <c r="AA17" s="1529" t="s">
        <v>77</v>
      </c>
      <c r="AB17" s="1254"/>
      <c r="AC17" s="1255"/>
      <c r="AD17" s="1278"/>
      <c r="AE17" s="1279"/>
      <c r="AF17" s="1279"/>
      <c r="AG17" s="1279"/>
      <c r="AH17" s="1279"/>
      <c r="AI17" s="1279"/>
      <c r="AJ17" s="1279"/>
      <c r="AK17" s="1279"/>
      <c r="AL17" s="1280"/>
      <c r="AM17" s="1250" t="s">
        <v>290</v>
      </c>
    </row>
    <row r="18" spans="1:39" ht="10.5" customHeight="1" thickBot="1" x14ac:dyDescent="0.2">
      <c r="A18" s="1244"/>
      <c r="B18" s="1314"/>
      <c r="C18" s="1353"/>
      <c r="D18" s="1538"/>
      <c r="E18" s="1539"/>
      <c r="F18" s="1539"/>
      <c r="G18" s="1540"/>
      <c r="H18" s="1546"/>
      <c r="I18" s="1547"/>
      <c r="J18" s="1547"/>
      <c r="K18" s="1550"/>
      <c r="L18" s="1300"/>
      <c r="M18" s="1301"/>
      <c r="N18" s="1301"/>
      <c r="O18" s="1301"/>
      <c r="P18" s="1301"/>
      <c r="Q18" s="1301"/>
      <c r="R18" s="1302"/>
      <c r="S18" s="1527"/>
      <c r="T18" s="1528"/>
      <c r="U18" s="1528"/>
      <c r="V18" s="1528"/>
      <c r="W18" s="1528"/>
      <c r="X18" s="1528"/>
      <c r="Y18" s="1528"/>
      <c r="Z18" s="1528"/>
      <c r="AA18" s="1530"/>
      <c r="AB18" s="1256"/>
      <c r="AC18" s="1257"/>
      <c r="AD18" s="1286"/>
      <c r="AE18" s="1287"/>
      <c r="AF18" s="1288"/>
      <c r="AG18" s="1287"/>
      <c r="AH18" s="1288"/>
      <c r="AI18" s="1287"/>
      <c r="AJ18" s="1288"/>
      <c r="AK18" s="1289"/>
      <c r="AL18" s="1290"/>
      <c r="AM18" s="1250"/>
    </row>
    <row r="19" spans="1:39" ht="10.5" customHeight="1" x14ac:dyDescent="0.15">
      <c r="A19" s="1244"/>
      <c r="B19" s="1312"/>
      <c r="C19" s="1315" t="s">
        <v>199</v>
      </c>
      <c r="D19" s="1510">
        <f>入力シート!P28</f>
        <v>0</v>
      </c>
      <c r="E19" s="1513">
        <f>入力シート!P29</f>
        <v>0</v>
      </c>
      <c r="F19" s="1514"/>
      <c r="G19" s="1515"/>
      <c r="H19" s="1502">
        <f>ROUNDDOWN(入力シート!P32,2)</f>
        <v>0</v>
      </c>
      <c r="I19" s="1503"/>
      <c r="J19" s="1503"/>
      <c r="K19" s="336"/>
      <c r="L19" s="1303"/>
      <c r="M19" s="1304"/>
      <c r="N19" s="1304"/>
      <c r="O19" s="1304"/>
      <c r="P19" s="1304"/>
      <c r="Q19" s="1304"/>
      <c r="R19" s="1305"/>
      <c r="S19" s="1531" t="str">
        <f>IF(入力シート!P28="","",S10)</f>
        <v/>
      </c>
      <c r="T19" s="1388"/>
      <c r="U19" s="1541" t="s">
        <v>106</v>
      </c>
      <c r="V19" s="1388" t="str">
        <f>IF(入力シート!P28="","",V10)</f>
        <v/>
      </c>
      <c r="W19" s="1388"/>
      <c r="X19" s="1541" t="s">
        <v>106</v>
      </c>
      <c r="Y19" s="1388" t="str">
        <f>IF(入力シート!P28="","",Y10)</f>
        <v/>
      </c>
      <c r="Z19" s="1388"/>
      <c r="AA19" s="334"/>
      <c r="AB19" s="1266"/>
      <c r="AC19" s="1267"/>
      <c r="AD19" s="1251"/>
      <c r="AE19" s="1252"/>
      <c r="AF19" s="1252"/>
      <c r="AG19" s="1252"/>
      <c r="AH19" s="1252"/>
      <c r="AI19" s="1252"/>
      <c r="AJ19" s="1252"/>
      <c r="AK19" s="1252"/>
      <c r="AL19" s="1253"/>
      <c r="AM19" s="1250"/>
    </row>
    <row r="20" spans="1:39" ht="10.5" customHeight="1" x14ac:dyDescent="0.15">
      <c r="A20" s="1244"/>
      <c r="B20" s="1313"/>
      <c r="C20" s="1316"/>
      <c r="D20" s="1511"/>
      <c r="E20" s="1516"/>
      <c r="F20" s="1517"/>
      <c r="G20" s="1518"/>
      <c r="H20" s="1504"/>
      <c r="I20" s="1505"/>
      <c r="J20" s="1505"/>
      <c r="K20" s="340"/>
      <c r="L20" s="1297">
        <f>IFERROR(ROUNDDOWN(H19+H24,2),H19)</f>
        <v>0</v>
      </c>
      <c r="M20" s="1298"/>
      <c r="N20" s="1298"/>
      <c r="O20" s="1298"/>
      <c r="P20" s="1298"/>
      <c r="Q20" s="1298"/>
      <c r="R20" s="1299"/>
      <c r="S20" s="1532"/>
      <c r="T20" s="1389"/>
      <c r="U20" s="1542"/>
      <c r="V20" s="1389"/>
      <c r="W20" s="1389"/>
      <c r="X20" s="1542"/>
      <c r="Y20" s="1389"/>
      <c r="Z20" s="1389"/>
      <c r="AA20" s="341" t="s">
        <v>107</v>
      </c>
      <c r="AB20" s="1254">
        <f>入力シート!P40</f>
        <v>0</v>
      </c>
      <c r="AC20" s="1255"/>
      <c r="AD20" s="1278">
        <f>入力シート!P41</f>
        <v>0</v>
      </c>
      <c r="AE20" s="1279"/>
      <c r="AF20" s="1279"/>
      <c r="AG20" s="1279"/>
      <c r="AH20" s="1279"/>
      <c r="AI20" s="1279"/>
      <c r="AJ20" s="1279"/>
      <c r="AK20" s="1279"/>
      <c r="AL20" s="1280"/>
      <c r="AM20" s="1250"/>
    </row>
    <row r="21" spans="1:39" ht="10.5" customHeight="1" x14ac:dyDescent="0.15">
      <c r="A21" s="1244"/>
      <c r="B21" s="1313"/>
      <c r="C21" s="1316"/>
      <c r="D21" s="1511"/>
      <c r="E21" s="1516"/>
      <c r="F21" s="1517"/>
      <c r="G21" s="1518"/>
      <c r="H21" s="1504"/>
      <c r="I21" s="1505"/>
      <c r="J21" s="1505"/>
      <c r="K21" s="340"/>
      <c r="L21" s="1297"/>
      <c r="M21" s="1298"/>
      <c r="N21" s="1298"/>
      <c r="O21" s="1298"/>
      <c r="P21" s="1298"/>
      <c r="Q21" s="1298"/>
      <c r="R21" s="1299"/>
      <c r="S21" s="1532"/>
      <c r="T21" s="1389"/>
      <c r="U21" s="1542"/>
      <c r="V21" s="1389"/>
      <c r="W21" s="1389"/>
      <c r="X21" s="1542"/>
      <c r="Y21" s="1389"/>
      <c r="Z21" s="1389"/>
      <c r="AA21" s="341"/>
      <c r="AB21" s="1254"/>
      <c r="AC21" s="1255"/>
      <c r="AD21" s="1278"/>
      <c r="AE21" s="1279"/>
      <c r="AF21" s="1279"/>
      <c r="AG21" s="1279"/>
      <c r="AH21" s="1279"/>
      <c r="AI21" s="1279"/>
      <c r="AJ21" s="1279"/>
      <c r="AK21" s="1279"/>
      <c r="AL21" s="1280"/>
      <c r="AM21" s="1250"/>
    </row>
    <row r="22" spans="1:39" ht="0.75" customHeight="1" x14ac:dyDescent="0.15">
      <c r="A22" s="1244"/>
      <c r="B22" s="1313"/>
      <c r="C22" s="1316"/>
      <c r="D22" s="1511"/>
      <c r="E22" s="1516"/>
      <c r="F22" s="1517"/>
      <c r="G22" s="1518"/>
      <c r="H22" s="1504"/>
      <c r="I22" s="1505"/>
      <c r="J22" s="1505"/>
      <c r="K22" s="340"/>
      <c r="L22" s="1297"/>
      <c r="M22" s="1298"/>
      <c r="N22" s="1298"/>
      <c r="O22" s="1298"/>
      <c r="P22" s="1298"/>
      <c r="Q22" s="1298"/>
      <c r="R22" s="1299"/>
      <c r="S22" s="1522"/>
      <c r="T22" s="1523"/>
      <c r="U22" s="1523"/>
      <c r="V22" s="1523"/>
      <c r="W22" s="1523"/>
      <c r="X22" s="1523"/>
      <c r="Y22" s="1523"/>
      <c r="Z22" s="1523"/>
      <c r="AA22" s="1524"/>
      <c r="AB22" s="1254"/>
      <c r="AC22" s="1255"/>
      <c r="AD22" s="1278"/>
      <c r="AE22" s="1279"/>
      <c r="AF22" s="1279"/>
      <c r="AG22" s="1279"/>
      <c r="AH22" s="1279"/>
      <c r="AI22" s="1279"/>
      <c r="AJ22" s="1279"/>
      <c r="AK22" s="1279"/>
      <c r="AL22" s="1280"/>
      <c r="AM22" s="1250"/>
    </row>
    <row r="23" spans="1:39" ht="10.5" customHeight="1" x14ac:dyDescent="0.15">
      <c r="A23" s="1244"/>
      <c r="B23" s="1313"/>
      <c r="C23" s="1316"/>
      <c r="D23" s="1512"/>
      <c r="E23" s="1519"/>
      <c r="F23" s="1520"/>
      <c r="G23" s="1521"/>
      <c r="H23" s="1506"/>
      <c r="I23" s="1507"/>
      <c r="J23" s="1507"/>
      <c r="K23" s="340"/>
      <c r="L23" s="1297"/>
      <c r="M23" s="1298"/>
      <c r="N23" s="1298"/>
      <c r="O23" s="1298"/>
      <c r="P23" s="1298"/>
      <c r="Q23" s="1298"/>
      <c r="R23" s="1299"/>
      <c r="S23" s="1533" t="str">
        <f>IF(入力シート!P28="","",S14)</f>
        <v/>
      </c>
      <c r="T23" s="1508"/>
      <c r="U23" s="1542" t="s">
        <v>106</v>
      </c>
      <c r="V23" s="1508" t="str">
        <f>IF(入力シート!P28="","",V14)</f>
        <v/>
      </c>
      <c r="W23" s="1508"/>
      <c r="X23" s="1542" t="s">
        <v>106</v>
      </c>
      <c r="Y23" s="1508" t="str">
        <f>IF(入力シート!P28="","",Y14)</f>
        <v/>
      </c>
      <c r="Z23" s="1508"/>
      <c r="AA23" s="342"/>
      <c r="AB23" s="1254"/>
      <c r="AC23" s="1255"/>
      <c r="AD23" s="1278"/>
      <c r="AE23" s="1279"/>
      <c r="AF23" s="1279"/>
      <c r="AG23" s="1279"/>
      <c r="AH23" s="1279"/>
      <c r="AI23" s="1279"/>
      <c r="AJ23" s="1279"/>
      <c r="AK23" s="1279"/>
      <c r="AL23" s="1280"/>
      <c r="AM23" s="1250"/>
    </row>
    <row r="24" spans="1:39" ht="10.5" customHeight="1" x14ac:dyDescent="0.15">
      <c r="A24" s="1244"/>
      <c r="B24" s="1313"/>
      <c r="C24" s="1338" t="s">
        <v>109</v>
      </c>
      <c r="D24" s="1535">
        <f>入力シート!P30</f>
        <v>0</v>
      </c>
      <c r="E24" s="1536"/>
      <c r="F24" s="1536"/>
      <c r="G24" s="1537"/>
      <c r="H24" s="1544" t="str">
        <f>入力シート!P33</f>
        <v/>
      </c>
      <c r="I24" s="1545"/>
      <c r="J24" s="1545"/>
      <c r="K24" s="1548"/>
      <c r="L24" s="1297"/>
      <c r="M24" s="1298"/>
      <c r="N24" s="1298"/>
      <c r="O24" s="1298"/>
      <c r="P24" s="1298"/>
      <c r="Q24" s="1298"/>
      <c r="R24" s="1299"/>
      <c r="S24" s="1533"/>
      <c r="T24" s="1508"/>
      <c r="U24" s="1542"/>
      <c r="V24" s="1508"/>
      <c r="W24" s="1508"/>
      <c r="X24" s="1542"/>
      <c r="Y24" s="1508"/>
      <c r="Z24" s="1508"/>
      <c r="AA24" s="341" t="s">
        <v>110</v>
      </c>
      <c r="AB24" s="1254"/>
      <c r="AC24" s="1255"/>
      <c r="AD24" s="1278"/>
      <c r="AE24" s="1279"/>
      <c r="AF24" s="1279"/>
      <c r="AG24" s="1279"/>
      <c r="AH24" s="1279"/>
      <c r="AI24" s="1279"/>
      <c r="AJ24" s="1279"/>
      <c r="AK24" s="1279"/>
      <c r="AL24" s="1280"/>
      <c r="AM24" s="1250"/>
    </row>
    <row r="25" spans="1:39" ht="10.5" customHeight="1" x14ac:dyDescent="0.15">
      <c r="A25" s="1244"/>
      <c r="B25" s="1313"/>
      <c r="C25" s="1338"/>
      <c r="D25" s="1516"/>
      <c r="E25" s="1517"/>
      <c r="F25" s="1517"/>
      <c r="G25" s="1518"/>
      <c r="H25" s="1504"/>
      <c r="I25" s="1505"/>
      <c r="J25" s="1505"/>
      <c r="K25" s="1549"/>
      <c r="L25" s="1297"/>
      <c r="M25" s="1298"/>
      <c r="N25" s="1298"/>
      <c r="O25" s="1298"/>
      <c r="P25" s="1298"/>
      <c r="Q25" s="1298"/>
      <c r="R25" s="1299"/>
      <c r="S25" s="1534"/>
      <c r="T25" s="1509"/>
      <c r="U25" s="1543"/>
      <c r="V25" s="1509"/>
      <c r="W25" s="1509"/>
      <c r="X25" s="1543"/>
      <c r="Y25" s="1509"/>
      <c r="Z25" s="1509"/>
      <c r="AA25" s="334"/>
      <c r="AB25" s="1254"/>
      <c r="AC25" s="1255"/>
      <c r="AD25" s="1278"/>
      <c r="AE25" s="1279"/>
      <c r="AF25" s="1279"/>
      <c r="AG25" s="1279"/>
      <c r="AH25" s="1279"/>
      <c r="AI25" s="1279"/>
      <c r="AJ25" s="1279"/>
      <c r="AK25" s="1279"/>
      <c r="AL25" s="1280"/>
      <c r="AM25" s="1250"/>
    </row>
    <row r="26" spans="1:39" ht="10.5" customHeight="1" x14ac:dyDescent="0.15">
      <c r="A26" s="1244"/>
      <c r="B26" s="1313"/>
      <c r="C26" s="1352" t="s">
        <v>111</v>
      </c>
      <c r="D26" s="1516">
        <f>入力シート!P31</f>
        <v>0</v>
      </c>
      <c r="E26" s="1517"/>
      <c r="F26" s="1517"/>
      <c r="G26" s="1518"/>
      <c r="H26" s="1504"/>
      <c r="I26" s="1505"/>
      <c r="J26" s="1505"/>
      <c r="K26" s="1549"/>
      <c r="L26" s="1297"/>
      <c r="M26" s="1298"/>
      <c r="N26" s="1298"/>
      <c r="O26" s="1298"/>
      <c r="P26" s="1298"/>
      <c r="Q26" s="1298"/>
      <c r="R26" s="1299"/>
      <c r="S26" s="1551" t="str">
        <f>IF(入力シート!P28="","",S17)</f>
        <v/>
      </c>
      <c r="T26" s="1552"/>
      <c r="U26" s="1552"/>
      <c r="V26" s="1552"/>
      <c r="W26" s="1552"/>
      <c r="X26" s="1552"/>
      <c r="Y26" s="1552"/>
      <c r="Z26" s="1552"/>
      <c r="AA26" s="1529" t="s">
        <v>77</v>
      </c>
      <c r="AB26" s="1254"/>
      <c r="AC26" s="1255"/>
      <c r="AD26" s="1278"/>
      <c r="AE26" s="1279"/>
      <c r="AF26" s="1279"/>
      <c r="AG26" s="1279"/>
      <c r="AH26" s="1279"/>
      <c r="AI26" s="1279"/>
      <c r="AJ26" s="1279"/>
      <c r="AK26" s="1279"/>
      <c r="AL26" s="1280"/>
      <c r="AM26" s="1250"/>
    </row>
    <row r="27" spans="1:39" ht="10.5" customHeight="1" thickBot="1" x14ac:dyDescent="0.2">
      <c r="A27" s="1244"/>
      <c r="B27" s="1314"/>
      <c r="C27" s="1353"/>
      <c r="D27" s="1538"/>
      <c r="E27" s="1539"/>
      <c r="F27" s="1539"/>
      <c r="G27" s="1540"/>
      <c r="H27" s="1546"/>
      <c r="I27" s="1547"/>
      <c r="J27" s="1547"/>
      <c r="K27" s="1550"/>
      <c r="L27" s="1300"/>
      <c r="M27" s="1301"/>
      <c r="N27" s="1301"/>
      <c r="O27" s="1301"/>
      <c r="P27" s="1301"/>
      <c r="Q27" s="1301"/>
      <c r="R27" s="1302"/>
      <c r="S27" s="1553"/>
      <c r="T27" s="1410"/>
      <c r="U27" s="1410"/>
      <c r="V27" s="1410"/>
      <c r="W27" s="1410"/>
      <c r="X27" s="1410"/>
      <c r="Y27" s="1410"/>
      <c r="Z27" s="1410"/>
      <c r="AA27" s="1530"/>
      <c r="AB27" s="1256"/>
      <c r="AC27" s="1257"/>
      <c r="AD27" s="1286"/>
      <c r="AE27" s="1287"/>
      <c r="AF27" s="1288"/>
      <c r="AG27" s="1287"/>
      <c r="AH27" s="1288"/>
      <c r="AI27" s="1287"/>
      <c r="AJ27" s="1288"/>
      <c r="AK27" s="1289"/>
      <c r="AL27" s="1290"/>
      <c r="AM27" s="1250"/>
    </row>
    <row r="28" spans="1:39" ht="10.5" customHeight="1" x14ac:dyDescent="0.15">
      <c r="A28" s="1244"/>
      <c r="B28" s="1312"/>
      <c r="C28" s="1315" t="s">
        <v>199</v>
      </c>
      <c r="D28" s="1510">
        <f>入力シート!AA28</f>
        <v>0</v>
      </c>
      <c r="E28" s="1513">
        <f>入力シート!AA29</f>
        <v>0</v>
      </c>
      <c r="F28" s="1514"/>
      <c r="G28" s="1515"/>
      <c r="H28" s="1502">
        <f>ROUNDDOWN(入力シート!AA32,2)</f>
        <v>0</v>
      </c>
      <c r="I28" s="1503"/>
      <c r="J28" s="1503"/>
      <c r="K28" s="336"/>
      <c r="L28" s="1303"/>
      <c r="M28" s="1304"/>
      <c r="N28" s="1304"/>
      <c r="O28" s="1304"/>
      <c r="P28" s="1304"/>
      <c r="Q28" s="1304"/>
      <c r="R28" s="1305"/>
      <c r="S28" s="1531" t="str">
        <f>IF(入力シート!AA28="","",S10)</f>
        <v/>
      </c>
      <c r="T28" s="1388"/>
      <c r="U28" s="1541" t="s">
        <v>106</v>
      </c>
      <c r="V28" s="1388" t="str">
        <f>IF(入力シート!AA28="","",V10)</f>
        <v/>
      </c>
      <c r="W28" s="1388"/>
      <c r="X28" s="1541" t="s">
        <v>106</v>
      </c>
      <c r="Y28" s="1388" t="str">
        <f>IF(入力シート!AA28="","",Y10)</f>
        <v/>
      </c>
      <c r="Z28" s="1388"/>
      <c r="AA28" s="334"/>
      <c r="AB28" s="1266"/>
      <c r="AC28" s="1267"/>
      <c r="AD28" s="1251"/>
      <c r="AE28" s="1252"/>
      <c r="AF28" s="1252"/>
      <c r="AG28" s="1252"/>
      <c r="AH28" s="1252"/>
      <c r="AI28" s="1252"/>
      <c r="AJ28" s="1252"/>
      <c r="AK28" s="1252"/>
      <c r="AL28" s="1253"/>
      <c r="AM28" s="1250"/>
    </row>
    <row r="29" spans="1:39" ht="10.5" customHeight="1" x14ac:dyDescent="0.15">
      <c r="A29" s="1244"/>
      <c r="B29" s="1313"/>
      <c r="C29" s="1316"/>
      <c r="D29" s="1511"/>
      <c r="E29" s="1516"/>
      <c r="F29" s="1517"/>
      <c r="G29" s="1518"/>
      <c r="H29" s="1504"/>
      <c r="I29" s="1505"/>
      <c r="J29" s="1505"/>
      <c r="K29" s="340"/>
      <c r="L29" s="1297">
        <f>IFERROR(ROUNDDOWN(H28+H33,2),H28)</f>
        <v>0</v>
      </c>
      <c r="M29" s="1298"/>
      <c r="N29" s="1298"/>
      <c r="O29" s="1298"/>
      <c r="P29" s="1298"/>
      <c r="Q29" s="1298"/>
      <c r="R29" s="1299"/>
      <c r="S29" s="1532"/>
      <c r="T29" s="1389"/>
      <c r="U29" s="1542"/>
      <c r="V29" s="1389"/>
      <c r="W29" s="1389"/>
      <c r="X29" s="1542"/>
      <c r="Y29" s="1389"/>
      <c r="Z29" s="1389"/>
      <c r="AA29" s="341" t="s">
        <v>107</v>
      </c>
      <c r="AB29" s="1254">
        <f>入力シート!AA40</f>
        <v>0</v>
      </c>
      <c r="AC29" s="1255"/>
      <c r="AD29" s="1278">
        <f>入力シート!AA41</f>
        <v>0</v>
      </c>
      <c r="AE29" s="1279"/>
      <c r="AF29" s="1279"/>
      <c r="AG29" s="1279"/>
      <c r="AH29" s="1279"/>
      <c r="AI29" s="1279"/>
      <c r="AJ29" s="1279"/>
      <c r="AK29" s="1279"/>
      <c r="AL29" s="1280"/>
      <c r="AM29" s="1250"/>
    </row>
    <row r="30" spans="1:39" ht="10.5" customHeight="1" x14ac:dyDescent="0.15">
      <c r="A30" s="1244"/>
      <c r="B30" s="1313"/>
      <c r="C30" s="1316"/>
      <c r="D30" s="1511"/>
      <c r="E30" s="1516"/>
      <c r="F30" s="1517"/>
      <c r="G30" s="1518"/>
      <c r="H30" s="1504"/>
      <c r="I30" s="1505"/>
      <c r="J30" s="1505"/>
      <c r="K30" s="340"/>
      <c r="L30" s="1297"/>
      <c r="M30" s="1298"/>
      <c r="N30" s="1298"/>
      <c r="O30" s="1298"/>
      <c r="P30" s="1298"/>
      <c r="Q30" s="1298"/>
      <c r="R30" s="1299"/>
      <c r="S30" s="1532"/>
      <c r="T30" s="1389"/>
      <c r="U30" s="1542"/>
      <c r="V30" s="1389"/>
      <c r="W30" s="1389"/>
      <c r="X30" s="1542"/>
      <c r="Y30" s="1389"/>
      <c r="Z30" s="1389"/>
      <c r="AA30" s="341"/>
      <c r="AB30" s="1254"/>
      <c r="AC30" s="1255"/>
      <c r="AD30" s="1278"/>
      <c r="AE30" s="1279"/>
      <c r="AF30" s="1279"/>
      <c r="AG30" s="1279"/>
      <c r="AH30" s="1279"/>
      <c r="AI30" s="1279"/>
      <c r="AJ30" s="1279"/>
      <c r="AK30" s="1279"/>
      <c r="AL30" s="1280"/>
      <c r="AM30" s="1250"/>
    </row>
    <row r="31" spans="1:39" ht="0.75" customHeight="1" x14ac:dyDescent="0.15">
      <c r="A31" s="1244"/>
      <c r="B31" s="1313"/>
      <c r="C31" s="1316"/>
      <c r="D31" s="1511"/>
      <c r="E31" s="1516"/>
      <c r="F31" s="1517"/>
      <c r="G31" s="1518"/>
      <c r="H31" s="1504"/>
      <c r="I31" s="1505"/>
      <c r="J31" s="1505"/>
      <c r="K31" s="340"/>
      <c r="L31" s="1297"/>
      <c r="M31" s="1298"/>
      <c r="N31" s="1298"/>
      <c r="O31" s="1298"/>
      <c r="P31" s="1298"/>
      <c r="Q31" s="1298"/>
      <c r="R31" s="1299"/>
      <c r="S31" s="1522"/>
      <c r="T31" s="1523"/>
      <c r="U31" s="1523"/>
      <c r="V31" s="1523"/>
      <c r="W31" s="1523"/>
      <c r="X31" s="1523"/>
      <c r="Y31" s="1523"/>
      <c r="Z31" s="1523"/>
      <c r="AA31" s="1524"/>
      <c r="AB31" s="1254"/>
      <c r="AC31" s="1255"/>
      <c r="AD31" s="1278"/>
      <c r="AE31" s="1279"/>
      <c r="AF31" s="1279"/>
      <c r="AG31" s="1279"/>
      <c r="AH31" s="1279"/>
      <c r="AI31" s="1279"/>
      <c r="AJ31" s="1279"/>
      <c r="AK31" s="1279"/>
      <c r="AL31" s="1280"/>
      <c r="AM31" s="1250"/>
    </row>
    <row r="32" spans="1:39" ht="10.5" customHeight="1" x14ac:dyDescent="0.15">
      <c r="A32" s="1244"/>
      <c r="B32" s="1313"/>
      <c r="C32" s="1316"/>
      <c r="D32" s="1512"/>
      <c r="E32" s="1519"/>
      <c r="F32" s="1520"/>
      <c r="G32" s="1521"/>
      <c r="H32" s="1506"/>
      <c r="I32" s="1507"/>
      <c r="J32" s="1507"/>
      <c r="K32" s="340"/>
      <c r="L32" s="1297"/>
      <c r="M32" s="1298"/>
      <c r="N32" s="1298"/>
      <c r="O32" s="1298"/>
      <c r="P32" s="1298"/>
      <c r="Q32" s="1298"/>
      <c r="R32" s="1299"/>
      <c r="S32" s="1533" t="str">
        <f>IF(入力シート!AA28="","",S14)</f>
        <v/>
      </c>
      <c r="T32" s="1508"/>
      <c r="U32" s="1542" t="s">
        <v>106</v>
      </c>
      <c r="V32" s="1508" t="str">
        <f>IF(入力シート!AA28="","",V14)</f>
        <v/>
      </c>
      <c r="W32" s="1508"/>
      <c r="X32" s="1542" t="s">
        <v>106</v>
      </c>
      <c r="Y32" s="1508" t="str">
        <f>IF(入力シート!AA28="","",Y14)</f>
        <v/>
      </c>
      <c r="Z32" s="1508"/>
      <c r="AA32" s="342"/>
      <c r="AB32" s="1254"/>
      <c r="AC32" s="1255"/>
      <c r="AD32" s="1278"/>
      <c r="AE32" s="1279"/>
      <c r="AF32" s="1279"/>
      <c r="AG32" s="1279"/>
      <c r="AH32" s="1279"/>
      <c r="AI32" s="1279"/>
      <c r="AJ32" s="1279"/>
      <c r="AK32" s="1279"/>
      <c r="AL32" s="1280"/>
      <c r="AM32" s="1250"/>
    </row>
    <row r="33" spans="1:39" ht="10.5" customHeight="1" x14ac:dyDescent="0.15">
      <c r="A33" s="1244"/>
      <c r="B33" s="1313"/>
      <c r="C33" s="1338" t="s">
        <v>109</v>
      </c>
      <c r="D33" s="1535">
        <f>入力シート!AA30</f>
        <v>0</v>
      </c>
      <c r="E33" s="1536"/>
      <c r="F33" s="1536"/>
      <c r="G33" s="1537"/>
      <c r="H33" s="1544" t="str">
        <f>入力シート!AA33</f>
        <v/>
      </c>
      <c r="I33" s="1545"/>
      <c r="J33" s="1545"/>
      <c r="K33" s="1548"/>
      <c r="L33" s="1297"/>
      <c r="M33" s="1298"/>
      <c r="N33" s="1298"/>
      <c r="O33" s="1298"/>
      <c r="P33" s="1298"/>
      <c r="Q33" s="1298"/>
      <c r="R33" s="1299"/>
      <c r="S33" s="1533"/>
      <c r="T33" s="1508"/>
      <c r="U33" s="1542"/>
      <c r="V33" s="1508"/>
      <c r="W33" s="1508"/>
      <c r="X33" s="1542"/>
      <c r="Y33" s="1508"/>
      <c r="Z33" s="1508"/>
      <c r="AA33" s="341" t="s">
        <v>110</v>
      </c>
      <c r="AB33" s="1254"/>
      <c r="AC33" s="1255"/>
      <c r="AD33" s="1278"/>
      <c r="AE33" s="1279"/>
      <c r="AF33" s="1279"/>
      <c r="AG33" s="1279"/>
      <c r="AH33" s="1279"/>
      <c r="AI33" s="1279"/>
      <c r="AJ33" s="1279"/>
      <c r="AK33" s="1279"/>
      <c r="AL33" s="1280"/>
      <c r="AM33" s="1250"/>
    </row>
    <row r="34" spans="1:39" ht="10.5" customHeight="1" x14ac:dyDescent="0.15">
      <c r="A34" s="1244"/>
      <c r="B34" s="1313"/>
      <c r="C34" s="1338"/>
      <c r="D34" s="1516"/>
      <c r="E34" s="1517"/>
      <c r="F34" s="1517"/>
      <c r="G34" s="1518"/>
      <c r="H34" s="1504"/>
      <c r="I34" s="1505"/>
      <c r="J34" s="1505"/>
      <c r="K34" s="1549"/>
      <c r="L34" s="1297"/>
      <c r="M34" s="1298"/>
      <c r="N34" s="1298"/>
      <c r="O34" s="1298"/>
      <c r="P34" s="1298"/>
      <c r="Q34" s="1298"/>
      <c r="R34" s="1299"/>
      <c r="S34" s="1534"/>
      <c r="T34" s="1509"/>
      <c r="U34" s="1543"/>
      <c r="V34" s="1509"/>
      <c r="W34" s="1509"/>
      <c r="X34" s="1543"/>
      <c r="Y34" s="1509"/>
      <c r="Z34" s="1509"/>
      <c r="AA34" s="334"/>
      <c r="AB34" s="1254"/>
      <c r="AC34" s="1255"/>
      <c r="AD34" s="1278"/>
      <c r="AE34" s="1279"/>
      <c r="AF34" s="1279"/>
      <c r="AG34" s="1279"/>
      <c r="AH34" s="1279"/>
      <c r="AI34" s="1279"/>
      <c r="AJ34" s="1279"/>
      <c r="AK34" s="1279"/>
      <c r="AL34" s="1280"/>
      <c r="AM34" s="1250"/>
    </row>
    <row r="35" spans="1:39" ht="10.5" customHeight="1" x14ac:dyDescent="0.15">
      <c r="A35" s="1244"/>
      <c r="B35" s="1313"/>
      <c r="C35" s="1352" t="s">
        <v>111</v>
      </c>
      <c r="D35" s="1516">
        <f>入力シート!AA31</f>
        <v>0</v>
      </c>
      <c r="E35" s="1517"/>
      <c r="F35" s="1517"/>
      <c r="G35" s="1518"/>
      <c r="H35" s="1504"/>
      <c r="I35" s="1505"/>
      <c r="J35" s="1505"/>
      <c r="K35" s="1549"/>
      <c r="L35" s="1297"/>
      <c r="M35" s="1298"/>
      <c r="N35" s="1298"/>
      <c r="O35" s="1298"/>
      <c r="P35" s="1298"/>
      <c r="Q35" s="1298"/>
      <c r="R35" s="1299"/>
      <c r="S35" s="1551" t="str">
        <f>S26</f>
        <v/>
      </c>
      <c r="T35" s="1552"/>
      <c r="U35" s="1552"/>
      <c r="V35" s="1552"/>
      <c r="W35" s="1552"/>
      <c r="X35" s="1552"/>
      <c r="Y35" s="1552"/>
      <c r="Z35" s="1552"/>
      <c r="AA35" s="1529" t="s">
        <v>77</v>
      </c>
      <c r="AB35" s="1254"/>
      <c r="AC35" s="1255"/>
      <c r="AD35" s="1278"/>
      <c r="AE35" s="1279"/>
      <c r="AF35" s="1279"/>
      <c r="AG35" s="1279"/>
      <c r="AH35" s="1279"/>
      <c r="AI35" s="1279"/>
      <c r="AJ35" s="1279"/>
      <c r="AK35" s="1279"/>
      <c r="AL35" s="1280"/>
      <c r="AM35" s="1250"/>
    </row>
    <row r="36" spans="1:39" ht="10.5" customHeight="1" thickBot="1" x14ac:dyDescent="0.2">
      <c r="A36" s="1244"/>
      <c r="B36" s="1314"/>
      <c r="C36" s="1353"/>
      <c r="D36" s="1538"/>
      <c r="E36" s="1539"/>
      <c r="F36" s="1539"/>
      <c r="G36" s="1540"/>
      <c r="H36" s="1546"/>
      <c r="I36" s="1547"/>
      <c r="J36" s="1547"/>
      <c r="K36" s="1550"/>
      <c r="L36" s="1300"/>
      <c r="M36" s="1301"/>
      <c r="N36" s="1301"/>
      <c r="O36" s="1301"/>
      <c r="P36" s="1301"/>
      <c r="Q36" s="1301"/>
      <c r="R36" s="1302"/>
      <c r="S36" s="1553"/>
      <c r="T36" s="1410"/>
      <c r="U36" s="1410"/>
      <c r="V36" s="1410"/>
      <c r="W36" s="1410"/>
      <c r="X36" s="1410"/>
      <c r="Y36" s="1410"/>
      <c r="Z36" s="1410"/>
      <c r="AA36" s="1530"/>
      <c r="AB36" s="1256"/>
      <c r="AC36" s="1257"/>
      <c r="AD36" s="1286"/>
      <c r="AE36" s="1287"/>
      <c r="AF36" s="1288"/>
      <c r="AG36" s="1287"/>
      <c r="AH36" s="1288"/>
      <c r="AI36" s="1287"/>
      <c r="AJ36" s="1288"/>
      <c r="AK36" s="1289"/>
      <c r="AL36" s="1290"/>
      <c r="AM36" s="1250"/>
    </row>
    <row r="37" spans="1:39" ht="10.5" customHeight="1" x14ac:dyDescent="0.15">
      <c r="A37" s="1244"/>
      <c r="B37" s="1312"/>
      <c r="C37" s="1315" t="s">
        <v>199</v>
      </c>
      <c r="D37" s="1510">
        <f>入力シート!AN28</f>
        <v>0</v>
      </c>
      <c r="E37" s="1513">
        <f>入力シート!AN29</f>
        <v>0</v>
      </c>
      <c r="F37" s="1514"/>
      <c r="G37" s="1515"/>
      <c r="H37" s="1502">
        <f>ROUNDDOWN(入力シート!AN32,2)</f>
        <v>0</v>
      </c>
      <c r="I37" s="1503"/>
      <c r="J37" s="1503"/>
      <c r="K37" s="336"/>
      <c r="L37" s="1303"/>
      <c r="M37" s="1304"/>
      <c r="N37" s="1304"/>
      <c r="O37" s="1304"/>
      <c r="P37" s="1304"/>
      <c r="Q37" s="1304"/>
      <c r="R37" s="1305"/>
      <c r="S37" s="1531" t="str">
        <f>IF(入力シート!AN28="","",S10)</f>
        <v/>
      </c>
      <c r="T37" s="1388"/>
      <c r="U37" s="1541" t="s">
        <v>106</v>
      </c>
      <c r="V37" s="1388" t="str">
        <f>IF(入力シート!AN28="","",V10)</f>
        <v/>
      </c>
      <c r="W37" s="1388"/>
      <c r="X37" s="1541" t="s">
        <v>106</v>
      </c>
      <c r="Y37" s="1388" t="str">
        <f>IF(入力シート!AN28="","",Y10)</f>
        <v/>
      </c>
      <c r="Z37" s="1388"/>
      <c r="AA37" s="334"/>
      <c r="AB37" s="1266"/>
      <c r="AC37" s="1267"/>
      <c r="AD37" s="1251"/>
      <c r="AE37" s="1252"/>
      <c r="AF37" s="1252"/>
      <c r="AG37" s="1252"/>
      <c r="AH37" s="1252"/>
      <c r="AI37" s="1252"/>
      <c r="AJ37" s="1252"/>
      <c r="AK37" s="1252"/>
      <c r="AL37" s="1253"/>
      <c r="AM37" s="1250"/>
    </row>
    <row r="38" spans="1:39" ht="10.5" customHeight="1" x14ac:dyDescent="0.15">
      <c r="A38" s="1244"/>
      <c r="B38" s="1313"/>
      <c r="C38" s="1316"/>
      <c r="D38" s="1511"/>
      <c r="E38" s="1516"/>
      <c r="F38" s="1517"/>
      <c r="G38" s="1518"/>
      <c r="H38" s="1504"/>
      <c r="I38" s="1505"/>
      <c r="J38" s="1505"/>
      <c r="K38" s="340"/>
      <c r="L38" s="1297">
        <f>IFERROR(ROUNDDOWN(H37+H42,2),H37)</f>
        <v>0</v>
      </c>
      <c r="M38" s="1298"/>
      <c r="N38" s="1298"/>
      <c r="O38" s="1298"/>
      <c r="P38" s="1298"/>
      <c r="Q38" s="1298"/>
      <c r="R38" s="1299"/>
      <c r="S38" s="1532"/>
      <c r="T38" s="1389"/>
      <c r="U38" s="1542"/>
      <c r="V38" s="1389"/>
      <c r="W38" s="1389"/>
      <c r="X38" s="1542"/>
      <c r="Y38" s="1389"/>
      <c r="Z38" s="1389"/>
      <c r="AA38" s="341" t="s">
        <v>107</v>
      </c>
      <c r="AB38" s="1254">
        <f>入力シート!AN40</f>
        <v>0</v>
      </c>
      <c r="AC38" s="1255"/>
      <c r="AD38" s="1278">
        <f>入力シート!AN41</f>
        <v>0</v>
      </c>
      <c r="AE38" s="1279"/>
      <c r="AF38" s="1279"/>
      <c r="AG38" s="1279"/>
      <c r="AH38" s="1279"/>
      <c r="AI38" s="1279"/>
      <c r="AJ38" s="1279"/>
      <c r="AK38" s="1279"/>
      <c r="AL38" s="1280"/>
      <c r="AM38" s="1250"/>
    </row>
    <row r="39" spans="1:39" ht="10.5" customHeight="1" x14ac:dyDescent="0.15">
      <c r="A39" s="1244"/>
      <c r="B39" s="1313"/>
      <c r="C39" s="1316"/>
      <c r="D39" s="1511"/>
      <c r="E39" s="1516"/>
      <c r="F39" s="1517"/>
      <c r="G39" s="1518"/>
      <c r="H39" s="1504"/>
      <c r="I39" s="1505"/>
      <c r="J39" s="1505"/>
      <c r="K39" s="340"/>
      <c r="L39" s="1297"/>
      <c r="M39" s="1298"/>
      <c r="N39" s="1298"/>
      <c r="O39" s="1298"/>
      <c r="P39" s="1298"/>
      <c r="Q39" s="1298"/>
      <c r="R39" s="1299"/>
      <c r="S39" s="1532"/>
      <c r="T39" s="1389"/>
      <c r="U39" s="1542"/>
      <c r="V39" s="1389"/>
      <c r="W39" s="1389"/>
      <c r="X39" s="1542"/>
      <c r="Y39" s="1389"/>
      <c r="Z39" s="1389"/>
      <c r="AA39" s="341"/>
      <c r="AB39" s="1254"/>
      <c r="AC39" s="1255"/>
      <c r="AD39" s="1278"/>
      <c r="AE39" s="1279"/>
      <c r="AF39" s="1279"/>
      <c r="AG39" s="1279"/>
      <c r="AH39" s="1279"/>
      <c r="AI39" s="1279"/>
      <c r="AJ39" s="1279"/>
      <c r="AK39" s="1279"/>
      <c r="AL39" s="1280"/>
      <c r="AM39" s="1250"/>
    </row>
    <row r="40" spans="1:39" ht="0.75" customHeight="1" x14ac:dyDescent="0.15">
      <c r="A40" s="1244"/>
      <c r="B40" s="1313"/>
      <c r="C40" s="1316"/>
      <c r="D40" s="1511"/>
      <c r="E40" s="1516"/>
      <c r="F40" s="1517"/>
      <c r="G40" s="1518"/>
      <c r="H40" s="1504"/>
      <c r="I40" s="1505"/>
      <c r="J40" s="1505"/>
      <c r="K40" s="340"/>
      <c r="L40" s="1297"/>
      <c r="M40" s="1298"/>
      <c r="N40" s="1298"/>
      <c r="O40" s="1298"/>
      <c r="P40" s="1298"/>
      <c r="Q40" s="1298"/>
      <c r="R40" s="1299"/>
      <c r="S40" s="1522"/>
      <c r="T40" s="1523"/>
      <c r="U40" s="1523"/>
      <c r="V40" s="1523"/>
      <c r="W40" s="1523"/>
      <c r="X40" s="1523"/>
      <c r="Y40" s="1523"/>
      <c r="Z40" s="1523"/>
      <c r="AA40" s="1524"/>
      <c r="AB40" s="1254"/>
      <c r="AC40" s="1255"/>
      <c r="AD40" s="1278"/>
      <c r="AE40" s="1279"/>
      <c r="AF40" s="1279"/>
      <c r="AG40" s="1279"/>
      <c r="AH40" s="1279"/>
      <c r="AI40" s="1279"/>
      <c r="AJ40" s="1279"/>
      <c r="AK40" s="1279"/>
      <c r="AL40" s="1280"/>
      <c r="AM40" s="1250"/>
    </row>
    <row r="41" spans="1:39" ht="10.5" customHeight="1" x14ac:dyDescent="0.15">
      <c r="A41" s="1244"/>
      <c r="B41" s="1313"/>
      <c r="C41" s="1316"/>
      <c r="D41" s="1512"/>
      <c r="E41" s="1519"/>
      <c r="F41" s="1520"/>
      <c r="G41" s="1521"/>
      <c r="H41" s="1506"/>
      <c r="I41" s="1507"/>
      <c r="J41" s="1507"/>
      <c r="K41" s="340"/>
      <c r="L41" s="1297"/>
      <c r="M41" s="1298"/>
      <c r="N41" s="1298"/>
      <c r="O41" s="1298"/>
      <c r="P41" s="1298"/>
      <c r="Q41" s="1298"/>
      <c r="R41" s="1299"/>
      <c r="S41" s="1533" t="str">
        <f>IF(入力シート!AN28="","",S14)</f>
        <v/>
      </c>
      <c r="T41" s="1508"/>
      <c r="U41" s="1542" t="s">
        <v>106</v>
      </c>
      <c r="V41" s="1508" t="str">
        <f>IF(入力シート!AN28="","",V14)</f>
        <v/>
      </c>
      <c r="W41" s="1508"/>
      <c r="X41" s="1542" t="s">
        <v>106</v>
      </c>
      <c r="Y41" s="1508" t="str">
        <f>IF(入力シート!AN28="","",Y14)</f>
        <v/>
      </c>
      <c r="Z41" s="1508"/>
      <c r="AA41" s="342"/>
      <c r="AB41" s="1254"/>
      <c r="AC41" s="1255"/>
      <c r="AD41" s="1278"/>
      <c r="AE41" s="1279"/>
      <c r="AF41" s="1279"/>
      <c r="AG41" s="1279"/>
      <c r="AH41" s="1279"/>
      <c r="AI41" s="1279"/>
      <c r="AJ41" s="1279"/>
      <c r="AK41" s="1279"/>
      <c r="AL41" s="1280"/>
      <c r="AM41" s="1250"/>
    </row>
    <row r="42" spans="1:39" ht="10.5" customHeight="1" x14ac:dyDescent="0.15">
      <c r="A42" s="1244"/>
      <c r="B42" s="1313"/>
      <c r="C42" s="1338" t="s">
        <v>109</v>
      </c>
      <c r="D42" s="1535">
        <f>入力シート!AN30</f>
        <v>0</v>
      </c>
      <c r="E42" s="1536"/>
      <c r="F42" s="1536"/>
      <c r="G42" s="1537"/>
      <c r="H42" s="1544" t="str">
        <f>入力シート!AN33</f>
        <v/>
      </c>
      <c r="I42" s="1545"/>
      <c r="J42" s="1545"/>
      <c r="K42" s="1548"/>
      <c r="L42" s="1297"/>
      <c r="M42" s="1298"/>
      <c r="N42" s="1298"/>
      <c r="O42" s="1298"/>
      <c r="P42" s="1298"/>
      <c r="Q42" s="1298"/>
      <c r="R42" s="1299"/>
      <c r="S42" s="1533"/>
      <c r="T42" s="1508"/>
      <c r="U42" s="1542"/>
      <c r="V42" s="1508"/>
      <c r="W42" s="1508"/>
      <c r="X42" s="1542"/>
      <c r="Y42" s="1508"/>
      <c r="Z42" s="1508"/>
      <c r="AA42" s="341" t="s">
        <v>110</v>
      </c>
      <c r="AB42" s="1254"/>
      <c r="AC42" s="1255"/>
      <c r="AD42" s="1278"/>
      <c r="AE42" s="1279"/>
      <c r="AF42" s="1279"/>
      <c r="AG42" s="1279"/>
      <c r="AH42" s="1279"/>
      <c r="AI42" s="1279"/>
      <c r="AJ42" s="1279"/>
      <c r="AK42" s="1279"/>
      <c r="AL42" s="1280"/>
      <c r="AM42" s="1250"/>
    </row>
    <row r="43" spans="1:39" ht="10.5" customHeight="1" x14ac:dyDescent="0.15">
      <c r="A43" s="1244"/>
      <c r="B43" s="1313"/>
      <c r="C43" s="1338"/>
      <c r="D43" s="1516"/>
      <c r="E43" s="1517"/>
      <c r="F43" s="1517"/>
      <c r="G43" s="1518"/>
      <c r="H43" s="1504"/>
      <c r="I43" s="1505"/>
      <c r="J43" s="1505"/>
      <c r="K43" s="1549"/>
      <c r="L43" s="1297"/>
      <c r="M43" s="1298"/>
      <c r="N43" s="1298"/>
      <c r="O43" s="1298"/>
      <c r="P43" s="1298"/>
      <c r="Q43" s="1298"/>
      <c r="R43" s="1299"/>
      <c r="S43" s="1534"/>
      <c r="T43" s="1509"/>
      <c r="U43" s="1543"/>
      <c r="V43" s="1509"/>
      <c r="W43" s="1509"/>
      <c r="X43" s="1543"/>
      <c r="Y43" s="1509"/>
      <c r="Z43" s="1509"/>
      <c r="AA43" s="334"/>
      <c r="AB43" s="1254"/>
      <c r="AC43" s="1255"/>
      <c r="AD43" s="1278"/>
      <c r="AE43" s="1279"/>
      <c r="AF43" s="1279"/>
      <c r="AG43" s="1279"/>
      <c r="AH43" s="1279"/>
      <c r="AI43" s="1279"/>
      <c r="AJ43" s="1279"/>
      <c r="AK43" s="1279"/>
      <c r="AL43" s="1280"/>
      <c r="AM43" s="1250"/>
    </row>
    <row r="44" spans="1:39" ht="10.5" customHeight="1" x14ac:dyDescent="0.15">
      <c r="A44" s="1244"/>
      <c r="B44" s="1313"/>
      <c r="C44" s="1352" t="s">
        <v>111</v>
      </c>
      <c r="D44" s="1516">
        <f>入力シート!AN31</f>
        <v>0</v>
      </c>
      <c r="E44" s="1517"/>
      <c r="F44" s="1517"/>
      <c r="G44" s="1518"/>
      <c r="H44" s="1504"/>
      <c r="I44" s="1505"/>
      <c r="J44" s="1505"/>
      <c r="K44" s="1549"/>
      <c r="L44" s="1297"/>
      <c r="M44" s="1298"/>
      <c r="N44" s="1298"/>
      <c r="O44" s="1298"/>
      <c r="P44" s="1298"/>
      <c r="Q44" s="1298"/>
      <c r="R44" s="1299"/>
      <c r="S44" s="1551" t="str">
        <f>IF(入力シート!AN28="","",S17)</f>
        <v/>
      </c>
      <c r="T44" s="1552"/>
      <c r="U44" s="1552"/>
      <c r="V44" s="1552"/>
      <c r="W44" s="1552"/>
      <c r="X44" s="1552"/>
      <c r="Y44" s="1552"/>
      <c r="Z44" s="1552"/>
      <c r="AA44" s="1529" t="s">
        <v>77</v>
      </c>
      <c r="AB44" s="1254"/>
      <c r="AC44" s="1255"/>
      <c r="AD44" s="1278"/>
      <c r="AE44" s="1279"/>
      <c r="AF44" s="1279"/>
      <c r="AG44" s="1279"/>
      <c r="AH44" s="1279"/>
      <c r="AI44" s="1279"/>
      <c r="AJ44" s="1279"/>
      <c r="AK44" s="1279"/>
      <c r="AL44" s="1280"/>
      <c r="AM44" s="1250"/>
    </row>
    <row r="45" spans="1:39" ht="10.5" customHeight="1" thickBot="1" x14ac:dyDescent="0.2">
      <c r="A45" s="1244"/>
      <c r="B45" s="1314"/>
      <c r="C45" s="1353"/>
      <c r="D45" s="1538"/>
      <c r="E45" s="1539"/>
      <c r="F45" s="1539"/>
      <c r="G45" s="1540"/>
      <c r="H45" s="1546"/>
      <c r="I45" s="1547"/>
      <c r="J45" s="1547"/>
      <c r="K45" s="1550"/>
      <c r="L45" s="1300"/>
      <c r="M45" s="1301"/>
      <c r="N45" s="1301"/>
      <c r="O45" s="1301"/>
      <c r="P45" s="1301"/>
      <c r="Q45" s="1301"/>
      <c r="R45" s="1302"/>
      <c r="S45" s="1553"/>
      <c r="T45" s="1410"/>
      <c r="U45" s="1410"/>
      <c r="V45" s="1410"/>
      <c r="W45" s="1410"/>
      <c r="X45" s="1410"/>
      <c r="Y45" s="1410"/>
      <c r="Z45" s="1410"/>
      <c r="AA45" s="1530"/>
      <c r="AB45" s="1256"/>
      <c r="AC45" s="1257"/>
      <c r="AD45" s="1286"/>
      <c r="AE45" s="1287"/>
      <c r="AF45" s="1288"/>
      <c r="AG45" s="1287"/>
      <c r="AH45" s="1288"/>
      <c r="AI45" s="1287"/>
      <c r="AJ45" s="1288"/>
      <c r="AK45" s="1289"/>
      <c r="AL45" s="1290"/>
      <c r="AM45" s="1250"/>
    </row>
    <row r="46" spans="1:39" ht="10.5" customHeight="1" x14ac:dyDescent="0.15">
      <c r="A46" s="1244"/>
      <c r="B46" s="1312"/>
      <c r="C46" s="1315" t="s">
        <v>199</v>
      </c>
      <c r="D46" s="1317"/>
      <c r="E46" s="1320"/>
      <c r="F46" s="1321"/>
      <c r="G46" s="1322"/>
      <c r="H46" s="1381"/>
      <c r="I46" s="1382"/>
      <c r="J46" s="1382"/>
      <c r="K46" s="48"/>
      <c r="L46" s="1361"/>
      <c r="M46" s="1362"/>
      <c r="N46" s="1362"/>
      <c r="O46" s="1362"/>
      <c r="P46" s="1362"/>
      <c r="Q46" s="1362"/>
      <c r="R46" s="1363"/>
      <c r="S46" s="1329"/>
      <c r="T46" s="1330"/>
      <c r="U46" s="1385" t="s">
        <v>106</v>
      </c>
      <c r="V46" s="1330"/>
      <c r="W46" s="1330"/>
      <c r="X46" s="1385" t="s">
        <v>106</v>
      </c>
      <c r="Y46" s="1330"/>
      <c r="Z46" s="1330"/>
      <c r="AB46" s="1268"/>
      <c r="AC46" s="1269"/>
      <c r="AD46" s="1272"/>
      <c r="AE46" s="1273"/>
      <c r="AF46" s="1273"/>
      <c r="AG46" s="1273"/>
      <c r="AH46" s="1273"/>
      <c r="AI46" s="1273"/>
      <c r="AJ46" s="1273"/>
      <c r="AK46" s="1273"/>
      <c r="AL46" s="1274"/>
      <c r="AM46" s="1250"/>
    </row>
    <row r="47" spans="1:39" ht="10.5" customHeight="1" x14ac:dyDescent="0.15">
      <c r="A47" s="1244"/>
      <c r="B47" s="1313"/>
      <c r="C47" s="1316"/>
      <c r="D47" s="1318"/>
      <c r="E47" s="1323"/>
      <c r="F47" s="1324"/>
      <c r="G47" s="1325"/>
      <c r="H47" s="1374"/>
      <c r="I47" s="1375"/>
      <c r="J47" s="1375"/>
      <c r="K47" s="69"/>
      <c r="L47" s="1364">
        <f>ROUNDDOWN(H46+H51,2)</f>
        <v>0</v>
      </c>
      <c r="M47" s="1365"/>
      <c r="N47" s="1365"/>
      <c r="O47" s="1365"/>
      <c r="P47" s="1365"/>
      <c r="Q47" s="1365"/>
      <c r="R47" s="1366"/>
      <c r="S47" s="1331"/>
      <c r="T47" s="1332"/>
      <c r="U47" s="1386"/>
      <c r="V47" s="1332"/>
      <c r="W47" s="1332"/>
      <c r="X47" s="1386"/>
      <c r="Y47" s="1332"/>
      <c r="Z47" s="1332"/>
      <c r="AA47" s="70" t="s">
        <v>107</v>
      </c>
      <c r="AB47" s="1258"/>
      <c r="AC47" s="1259"/>
      <c r="AD47" s="1283"/>
      <c r="AE47" s="1284"/>
      <c r="AF47" s="1284"/>
      <c r="AG47" s="1284"/>
      <c r="AH47" s="1284"/>
      <c r="AI47" s="1284"/>
      <c r="AJ47" s="1284"/>
      <c r="AK47" s="1284"/>
      <c r="AL47" s="1285"/>
      <c r="AM47" s="1250"/>
    </row>
    <row r="48" spans="1:39" ht="10.5" customHeight="1" x14ac:dyDescent="0.15">
      <c r="A48" s="1244"/>
      <c r="B48" s="1313"/>
      <c r="C48" s="1316"/>
      <c r="D48" s="1318"/>
      <c r="E48" s="1323"/>
      <c r="F48" s="1324"/>
      <c r="G48" s="1325"/>
      <c r="H48" s="1374"/>
      <c r="I48" s="1375"/>
      <c r="J48" s="1375"/>
      <c r="K48" s="69"/>
      <c r="L48" s="1364"/>
      <c r="M48" s="1365"/>
      <c r="N48" s="1365"/>
      <c r="O48" s="1365"/>
      <c r="P48" s="1365"/>
      <c r="Q48" s="1365"/>
      <c r="R48" s="1366"/>
      <c r="S48" s="1331"/>
      <c r="T48" s="1332"/>
      <c r="U48" s="1386"/>
      <c r="V48" s="1332"/>
      <c r="W48" s="1332"/>
      <c r="X48" s="1386"/>
      <c r="Y48" s="1332"/>
      <c r="Z48" s="1332"/>
      <c r="AA48" s="70"/>
      <c r="AB48" s="1258"/>
      <c r="AC48" s="1259"/>
      <c r="AD48" s="1283"/>
      <c r="AE48" s="1284"/>
      <c r="AF48" s="1284"/>
      <c r="AG48" s="1284"/>
      <c r="AH48" s="1284"/>
      <c r="AI48" s="1284"/>
      <c r="AJ48" s="1284"/>
      <c r="AK48" s="1284"/>
      <c r="AL48" s="1285"/>
      <c r="AM48" s="1250"/>
    </row>
    <row r="49" spans="1:39" ht="0.75" customHeight="1" x14ac:dyDescent="0.15">
      <c r="A49" s="1244"/>
      <c r="B49" s="1313"/>
      <c r="C49" s="1316"/>
      <c r="D49" s="1318"/>
      <c r="E49" s="1323"/>
      <c r="F49" s="1324"/>
      <c r="G49" s="1325"/>
      <c r="H49" s="1374"/>
      <c r="I49" s="1375"/>
      <c r="J49" s="1375"/>
      <c r="K49" s="69"/>
      <c r="L49" s="1364"/>
      <c r="M49" s="1365"/>
      <c r="N49" s="1365"/>
      <c r="O49" s="1365"/>
      <c r="P49" s="1365"/>
      <c r="Q49" s="1365"/>
      <c r="R49" s="1366"/>
      <c r="S49" s="1333"/>
      <c r="T49" s="1334"/>
      <c r="U49" s="1334"/>
      <c r="V49" s="1334"/>
      <c r="W49" s="1334"/>
      <c r="X49" s="1334"/>
      <c r="Y49" s="1334"/>
      <c r="Z49" s="1334"/>
      <c r="AA49" s="1335"/>
      <c r="AB49" s="1258"/>
      <c r="AC49" s="1259"/>
      <c r="AD49" s="1283"/>
      <c r="AE49" s="1284"/>
      <c r="AF49" s="1284"/>
      <c r="AG49" s="1284"/>
      <c r="AH49" s="1284"/>
      <c r="AI49" s="1284"/>
      <c r="AJ49" s="1284"/>
      <c r="AK49" s="1284"/>
      <c r="AL49" s="1285"/>
      <c r="AM49" s="1250"/>
    </row>
    <row r="50" spans="1:39" ht="10.5" customHeight="1" x14ac:dyDescent="0.15">
      <c r="A50" s="1244"/>
      <c r="B50" s="1313"/>
      <c r="C50" s="1316"/>
      <c r="D50" s="1319"/>
      <c r="E50" s="1326"/>
      <c r="F50" s="1327"/>
      <c r="G50" s="1328"/>
      <c r="H50" s="1383"/>
      <c r="I50" s="1384"/>
      <c r="J50" s="1384"/>
      <c r="K50" s="69"/>
      <c r="L50" s="1364"/>
      <c r="M50" s="1365"/>
      <c r="N50" s="1365"/>
      <c r="O50" s="1365"/>
      <c r="P50" s="1365"/>
      <c r="Q50" s="1365"/>
      <c r="R50" s="1366"/>
      <c r="S50" s="1331"/>
      <c r="T50" s="1332"/>
      <c r="U50" s="1386" t="s">
        <v>106</v>
      </c>
      <c r="V50" s="1332"/>
      <c r="W50" s="1332"/>
      <c r="X50" s="1386" t="s">
        <v>106</v>
      </c>
      <c r="Y50" s="1332"/>
      <c r="Z50" s="1332"/>
      <c r="AA50" s="73"/>
      <c r="AB50" s="1258"/>
      <c r="AC50" s="1259"/>
      <c r="AD50" s="1283"/>
      <c r="AE50" s="1284"/>
      <c r="AF50" s="1284"/>
      <c r="AG50" s="1284"/>
      <c r="AH50" s="1284"/>
      <c r="AI50" s="1284"/>
      <c r="AJ50" s="1284"/>
      <c r="AK50" s="1284"/>
      <c r="AL50" s="1285"/>
      <c r="AM50" s="1250"/>
    </row>
    <row r="51" spans="1:39" ht="10.5" customHeight="1" x14ac:dyDescent="0.15">
      <c r="A51" s="1244"/>
      <c r="B51" s="1313"/>
      <c r="C51" s="1338" t="s">
        <v>109</v>
      </c>
      <c r="D51" s="1339"/>
      <c r="E51" s="1340"/>
      <c r="F51" s="1340"/>
      <c r="G51" s="1341"/>
      <c r="H51" s="1372"/>
      <c r="I51" s="1373"/>
      <c r="J51" s="1373"/>
      <c r="K51" s="1349"/>
      <c r="L51" s="1364"/>
      <c r="M51" s="1365"/>
      <c r="N51" s="1365"/>
      <c r="O51" s="1365"/>
      <c r="P51" s="1365"/>
      <c r="Q51" s="1365"/>
      <c r="R51" s="1366"/>
      <c r="S51" s="1331"/>
      <c r="T51" s="1332"/>
      <c r="U51" s="1386"/>
      <c r="V51" s="1332"/>
      <c r="W51" s="1332"/>
      <c r="X51" s="1386"/>
      <c r="Y51" s="1332"/>
      <c r="Z51" s="1332"/>
      <c r="AA51" s="70" t="s">
        <v>110</v>
      </c>
      <c r="AB51" s="1258"/>
      <c r="AC51" s="1259"/>
      <c r="AD51" s="1283"/>
      <c r="AE51" s="1284"/>
      <c r="AF51" s="1284"/>
      <c r="AG51" s="1284"/>
      <c r="AH51" s="1284"/>
      <c r="AI51" s="1284"/>
      <c r="AJ51" s="1284"/>
      <c r="AK51" s="1284"/>
      <c r="AL51" s="1285"/>
      <c r="AM51" s="1250"/>
    </row>
    <row r="52" spans="1:39" ht="10.5" customHeight="1" x14ac:dyDescent="0.15">
      <c r="A52" s="1244"/>
      <c r="B52" s="1313"/>
      <c r="C52" s="1338"/>
      <c r="D52" s="1323"/>
      <c r="E52" s="1324"/>
      <c r="F52" s="1324"/>
      <c r="G52" s="1325"/>
      <c r="H52" s="1374"/>
      <c r="I52" s="1375"/>
      <c r="J52" s="1375"/>
      <c r="K52" s="1350"/>
      <c r="L52" s="1364"/>
      <c r="M52" s="1365"/>
      <c r="N52" s="1365"/>
      <c r="O52" s="1365"/>
      <c r="P52" s="1365"/>
      <c r="Q52" s="1365"/>
      <c r="R52" s="1366"/>
      <c r="S52" s="1336"/>
      <c r="T52" s="1337"/>
      <c r="U52" s="1387"/>
      <c r="V52" s="1337"/>
      <c r="W52" s="1337"/>
      <c r="X52" s="1387"/>
      <c r="Y52" s="1337"/>
      <c r="Z52" s="1337"/>
      <c r="AB52" s="1258"/>
      <c r="AC52" s="1259"/>
      <c r="AD52" s="1283"/>
      <c r="AE52" s="1284"/>
      <c r="AF52" s="1284"/>
      <c r="AG52" s="1284"/>
      <c r="AH52" s="1284"/>
      <c r="AI52" s="1284"/>
      <c r="AJ52" s="1284"/>
      <c r="AK52" s="1284"/>
      <c r="AL52" s="1285"/>
      <c r="AM52" s="1250"/>
    </row>
    <row r="53" spans="1:39" ht="10.5" customHeight="1" x14ac:dyDescent="0.15">
      <c r="A53" s="1244"/>
      <c r="B53" s="1313"/>
      <c r="C53" s="1352" t="s">
        <v>111</v>
      </c>
      <c r="D53" s="1323"/>
      <c r="E53" s="1324"/>
      <c r="F53" s="1324"/>
      <c r="G53" s="1325"/>
      <c r="H53" s="1374"/>
      <c r="I53" s="1375"/>
      <c r="J53" s="1375"/>
      <c r="K53" s="1350"/>
      <c r="L53" s="1364"/>
      <c r="M53" s="1365"/>
      <c r="N53" s="1365"/>
      <c r="O53" s="1365"/>
      <c r="P53" s="1365"/>
      <c r="Q53" s="1365"/>
      <c r="R53" s="1366"/>
      <c r="S53" s="1354"/>
      <c r="T53" s="1355"/>
      <c r="U53" s="1355"/>
      <c r="V53" s="1355"/>
      <c r="W53" s="1355"/>
      <c r="X53" s="1355"/>
      <c r="Y53" s="1355"/>
      <c r="Z53" s="1355"/>
      <c r="AA53" s="1358" t="s">
        <v>77</v>
      </c>
      <c r="AB53" s="1258"/>
      <c r="AC53" s="1259"/>
      <c r="AD53" s="1283"/>
      <c r="AE53" s="1284"/>
      <c r="AF53" s="1284"/>
      <c r="AG53" s="1284"/>
      <c r="AH53" s="1284"/>
      <c r="AI53" s="1284"/>
      <c r="AJ53" s="1284"/>
      <c r="AK53" s="1284"/>
      <c r="AL53" s="1285"/>
      <c r="AM53" s="1250"/>
    </row>
    <row r="54" spans="1:39" ht="10.5" customHeight="1" thickBot="1" x14ac:dyDescent="0.2">
      <c r="A54" s="1244"/>
      <c r="B54" s="1314"/>
      <c r="C54" s="1353"/>
      <c r="D54" s="1342"/>
      <c r="E54" s="1343"/>
      <c r="F54" s="1343"/>
      <c r="G54" s="1344"/>
      <c r="H54" s="1376"/>
      <c r="I54" s="1377"/>
      <c r="J54" s="1377"/>
      <c r="K54" s="1351"/>
      <c r="L54" s="1367"/>
      <c r="M54" s="1368"/>
      <c r="N54" s="1368"/>
      <c r="O54" s="1368"/>
      <c r="P54" s="1368"/>
      <c r="Q54" s="1368"/>
      <c r="R54" s="1369"/>
      <c r="S54" s="1356"/>
      <c r="T54" s="1357"/>
      <c r="U54" s="1357"/>
      <c r="V54" s="1357"/>
      <c r="W54" s="1357"/>
      <c r="X54" s="1357"/>
      <c r="Y54" s="1357"/>
      <c r="Z54" s="1357"/>
      <c r="AA54" s="1359"/>
      <c r="AB54" s="1260"/>
      <c r="AC54" s="1261"/>
      <c r="AD54" s="1370"/>
      <c r="AE54" s="1371"/>
      <c r="AF54" s="1275"/>
      <c r="AG54" s="1371"/>
      <c r="AH54" s="1275"/>
      <c r="AI54" s="1371"/>
      <c r="AJ54" s="1275"/>
      <c r="AK54" s="1276"/>
      <c r="AL54" s="1277"/>
      <c r="AM54" s="1250"/>
    </row>
    <row r="55" spans="1:39" ht="10.5" customHeight="1" x14ac:dyDescent="0.15">
      <c r="A55" s="1244"/>
      <c r="B55" s="1312"/>
      <c r="C55" s="1315" t="s">
        <v>199</v>
      </c>
      <c r="D55" s="1317"/>
      <c r="E55" s="1320"/>
      <c r="F55" s="1321"/>
      <c r="G55" s="1322"/>
      <c r="H55" s="1381"/>
      <c r="I55" s="1382"/>
      <c r="J55" s="1382"/>
      <c r="K55" s="48"/>
      <c r="L55" s="1361"/>
      <c r="M55" s="1362"/>
      <c r="N55" s="1362"/>
      <c r="O55" s="1362"/>
      <c r="P55" s="1362"/>
      <c r="Q55" s="1362"/>
      <c r="R55" s="1363"/>
      <c r="S55" s="1329"/>
      <c r="T55" s="1330"/>
      <c r="U55" s="1385" t="s">
        <v>106</v>
      </c>
      <c r="V55" s="1330"/>
      <c r="W55" s="1330"/>
      <c r="X55" s="1385" t="s">
        <v>106</v>
      </c>
      <c r="Y55" s="1330"/>
      <c r="Z55" s="1330"/>
      <c r="AB55" s="1270"/>
      <c r="AC55" s="1271"/>
      <c r="AD55" s="1378"/>
      <c r="AE55" s="1379"/>
      <c r="AF55" s="1379"/>
      <c r="AG55" s="1379"/>
      <c r="AH55" s="1379"/>
      <c r="AI55" s="1379"/>
      <c r="AJ55" s="1379"/>
      <c r="AK55" s="1379"/>
      <c r="AL55" s="1380"/>
      <c r="AM55" s="1250"/>
    </row>
    <row r="56" spans="1:39" ht="10.5" customHeight="1" x14ac:dyDescent="0.15">
      <c r="A56" s="1244"/>
      <c r="B56" s="1313"/>
      <c r="C56" s="1316"/>
      <c r="D56" s="1318"/>
      <c r="E56" s="1323"/>
      <c r="F56" s="1324"/>
      <c r="G56" s="1325"/>
      <c r="H56" s="1374"/>
      <c r="I56" s="1375"/>
      <c r="J56" s="1375"/>
      <c r="K56" s="69"/>
      <c r="L56" s="1364">
        <f>ROUNDDOWN(H55+H60,2)</f>
        <v>0</v>
      </c>
      <c r="M56" s="1365"/>
      <c r="N56" s="1365"/>
      <c r="O56" s="1365"/>
      <c r="P56" s="1365"/>
      <c r="Q56" s="1365"/>
      <c r="R56" s="1366"/>
      <c r="S56" s="1331"/>
      <c r="T56" s="1332"/>
      <c r="U56" s="1386"/>
      <c r="V56" s="1332"/>
      <c r="W56" s="1332"/>
      <c r="X56" s="1386"/>
      <c r="Y56" s="1332"/>
      <c r="Z56" s="1332"/>
      <c r="AA56" s="70" t="s">
        <v>107</v>
      </c>
      <c r="AB56" s="1258"/>
      <c r="AC56" s="1259"/>
      <c r="AD56" s="1283"/>
      <c r="AE56" s="1284"/>
      <c r="AF56" s="1284"/>
      <c r="AG56" s="1284"/>
      <c r="AH56" s="1284"/>
      <c r="AI56" s="1284"/>
      <c r="AJ56" s="1284"/>
      <c r="AK56" s="1284"/>
      <c r="AL56" s="1285"/>
      <c r="AM56" s="1250"/>
    </row>
    <row r="57" spans="1:39" ht="10.5" customHeight="1" x14ac:dyDescent="0.15">
      <c r="A57" s="1244"/>
      <c r="B57" s="1313"/>
      <c r="C57" s="1316"/>
      <c r="D57" s="1318"/>
      <c r="E57" s="1323"/>
      <c r="F57" s="1324"/>
      <c r="G57" s="1325"/>
      <c r="H57" s="1374"/>
      <c r="I57" s="1375"/>
      <c r="J57" s="1375"/>
      <c r="K57" s="69"/>
      <c r="L57" s="1364"/>
      <c r="M57" s="1365"/>
      <c r="N57" s="1365"/>
      <c r="O57" s="1365"/>
      <c r="P57" s="1365"/>
      <c r="Q57" s="1365"/>
      <c r="R57" s="1366"/>
      <c r="S57" s="1331"/>
      <c r="T57" s="1332"/>
      <c r="U57" s="1386"/>
      <c r="V57" s="1332"/>
      <c r="W57" s="1332"/>
      <c r="X57" s="1386"/>
      <c r="Y57" s="1332"/>
      <c r="Z57" s="1332"/>
      <c r="AA57" s="70"/>
      <c r="AB57" s="1258"/>
      <c r="AC57" s="1259"/>
      <c r="AD57" s="1283"/>
      <c r="AE57" s="1284"/>
      <c r="AF57" s="1284"/>
      <c r="AG57" s="1284"/>
      <c r="AH57" s="1284"/>
      <c r="AI57" s="1284"/>
      <c r="AJ57" s="1284"/>
      <c r="AK57" s="1284"/>
      <c r="AL57" s="1285"/>
      <c r="AM57" s="1250"/>
    </row>
    <row r="58" spans="1:39" ht="0.75" customHeight="1" x14ac:dyDescent="0.15">
      <c r="A58" s="1244"/>
      <c r="B58" s="1313"/>
      <c r="C58" s="1316"/>
      <c r="D58" s="1318"/>
      <c r="E58" s="1323"/>
      <c r="F58" s="1324"/>
      <c r="G58" s="1325"/>
      <c r="H58" s="1374"/>
      <c r="I58" s="1375"/>
      <c r="J58" s="1375"/>
      <c r="K58" s="69"/>
      <c r="L58" s="1364"/>
      <c r="M58" s="1365"/>
      <c r="N58" s="1365"/>
      <c r="O58" s="1365"/>
      <c r="P58" s="1365"/>
      <c r="Q58" s="1365"/>
      <c r="R58" s="1366"/>
      <c r="S58" s="1333"/>
      <c r="T58" s="1334"/>
      <c r="U58" s="1334"/>
      <c r="V58" s="1334"/>
      <c r="W58" s="1334"/>
      <c r="X58" s="1334"/>
      <c r="Y58" s="1334"/>
      <c r="Z58" s="1334"/>
      <c r="AA58" s="1335"/>
      <c r="AB58" s="1258"/>
      <c r="AC58" s="1259"/>
      <c r="AD58" s="1283"/>
      <c r="AE58" s="1284"/>
      <c r="AF58" s="1284"/>
      <c r="AG58" s="1284"/>
      <c r="AH58" s="1284"/>
      <c r="AI58" s="1284"/>
      <c r="AJ58" s="1284"/>
      <c r="AK58" s="1284"/>
      <c r="AL58" s="1285"/>
      <c r="AM58" s="1250"/>
    </row>
    <row r="59" spans="1:39" ht="10.5" customHeight="1" x14ac:dyDescent="0.15">
      <c r="A59" s="1244"/>
      <c r="B59" s="1313"/>
      <c r="C59" s="1316"/>
      <c r="D59" s="1319"/>
      <c r="E59" s="1326"/>
      <c r="F59" s="1327"/>
      <c r="G59" s="1328"/>
      <c r="H59" s="1383"/>
      <c r="I59" s="1384"/>
      <c r="J59" s="1384"/>
      <c r="K59" s="69"/>
      <c r="L59" s="1364"/>
      <c r="M59" s="1365"/>
      <c r="N59" s="1365"/>
      <c r="O59" s="1365"/>
      <c r="P59" s="1365"/>
      <c r="Q59" s="1365"/>
      <c r="R59" s="1366"/>
      <c r="S59" s="1331"/>
      <c r="T59" s="1332"/>
      <c r="U59" s="1386" t="s">
        <v>106</v>
      </c>
      <c r="V59" s="1332"/>
      <c r="W59" s="1332"/>
      <c r="X59" s="1386" t="s">
        <v>106</v>
      </c>
      <c r="Y59" s="1332"/>
      <c r="Z59" s="1332"/>
      <c r="AA59" s="73"/>
      <c r="AB59" s="1258"/>
      <c r="AC59" s="1259"/>
      <c r="AD59" s="1283"/>
      <c r="AE59" s="1284"/>
      <c r="AF59" s="1284"/>
      <c r="AG59" s="1284"/>
      <c r="AH59" s="1284"/>
      <c r="AI59" s="1284"/>
      <c r="AJ59" s="1284"/>
      <c r="AK59" s="1284"/>
      <c r="AL59" s="1285"/>
      <c r="AM59" s="1250"/>
    </row>
    <row r="60" spans="1:39" ht="10.5" customHeight="1" x14ac:dyDescent="0.15">
      <c r="A60" s="1244"/>
      <c r="B60" s="1313"/>
      <c r="C60" s="1338" t="s">
        <v>109</v>
      </c>
      <c r="D60" s="1339"/>
      <c r="E60" s="1340"/>
      <c r="F60" s="1340"/>
      <c r="G60" s="1341"/>
      <c r="H60" s="1372"/>
      <c r="I60" s="1373"/>
      <c r="J60" s="1373"/>
      <c r="K60" s="1349"/>
      <c r="L60" s="1364"/>
      <c r="M60" s="1365"/>
      <c r="N60" s="1365"/>
      <c r="O60" s="1365"/>
      <c r="P60" s="1365"/>
      <c r="Q60" s="1365"/>
      <c r="R60" s="1366"/>
      <c r="S60" s="1331"/>
      <c r="T60" s="1332"/>
      <c r="U60" s="1386"/>
      <c r="V60" s="1332"/>
      <c r="W60" s="1332"/>
      <c r="X60" s="1386"/>
      <c r="Y60" s="1332"/>
      <c r="Z60" s="1332"/>
      <c r="AA60" s="70" t="s">
        <v>110</v>
      </c>
      <c r="AB60" s="1258"/>
      <c r="AC60" s="1259"/>
      <c r="AD60" s="1283"/>
      <c r="AE60" s="1284"/>
      <c r="AF60" s="1284"/>
      <c r="AG60" s="1284"/>
      <c r="AH60" s="1284"/>
      <c r="AI60" s="1284"/>
      <c r="AJ60" s="1284"/>
      <c r="AK60" s="1284"/>
      <c r="AL60" s="1285"/>
      <c r="AM60" s="1250"/>
    </row>
    <row r="61" spans="1:39" ht="10.5" customHeight="1" x14ac:dyDescent="0.15">
      <c r="A61" s="1244"/>
      <c r="B61" s="1313"/>
      <c r="C61" s="1338"/>
      <c r="D61" s="1323"/>
      <c r="E61" s="1324"/>
      <c r="F61" s="1324"/>
      <c r="G61" s="1325"/>
      <c r="H61" s="1374"/>
      <c r="I61" s="1375"/>
      <c r="J61" s="1375"/>
      <c r="K61" s="1350"/>
      <c r="L61" s="1364"/>
      <c r="M61" s="1365"/>
      <c r="N61" s="1365"/>
      <c r="O61" s="1365"/>
      <c r="P61" s="1365"/>
      <c r="Q61" s="1365"/>
      <c r="R61" s="1366"/>
      <c r="S61" s="1336"/>
      <c r="T61" s="1337"/>
      <c r="U61" s="1387"/>
      <c r="V61" s="1337"/>
      <c r="W61" s="1337"/>
      <c r="X61" s="1387"/>
      <c r="Y61" s="1337"/>
      <c r="Z61" s="1337"/>
      <c r="AB61" s="1258"/>
      <c r="AC61" s="1259"/>
      <c r="AD61" s="1283"/>
      <c r="AE61" s="1284"/>
      <c r="AF61" s="1284"/>
      <c r="AG61" s="1284"/>
      <c r="AH61" s="1284"/>
      <c r="AI61" s="1284"/>
      <c r="AJ61" s="1284"/>
      <c r="AK61" s="1284"/>
      <c r="AL61" s="1285"/>
      <c r="AM61" s="1250"/>
    </row>
    <row r="62" spans="1:39" ht="10.5" customHeight="1" x14ac:dyDescent="0.15">
      <c r="A62" s="1244"/>
      <c r="B62" s="1313"/>
      <c r="C62" s="1352" t="s">
        <v>111</v>
      </c>
      <c r="D62" s="1323"/>
      <c r="E62" s="1324"/>
      <c r="F62" s="1324"/>
      <c r="G62" s="1325"/>
      <c r="H62" s="1374"/>
      <c r="I62" s="1375"/>
      <c r="J62" s="1375"/>
      <c r="K62" s="1350"/>
      <c r="L62" s="1364"/>
      <c r="M62" s="1365"/>
      <c r="N62" s="1365"/>
      <c r="O62" s="1365"/>
      <c r="P62" s="1365"/>
      <c r="Q62" s="1365"/>
      <c r="R62" s="1366"/>
      <c r="S62" s="1354"/>
      <c r="T62" s="1355"/>
      <c r="U62" s="1355"/>
      <c r="V62" s="1355"/>
      <c r="W62" s="1355"/>
      <c r="X62" s="1355"/>
      <c r="Y62" s="1355"/>
      <c r="Z62" s="1355"/>
      <c r="AA62" s="1358" t="s">
        <v>77</v>
      </c>
      <c r="AB62" s="1258"/>
      <c r="AC62" s="1259"/>
      <c r="AD62" s="1283"/>
      <c r="AE62" s="1284"/>
      <c r="AF62" s="1284"/>
      <c r="AG62" s="1284"/>
      <c r="AH62" s="1284"/>
      <c r="AI62" s="1284"/>
      <c r="AJ62" s="1284"/>
      <c r="AK62" s="1284"/>
      <c r="AL62" s="1285"/>
      <c r="AM62" s="1250"/>
    </row>
    <row r="63" spans="1:39" ht="10.5" customHeight="1" thickBot="1" x14ac:dyDescent="0.2">
      <c r="A63" s="1244"/>
      <c r="B63" s="1314"/>
      <c r="C63" s="1353"/>
      <c r="D63" s="1342"/>
      <c r="E63" s="1343"/>
      <c r="F63" s="1343"/>
      <c r="G63" s="1344"/>
      <c r="H63" s="1376"/>
      <c r="I63" s="1377"/>
      <c r="J63" s="1377"/>
      <c r="K63" s="1351"/>
      <c r="L63" s="1367"/>
      <c r="M63" s="1368"/>
      <c r="N63" s="1368"/>
      <c r="O63" s="1368"/>
      <c r="P63" s="1368"/>
      <c r="Q63" s="1368"/>
      <c r="R63" s="1369"/>
      <c r="S63" s="1356"/>
      <c r="T63" s="1357"/>
      <c r="U63" s="1357"/>
      <c r="V63" s="1357"/>
      <c r="W63" s="1357"/>
      <c r="X63" s="1357"/>
      <c r="Y63" s="1357"/>
      <c r="Z63" s="1357"/>
      <c r="AA63" s="1359"/>
      <c r="AB63" s="1260"/>
      <c r="AC63" s="1261"/>
      <c r="AD63" s="1370"/>
      <c r="AE63" s="1371"/>
      <c r="AF63" s="1275"/>
      <c r="AG63" s="1371"/>
      <c r="AH63" s="1275"/>
      <c r="AI63" s="1371"/>
      <c r="AJ63" s="1275"/>
      <c r="AK63" s="1276"/>
      <c r="AL63" s="1277"/>
      <c r="AM63" s="1250"/>
    </row>
    <row r="64" spans="1:39" ht="10.5" customHeight="1" x14ac:dyDescent="0.15">
      <c r="A64" s="1244"/>
      <c r="B64" s="1312"/>
      <c r="C64" s="1315" t="s">
        <v>199</v>
      </c>
      <c r="D64" s="1317"/>
      <c r="E64" s="1320"/>
      <c r="F64" s="1321"/>
      <c r="G64" s="1322"/>
      <c r="H64" s="1381"/>
      <c r="I64" s="1382"/>
      <c r="J64" s="1382"/>
      <c r="K64" s="48"/>
      <c r="L64" s="1361"/>
      <c r="M64" s="1362"/>
      <c r="N64" s="1362"/>
      <c r="O64" s="1362"/>
      <c r="P64" s="1362"/>
      <c r="Q64" s="1362"/>
      <c r="R64" s="1363"/>
      <c r="S64" s="1329"/>
      <c r="T64" s="1330"/>
      <c r="U64" s="1385" t="s">
        <v>106</v>
      </c>
      <c r="V64" s="1330"/>
      <c r="W64" s="1330"/>
      <c r="X64" s="1385" t="s">
        <v>106</v>
      </c>
      <c r="Y64" s="1330"/>
      <c r="Z64" s="1330"/>
      <c r="AB64" s="1270"/>
      <c r="AC64" s="1271"/>
      <c r="AD64" s="1378"/>
      <c r="AE64" s="1379"/>
      <c r="AF64" s="1379"/>
      <c r="AG64" s="1379"/>
      <c r="AH64" s="1379"/>
      <c r="AI64" s="1379"/>
      <c r="AJ64" s="1379"/>
      <c r="AK64" s="1379"/>
      <c r="AL64" s="1380"/>
      <c r="AM64" s="1250"/>
    </row>
    <row r="65" spans="1:39" ht="10.5" customHeight="1" x14ac:dyDescent="0.15">
      <c r="A65" s="1244"/>
      <c r="B65" s="1313"/>
      <c r="C65" s="1316"/>
      <c r="D65" s="1318"/>
      <c r="E65" s="1323"/>
      <c r="F65" s="1324"/>
      <c r="G65" s="1325"/>
      <c r="H65" s="1374"/>
      <c r="I65" s="1375"/>
      <c r="J65" s="1375"/>
      <c r="K65" s="69"/>
      <c r="L65" s="1364">
        <f>ROUNDDOWN(H64+H69,2)</f>
        <v>0</v>
      </c>
      <c r="M65" s="1365"/>
      <c r="N65" s="1365"/>
      <c r="O65" s="1365"/>
      <c r="P65" s="1365"/>
      <c r="Q65" s="1365"/>
      <c r="R65" s="1366"/>
      <c r="S65" s="1331"/>
      <c r="T65" s="1332"/>
      <c r="U65" s="1386"/>
      <c r="V65" s="1332"/>
      <c r="W65" s="1332"/>
      <c r="X65" s="1386"/>
      <c r="Y65" s="1332"/>
      <c r="Z65" s="1332"/>
      <c r="AA65" s="70" t="s">
        <v>107</v>
      </c>
      <c r="AB65" s="1258"/>
      <c r="AC65" s="1259"/>
      <c r="AD65" s="1283"/>
      <c r="AE65" s="1284"/>
      <c r="AF65" s="1284"/>
      <c r="AG65" s="1284"/>
      <c r="AH65" s="1284"/>
      <c r="AI65" s="1284"/>
      <c r="AJ65" s="1284"/>
      <c r="AK65" s="1284"/>
      <c r="AL65" s="1285"/>
      <c r="AM65" s="1250"/>
    </row>
    <row r="66" spans="1:39" ht="10.5" customHeight="1" x14ac:dyDescent="0.15">
      <c r="A66" s="1244"/>
      <c r="B66" s="1313"/>
      <c r="C66" s="1316"/>
      <c r="D66" s="1318"/>
      <c r="E66" s="1323"/>
      <c r="F66" s="1324"/>
      <c r="G66" s="1325"/>
      <c r="H66" s="1374"/>
      <c r="I66" s="1375"/>
      <c r="J66" s="1375"/>
      <c r="K66" s="69"/>
      <c r="L66" s="1364"/>
      <c r="M66" s="1365"/>
      <c r="N66" s="1365"/>
      <c r="O66" s="1365"/>
      <c r="P66" s="1365"/>
      <c r="Q66" s="1365"/>
      <c r="R66" s="1366"/>
      <c r="S66" s="1331"/>
      <c r="T66" s="1332"/>
      <c r="U66" s="1386"/>
      <c r="V66" s="1332"/>
      <c r="W66" s="1332"/>
      <c r="X66" s="1386"/>
      <c r="Y66" s="1332"/>
      <c r="Z66" s="1332"/>
      <c r="AA66" s="70"/>
      <c r="AB66" s="1258"/>
      <c r="AC66" s="1259"/>
      <c r="AD66" s="1283"/>
      <c r="AE66" s="1284"/>
      <c r="AF66" s="1284"/>
      <c r="AG66" s="1284"/>
      <c r="AH66" s="1284"/>
      <c r="AI66" s="1284"/>
      <c r="AJ66" s="1284"/>
      <c r="AK66" s="1284"/>
      <c r="AL66" s="1285"/>
      <c r="AM66" s="1250"/>
    </row>
    <row r="67" spans="1:39" ht="0.75" customHeight="1" x14ac:dyDescent="0.15">
      <c r="A67" s="1244"/>
      <c r="B67" s="1313"/>
      <c r="C67" s="1316"/>
      <c r="D67" s="1318"/>
      <c r="E67" s="1323"/>
      <c r="F67" s="1324"/>
      <c r="G67" s="1325"/>
      <c r="H67" s="1374"/>
      <c r="I67" s="1375"/>
      <c r="J67" s="1375"/>
      <c r="K67" s="69"/>
      <c r="L67" s="1364"/>
      <c r="M67" s="1365"/>
      <c r="N67" s="1365"/>
      <c r="O67" s="1365"/>
      <c r="P67" s="1365"/>
      <c r="Q67" s="1365"/>
      <c r="R67" s="1366"/>
      <c r="S67" s="1333"/>
      <c r="T67" s="1334"/>
      <c r="U67" s="1334"/>
      <c r="V67" s="1334"/>
      <c r="W67" s="1334"/>
      <c r="X67" s="1334"/>
      <c r="Y67" s="1334"/>
      <c r="Z67" s="1334"/>
      <c r="AA67" s="1335"/>
      <c r="AB67" s="1258"/>
      <c r="AC67" s="1259"/>
      <c r="AD67" s="1283"/>
      <c r="AE67" s="1284"/>
      <c r="AF67" s="1284"/>
      <c r="AG67" s="1284"/>
      <c r="AH67" s="1284"/>
      <c r="AI67" s="1284"/>
      <c r="AJ67" s="1284"/>
      <c r="AK67" s="1284"/>
      <c r="AL67" s="1285"/>
      <c r="AM67" s="1250"/>
    </row>
    <row r="68" spans="1:39" ht="10.5" customHeight="1" x14ac:dyDescent="0.15">
      <c r="A68" s="1244"/>
      <c r="B68" s="1313"/>
      <c r="C68" s="1316"/>
      <c r="D68" s="1319"/>
      <c r="E68" s="1326"/>
      <c r="F68" s="1327"/>
      <c r="G68" s="1328"/>
      <c r="H68" s="1383"/>
      <c r="I68" s="1384"/>
      <c r="J68" s="1384"/>
      <c r="K68" s="69"/>
      <c r="L68" s="1364"/>
      <c r="M68" s="1365"/>
      <c r="N68" s="1365"/>
      <c r="O68" s="1365"/>
      <c r="P68" s="1365"/>
      <c r="Q68" s="1365"/>
      <c r="R68" s="1366"/>
      <c r="S68" s="1331"/>
      <c r="T68" s="1332"/>
      <c r="U68" s="1386" t="s">
        <v>106</v>
      </c>
      <c r="V68" s="1332"/>
      <c r="W68" s="1332"/>
      <c r="X68" s="1386" t="s">
        <v>106</v>
      </c>
      <c r="Y68" s="1332"/>
      <c r="Z68" s="1332"/>
      <c r="AA68" s="73"/>
      <c r="AB68" s="1258"/>
      <c r="AC68" s="1259"/>
      <c r="AD68" s="1283"/>
      <c r="AE68" s="1284"/>
      <c r="AF68" s="1284"/>
      <c r="AG68" s="1284"/>
      <c r="AH68" s="1284"/>
      <c r="AI68" s="1284"/>
      <c r="AJ68" s="1284"/>
      <c r="AK68" s="1284"/>
      <c r="AL68" s="1285"/>
      <c r="AM68" s="1250"/>
    </row>
    <row r="69" spans="1:39" ht="10.5" customHeight="1" x14ac:dyDescent="0.15">
      <c r="A69" s="1244"/>
      <c r="B69" s="1313"/>
      <c r="C69" s="1338" t="s">
        <v>109</v>
      </c>
      <c r="D69" s="1339"/>
      <c r="E69" s="1340"/>
      <c r="F69" s="1340"/>
      <c r="G69" s="1341"/>
      <c r="H69" s="1372"/>
      <c r="I69" s="1373"/>
      <c r="J69" s="1373"/>
      <c r="K69" s="1349"/>
      <c r="L69" s="1364"/>
      <c r="M69" s="1365"/>
      <c r="N69" s="1365"/>
      <c r="O69" s="1365"/>
      <c r="P69" s="1365"/>
      <c r="Q69" s="1365"/>
      <c r="R69" s="1366"/>
      <c r="S69" s="1331"/>
      <c r="T69" s="1332"/>
      <c r="U69" s="1386"/>
      <c r="V69" s="1332"/>
      <c r="W69" s="1332"/>
      <c r="X69" s="1386"/>
      <c r="Y69" s="1332"/>
      <c r="Z69" s="1332"/>
      <c r="AA69" s="70" t="s">
        <v>110</v>
      </c>
      <c r="AB69" s="1258"/>
      <c r="AC69" s="1259"/>
      <c r="AD69" s="1283"/>
      <c r="AE69" s="1284"/>
      <c r="AF69" s="1284"/>
      <c r="AG69" s="1284"/>
      <c r="AH69" s="1284"/>
      <c r="AI69" s="1284"/>
      <c r="AJ69" s="1284"/>
      <c r="AK69" s="1284"/>
      <c r="AL69" s="1285"/>
      <c r="AM69" s="1250"/>
    </row>
    <row r="70" spans="1:39" ht="10.5" customHeight="1" x14ac:dyDescent="0.15">
      <c r="A70" s="1244"/>
      <c r="B70" s="1313"/>
      <c r="C70" s="1338"/>
      <c r="D70" s="1323"/>
      <c r="E70" s="1324"/>
      <c r="F70" s="1324"/>
      <c r="G70" s="1325"/>
      <c r="H70" s="1374"/>
      <c r="I70" s="1375"/>
      <c r="J70" s="1375"/>
      <c r="K70" s="1350"/>
      <c r="L70" s="1364"/>
      <c r="M70" s="1365"/>
      <c r="N70" s="1365"/>
      <c r="O70" s="1365"/>
      <c r="P70" s="1365"/>
      <c r="Q70" s="1365"/>
      <c r="R70" s="1366"/>
      <c r="S70" s="1336"/>
      <c r="T70" s="1337"/>
      <c r="U70" s="1387"/>
      <c r="V70" s="1337"/>
      <c r="W70" s="1337"/>
      <c r="X70" s="1387"/>
      <c r="Y70" s="1337"/>
      <c r="Z70" s="1337"/>
      <c r="AB70" s="1258"/>
      <c r="AC70" s="1259"/>
      <c r="AD70" s="1283"/>
      <c r="AE70" s="1284"/>
      <c r="AF70" s="1284"/>
      <c r="AG70" s="1284"/>
      <c r="AH70" s="1284"/>
      <c r="AI70" s="1284"/>
      <c r="AJ70" s="1284"/>
      <c r="AK70" s="1284"/>
      <c r="AL70" s="1285"/>
      <c r="AM70" s="1250"/>
    </row>
    <row r="71" spans="1:39" ht="10.5" customHeight="1" x14ac:dyDescent="0.15">
      <c r="A71" s="1244"/>
      <c r="B71" s="1313"/>
      <c r="C71" s="1352" t="s">
        <v>111</v>
      </c>
      <c r="D71" s="1323"/>
      <c r="E71" s="1324"/>
      <c r="F71" s="1324"/>
      <c r="G71" s="1325"/>
      <c r="H71" s="1374"/>
      <c r="I71" s="1375"/>
      <c r="J71" s="1375"/>
      <c r="K71" s="1350"/>
      <c r="L71" s="1364"/>
      <c r="M71" s="1365"/>
      <c r="N71" s="1365"/>
      <c r="O71" s="1365"/>
      <c r="P71" s="1365"/>
      <c r="Q71" s="1365"/>
      <c r="R71" s="1366"/>
      <c r="S71" s="1354"/>
      <c r="T71" s="1355"/>
      <c r="U71" s="1355"/>
      <c r="V71" s="1355"/>
      <c r="W71" s="1355"/>
      <c r="X71" s="1355"/>
      <c r="Y71" s="1355"/>
      <c r="Z71" s="1355"/>
      <c r="AA71" s="1358" t="s">
        <v>77</v>
      </c>
      <c r="AB71" s="1258"/>
      <c r="AC71" s="1259"/>
      <c r="AD71" s="1283"/>
      <c r="AE71" s="1284"/>
      <c r="AF71" s="1284"/>
      <c r="AG71" s="1284"/>
      <c r="AH71" s="1284"/>
      <c r="AI71" s="1284"/>
      <c r="AJ71" s="1284"/>
      <c r="AK71" s="1284"/>
      <c r="AL71" s="1285"/>
      <c r="AM71" s="1250"/>
    </row>
    <row r="72" spans="1:39" ht="10.5" customHeight="1" thickBot="1" x14ac:dyDescent="0.2">
      <c r="A72" s="1244"/>
      <c r="B72" s="1314"/>
      <c r="C72" s="1353"/>
      <c r="D72" s="1342"/>
      <c r="E72" s="1343"/>
      <c r="F72" s="1343"/>
      <c r="G72" s="1344"/>
      <c r="H72" s="1376"/>
      <c r="I72" s="1377"/>
      <c r="J72" s="1377"/>
      <c r="K72" s="1351"/>
      <c r="L72" s="1367"/>
      <c r="M72" s="1368"/>
      <c r="N72" s="1368"/>
      <c r="O72" s="1368"/>
      <c r="P72" s="1368"/>
      <c r="Q72" s="1368"/>
      <c r="R72" s="1369"/>
      <c r="S72" s="1356"/>
      <c r="T72" s="1357"/>
      <c r="U72" s="1357"/>
      <c r="V72" s="1357"/>
      <c r="W72" s="1357"/>
      <c r="X72" s="1357"/>
      <c r="Y72" s="1357"/>
      <c r="Z72" s="1357"/>
      <c r="AA72" s="1359"/>
      <c r="AB72" s="1260"/>
      <c r="AC72" s="1261"/>
      <c r="AD72" s="1370"/>
      <c r="AE72" s="1371"/>
      <c r="AF72" s="1275"/>
      <c r="AG72" s="1371"/>
      <c r="AH72" s="1275"/>
      <c r="AI72" s="1371"/>
      <c r="AJ72" s="1275"/>
      <c r="AK72" s="1276"/>
      <c r="AL72" s="1277"/>
      <c r="AM72" s="1250"/>
    </row>
    <row r="73" spans="1:39" ht="10.5" customHeight="1" x14ac:dyDescent="0.15">
      <c r="A73" s="1244"/>
      <c r="B73" s="1312"/>
      <c r="C73" s="1315" t="s">
        <v>199</v>
      </c>
      <c r="D73" s="1317"/>
      <c r="E73" s="1320"/>
      <c r="F73" s="1321"/>
      <c r="G73" s="1322"/>
      <c r="H73" s="1291">
        <f>ROUNDDOWN(SUM(H10,H19,H28,H37,H46,H55,H64),2)</f>
        <v>0</v>
      </c>
      <c r="I73" s="1292"/>
      <c r="J73" s="1292"/>
      <c r="K73" s="48"/>
      <c r="L73" s="1361"/>
      <c r="M73" s="1362"/>
      <c r="N73" s="1362"/>
      <c r="O73" s="1362"/>
      <c r="P73" s="1362"/>
      <c r="Q73" s="1362"/>
      <c r="R73" s="1363"/>
      <c r="S73" s="1329"/>
      <c r="T73" s="1330"/>
      <c r="U73" s="1385" t="s">
        <v>106</v>
      </c>
      <c r="V73" s="1330"/>
      <c r="W73" s="1330"/>
      <c r="X73" s="1385" t="s">
        <v>106</v>
      </c>
      <c r="Y73" s="1330"/>
      <c r="Z73" s="1330"/>
      <c r="AB73" s="1268"/>
      <c r="AC73" s="1269"/>
      <c r="AD73" s="1272"/>
      <c r="AE73" s="1273"/>
      <c r="AF73" s="1273"/>
      <c r="AG73" s="1273"/>
      <c r="AH73" s="1273"/>
      <c r="AI73" s="1273"/>
      <c r="AJ73" s="1273"/>
      <c r="AK73" s="1273"/>
      <c r="AL73" s="1274"/>
      <c r="AM73" s="1250"/>
    </row>
    <row r="74" spans="1:39" ht="10.5" customHeight="1" x14ac:dyDescent="0.15">
      <c r="A74" s="1244"/>
      <c r="B74" s="1313"/>
      <c r="C74" s="1316"/>
      <c r="D74" s="1318"/>
      <c r="E74" s="1323"/>
      <c r="F74" s="1324"/>
      <c r="G74" s="1325"/>
      <c r="H74" s="1293"/>
      <c r="I74" s="1294"/>
      <c r="J74" s="1294"/>
      <c r="K74" s="69"/>
      <c r="L74" s="1364">
        <f>ROUNDDOWN(SUM(L11,L20,L29,L38,L47,L56,L65),2)</f>
        <v>0</v>
      </c>
      <c r="M74" s="1365"/>
      <c r="N74" s="1365"/>
      <c r="O74" s="1365"/>
      <c r="P74" s="1365"/>
      <c r="Q74" s="1365"/>
      <c r="R74" s="1366"/>
      <c r="S74" s="1331"/>
      <c r="T74" s="1332"/>
      <c r="U74" s="1386"/>
      <c r="V74" s="1332"/>
      <c r="W74" s="1332"/>
      <c r="X74" s="1386"/>
      <c r="Y74" s="1332"/>
      <c r="Z74" s="1332"/>
      <c r="AA74" s="70" t="s">
        <v>107</v>
      </c>
      <c r="AB74" s="1262">
        <f>SUM(AB11,AB20,AB29,AB38,AB47,AB56,AB65)</f>
        <v>0</v>
      </c>
      <c r="AC74" s="1263"/>
      <c r="AD74" s="1281">
        <f>SUM(AD11,AD20,AD29,AD38,AD47,AD56,AD65)</f>
        <v>0</v>
      </c>
      <c r="AE74" s="1282"/>
      <c r="AF74" s="1282"/>
      <c r="AG74" s="1282"/>
      <c r="AH74" s="1282"/>
      <c r="AI74" s="1282"/>
      <c r="AJ74" s="1282"/>
      <c r="AK74" s="1282"/>
      <c r="AL74" s="1360"/>
      <c r="AM74" s="1250"/>
    </row>
    <row r="75" spans="1:39" ht="10.5" customHeight="1" x14ac:dyDescent="0.15">
      <c r="A75" s="1244"/>
      <c r="B75" s="1313"/>
      <c r="C75" s="1316"/>
      <c r="D75" s="1318"/>
      <c r="E75" s="1323"/>
      <c r="F75" s="1324"/>
      <c r="G75" s="1325"/>
      <c r="H75" s="1293"/>
      <c r="I75" s="1294"/>
      <c r="J75" s="1294"/>
      <c r="K75" s="69"/>
      <c r="L75" s="1364"/>
      <c r="M75" s="1365"/>
      <c r="N75" s="1365"/>
      <c r="O75" s="1365"/>
      <c r="P75" s="1365"/>
      <c r="Q75" s="1365"/>
      <c r="R75" s="1366"/>
      <c r="S75" s="1331"/>
      <c r="T75" s="1332"/>
      <c r="U75" s="1386"/>
      <c r="V75" s="1332"/>
      <c r="W75" s="1332"/>
      <c r="X75" s="1386"/>
      <c r="Y75" s="1332"/>
      <c r="Z75" s="1332"/>
      <c r="AA75" s="70"/>
      <c r="AB75" s="1262"/>
      <c r="AC75" s="1263"/>
      <c r="AD75" s="1281"/>
      <c r="AE75" s="1282"/>
      <c r="AF75" s="1282"/>
      <c r="AG75" s="1282"/>
      <c r="AH75" s="1282"/>
      <c r="AI75" s="1282"/>
      <c r="AJ75" s="1282"/>
      <c r="AK75" s="1282"/>
      <c r="AL75" s="1360"/>
      <c r="AM75" s="1250"/>
    </row>
    <row r="76" spans="1:39" ht="0.75" customHeight="1" x14ac:dyDescent="0.15">
      <c r="A76" s="1244"/>
      <c r="B76" s="1313"/>
      <c r="C76" s="1316"/>
      <c r="D76" s="1318"/>
      <c r="E76" s="1323"/>
      <c r="F76" s="1324"/>
      <c r="G76" s="1325"/>
      <c r="H76" s="1293"/>
      <c r="I76" s="1294"/>
      <c r="J76" s="1294"/>
      <c r="K76" s="69"/>
      <c r="L76" s="1364"/>
      <c r="M76" s="1365"/>
      <c r="N76" s="1365"/>
      <c r="O76" s="1365"/>
      <c r="P76" s="1365"/>
      <c r="Q76" s="1365"/>
      <c r="R76" s="1366"/>
      <c r="S76" s="1333"/>
      <c r="T76" s="1334"/>
      <c r="U76" s="1334"/>
      <c r="V76" s="1334"/>
      <c r="W76" s="1334"/>
      <c r="X76" s="1334"/>
      <c r="Y76" s="1334"/>
      <c r="Z76" s="1334"/>
      <c r="AA76" s="1335"/>
      <c r="AB76" s="1262"/>
      <c r="AC76" s="1263"/>
      <c r="AD76" s="1281"/>
      <c r="AE76" s="1282"/>
      <c r="AF76" s="1282"/>
      <c r="AG76" s="1282"/>
      <c r="AH76" s="1282"/>
      <c r="AI76" s="1282"/>
      <c r="AJ76" s="1282"/>
      <c r="AK76" s="1282"/>
      <c r="AL76" s="1360"/>
      <c r="AM76" s="1250"/>
    </row>
    <row r="77" spans="1:39" ht="10.5" customHeight="1" x14ac:dyDescent="0.15">
      <c r="A77" s="1244"/>
      <c r="B77" s="1313"/>
      <c r="C77" s="1316"/>
      <c r="D77" s="1319"/>
      <c r="E77" s="1326"/>
      <c r="F77" s="1327"/>
      <c r="G77" s="1328"/>
      <c r="H77" s="1295"/>
      <c r="I77" s="1296"/>
      <c r="J77" s="1296"/>
      <c r="K77" s="69"/>
      <c r="L77" s="1364"/>
      <c r="M77" s="1365"/>
      <c r="N77" s="1365"/>
      <c r="O77" s="1365"/>
      <c r="P77" s="1365"/>
      <c r="Q77" s="1365"/>
      <c r="R77" s="1366"/>
      <c r="S77" s="1331"/>
      <c r="T77" s="1332"/>
      <c r="U77" s="1386" t="s">
        <v>106</v>
      </c>
      <c r="V77" s="1332"/>
      <c r="W77" s="1332"/>
      <c r="X77" s="1386" t="s">
        <v>106</v>
      </c>
      <c r="Y77" s="1332"/>
      <c r="Z77" s="1332"/>
      <c r="AA77" s="73"/>
      <c r="AB77" s="1262"/>
      <c r="AC77" s="1263"/>
      <c r="AD77" s="1281"/>
      <c r="AE77" s="1282"/>
      <c r="AF77" s="1282"/>
      <c r="AG77" s="1282"/>
      <c r="AH77" s="1282"/>
      <c r="AI77" s="1282"/>
      <c r="AJ77" s="1282"/>
      <c r="AK77" s="1282"/>
      <c r="AL77" s="1360"/>
      <c r="AM77" s="1250"/>
    </row>
    <row r="78" spans="1:39" ht="10.5" customHeight="1" x14ac:dyDescent="0.15">
      <c r="A78" s="1244"/>
      <c r="B78" s="1313"/>
      <c r="C78" s="1338" t="s">
        <v>109</v>
      </c>
      <c r="D78" s="1339"/>
      <c r="E78" s="1340"/>
      <c r="F78" s="1340"/>
      <c r="G78" s="1341"/>
      <c r="H78" s="1345">
        <f>SUM(H15,H24,H33,H42,H51,H60,H69)</f>
        <v>0</v>
      </c>
      <c r="I78" s="1346"/>
      <c r="J78" s="1346"/>
      <c r="K78" s="1349"/>
      <c r="L78" s="1364"/>
      <c r="M78" s="1365"/>
      <c r="N78" s="1365"/>
      <c r="O78" s="1365"/>
      <c r="P78" s="1365"/>
      <c r="Q78" s="1365"/>
      <c r="R78" s="1366"/>
      <c r="S78" s="1331"/>
      <c r="T78" s="1332"/>
      <c r="U78" s="1386"/>
      <c r="V78" s="1332"/>
      <c r="W78" s="1332"/>
      <c r="X78" s="1386"/>
      <c r="Y78" s="1332"/>
      <c r="Z78" s="1332"/>
      <c r="AA78" s="70" t="s">
        <v>110</v>
      </c>
      <c r="AB78" s="1262"/>
      <c r="AC78" s="1263"/>
      <c r="AD78" s="1281"/>
      <c r="AE78" s="1282"/>
      <c r="AF78" s="1282"/>
      <c r="AG78" s="1282"/>
      <c r="AH78" s="1282"/>
      <c r="AI78" s="1282"/>
      <c r="AJ78" s="1282"/>
      <c r="AK78" s="1282"/>
      <c r="AL78" s="1360"/>
      <c r="AM78" s="1250"/>
    </row>
    <row r="79" spans="1:39" ht="10.5" customHeight="1" x14ac:dyDescent="0.15">
      <c r="A79" s="1244"/>
      <c r="B79" s="1313"/>
      <c r="C79" s="1338"/>
      <c r="D79" s="1323"/>
      <c r="E79" s="1324"/>
      <c r="F79" s="1324"/>
      <c r="G79" s="1325"/>
      <c r="H79" s="1293"/>
      <c r="I79" s="1294"/>
      <c r="J79" s="1294"/>
      <c r="K79" s="1350"/>
      <c r="L79" s="1364"/>
      <c r="M79" s="1365"/>
      <c r="N79" s="1365"/>
      <c r="O79" s="1365"/>
      <c r="P79" s="1365"/>
      <c r="Q79" s="1365"/>
      <c r="R79" s="1366"/>
      <c r="S79" s="1336"/>
      <c r="T79" s="1337"/>
      <c r="U79" s="1387"/>
      <c r="V79" s="1337"/>
      <c r="W79" s="1337"/>
      <c r="X79" s="1387"/>
      <c r="Y79" s="1337"/>
      <c r="Z79" s="1337"/>
      <c r="AB79" s="1262"/>
      <c r="AC79" s="1263"/>
      <c r="AD79" s="1281"/>
      <c r="AE79" s="1282"/>
      <c r="AF79" s="1282"/>
      <c r="AG79" s="1282"/>
      <c r="AH79" s="1282"/>
      <c r="AI79" s="1282"/>
      <c r="AJ79" s="1282"/>
      <c r="AK79" s="1282"/>
      <c r="AL79" s="1360"/>
      <c r="AM79" s="1250"/>
    </row>
    <row r="80" spans="1:39" ht="10.5" customHeight="1" x14ac:dyDescent="0.15">
      <c r="A80" s="1244"/>
      <c r="B80" s="1313"/>
      <c r="C80" s="1352" t="s">
        <v>111</v>
      </c>
      <c r="D80" s="1323"/>
      <c r="E80" s="1324"/>
      <c r="F80" s="1324"/>
      <c r="G80" s="1325"/>
      <c r="H80" s="1293"/>
      <c r="I80" s="1294"/>
      <c r="J80" s="1294"/>
      <c r="K80" s="1350"/>
      <c r="L80" s="1364"/>
      <c r="M80" s="1365"/>
      <c r="N80" s="1365"/>
      <c r="O80" s="1365"/>
      <c r="P80" s="1365"/>
      <c r="Q80" s="1365"/>
      <c r="R80" s="1366"/>
      <c r="S80" s="1354"/>
      <c r="T80" s="1355"/>
      <c r="U80" s="1355"/>
      <c r="V80" s="1355"/>
      <c r="W80" s="1355"/>
      <c r="X80" s="1355"/>
      <c r="Y80" s="1355"/>
      <c r="Z80" s="1355"/>
      <c r="AA80" s="1358" t="s">
        <v>77</v>
      </c>
      <c r="AB80" s="1262"/>
      <c r="AC80" s="1263"/>
      <c r="AD80" s="1281"/>
      <c r="AE80" s="1282"/>
      <c r="AF80" s="1282"/>
      <c r="AG80" s="1282"/>
      <c r="AH80" s="1282"/>
      <c r="AI80" s="1282"/>
      <c r="AJ80" s="1282"/>
      <c r="AK80" s="1282"/>
      <c r="AL80" s="1360"/>
      <c r="AM80" s="1250"/>
    </row>
    <row r="81" spans="1:39" ht="10.5" customHeight="1" thickBot="1" x14ac:dyDescent="0.2">
      <c r="A81" s="1244"/>
      <c r="B81" s="1314"/>
      <c r="C81" s="1353"/>
      <c r="D81" s="1342"/>
      <c r="E81" s="1343"/>
      <c r="F81" s="1343"/>
      <c r="G81" s="1344"/>
      <c r="H81" s="1347"/>
      <c r="I81" s="1348"/>
      <c r="J81" s="1348"/>
      <c r="K81" s="1351"/>
      <c r="L81" s="1367"/>
      <c r="M81" s="1368"/>
      <c r="N81" s="1368"/>
      <c r="O81" s="1368"/>
      <c r="P81" s="1368"/>
      <c r="Q81" s="1368"/>
      <c r="R81" s="1369"/>
      <c r="S81" s="1356"/>
      <c r="T81" s="1357"/>
      <c r="U81" s="1357"/>
      <c r="V81" s="1357"/>
      <c r="W81" s="1357"/>
      <c r="X81" s="1357"/>
      <c r="Y81" s="1357"/>
      <c r="Z81" s="1357"/>
      <c r="AA81" s="1359"/>
      <c r="AB81" s="1264"/>
      <c r="AC81" s="1265"/>
      <c r="AD81" s="1307"/>
      <c r="AE81" s="1308"/>
      <c r="AF81" s="1309"/>
      <c r="AG81" s="1308"/>
      <c r="AH81" s="1309"/>
      <c r="AI81" s="1308"/>
      <c r="AJ81" s="1309"/>
      <c r="AK81" s="1310"/>
      <c r="AL81" s="1311"/>
      <c r="AM81" s="1250"/>
    </row>
  </sheetData>
  <sheetProtection algorithmName="SHA-512" hashValue="Irb2fPOB23NodiDJxHMT7NBNSNrGrG+htK3pvBpFU3sk5mfgRtl3UB6PyK6THl0gM8JUSEfvNPDNnzFLQUU1BQ==" saltValue="6/M8jZ9pZtRq3r1rozTP3g==" spinCount="100000" sheet="1" objects="1" scenarios="1"/>
  <mergeCells count="336">
    <mergeCell ref="AD54:AE54"/>
    <mergeCell ref="AF54:AG54"/>
    <mergeCell ref="AH54:AI54"/>
    <mergeCell ref="AD47:AK53"/>
    <mergeCell ref="AL47:AL53"/>
    <mergeCell ref="AD38:AK44"/>
    <mergeCell ref="AL38:AL44"/>
    <mergeCell ref="AD29:AK35"/>
    <mergeCell ref="AL29:AL35"/>
    <mergeCell ref="AD45:AE45"/>
    <mergeCell ref="AF45:AG45"/>
    <mergeCell ref="AH45:AI45"/>
    <mergeCell ref="AJ45:AL45"/>
    <mergeCell ref="AD46:AL46"/>
    <mergeCell ref="X37:X39"/>
    <mergeCell ref="U41:U43"/>
    <mergeCell ref="X41:X43"/>
    <mergeCell ref="U46:U48"/>
    <mergeCell ref="X46:X48"/>
    <mergeCell ref="U50:U52"/>
    <mergeCell ref="X50:X52"/>
    <mergeCell ref="U55:U57"/>
    <mergeCell ref="X55:X57"/>
    <mergeCell ref="D42:G43"/>
    <mergeCell ref="D44:G45"/>
    <mergeCell ref="D51:G52"/>
    <mergeCell ref="D53:G54"/>
    <mergeCell ref="D60:G61"/>
    <mergeCell ref="D62:G63"/>
    <mergeCell ref="D69:G70"/>
    <mergeCell ref="D71:G72"/>
    <mergeCell ref="U10:U12"/>
    <mergeCell ref="U14:U16"/>
    <mergeCell ref="U19:U21"/>
    <mergeCell ref="U23:U25"/>
    <mergeCell ref="U28:U30"/>
    <mergeCell ref="U32:U34"/>
    <mergeCell ref="U37:U39"/>
    <mergeCell ref="U59:U61"/>
    <mergeCell ref="U64:U66"/>
    <mergeCell ref="U68:U70"/>
    <mergeCell ref="E28:G32"/>
    <mergeCell ref="S28:T30"/>
    <mergeCell ref="H15:J18"/>
    <mergeCell ref="K15:K18"/>
    <mergeCell ref="H37:J41"/>
    <mergeCell ref="L37:R37"/>
    <mergeCell ref="Y46:Z48"/>
    <mergeCell ref="S49:AA49"/>
    <mergeCell ref="S50:T52"/>
    <mergeCell ref="V50:W52"/>
    <mergeCell ref="Y50:Z52"/>
    <mergeCell ref="C51:C52"/>
    <mergeCell ref="H51:J54"/>
    <mergeCell ref="K51:K54"/>
    <mergeCell ref="C53:C54"/>
    <mergeCell ref="S53:Z54"/>
    <mergeCell ref="AA53:AA54"/>
    <mergeCell ref="L47:R54"/>
    <mergeCell ref="H46:J50"/>
    <mergeCell ref="L46:R46"/>
    <mergeCell ref="B28:B36"/>
    <mergeCell ref="C28:C32"/>
    <mergeCell ref="C33:C34"/>
    <mergeCell ref="C35:C36"/>
    <mergeCell ref="S35:Z36"/>
    <mergeCell ref="AA35:AA36"/>
    <mergeCell ref="B37:B45"/>
    <mergeCell ref="C37:C41"/>
    <mergeCell ref="D37:D41"/>
    <mergeCell ref="E37:G41"/>
    <mergeCell ref="S37:T39"/>
    <mergeCell ref="V37:W39"/>
    <mergeCell ref="Y37:Z39"/>
    <mergeCell ref="S40:AA40"/>
    <mergeCell ref="S41:T43"/>
    <mergeCell ref="V41:W43"/>
    <mergeCell ref="Y41:Z43"/>
    <mergeCell ref="C42:C43"/>
    <mergeCell ref="H42:J45"/>
    <mergeCell ref="K42:K45"/>
    <mergeCell ref="C44:C45"/>
    <mergeCell ref="S44:Z45"/>
    <mergeCell ref="AA44:AA45"/>
    <mergeCell ref="D28:D32"/>
    <mergeCell ref="V28:W30"/>
    <mergeCell ref="Y28:Z30"/>
    <mergeCell ref="S31:AA31"/>
    <mergeCell ref="S32:T34"/>
    <mergeCell ref="V32:W34"/>
    <mergeCell ref="Y32:Z34"/>
    <mergeCell ref="H33:J36"/>
    <mergeCell ref="K33:K36"/>
    <mergeCell ref="D33:G34"/>
    <mergeCell ref="D35:G36"/>
    <mergeCell ref="X28:X30"/>
    <mergeCell ref="X32:X34"/>
    <mergeCell ref="H28:J32"/>
    <mergeCell ref="B19:B27"/>
    <mergeCell ref="C19:C23"/>
    <mergeCell ref="D19:D23"/>
    <mergeCell ref="E19:G23"/>
    <mergeCell ref="S19:T21"/>
    <mergeCell ref="V19:W21"/>
    <mergeCell ref="Y19:Z21"/>
    <mergeCell ref="S22:AA22"/>
    <mergeCell ref="S23:T25"/>
    <mergeCell ref="V23:W25"/>
    <mergeCell ref="Y23:Z25"/>
    <mergeCell ref="C24:C25"/>
    <mergeCell ref="H24:J27"/>
    <mergeCell ref="K24:K27"/>
    <mergeCell ref="C26:C27"/>
    <mergeCell ref="S26:Z27"/>
    <mergeCell ref="AA26:AA27"/>
    <mergeCell ref="D24:G25"/>
    <mergeCell ref="D26:G27"/>
    <mergeCell ref="X19:X21"/>
    <mergeCell ref="X23:X25"/>
    <mergeCell ref="H19:J23"/>
    <mergeCell ref="C17:C18"/>
    <mergeCell ref="C10:C14"/>
    <mergeCell ref="L10:P10"/>
    <mergeCell ref="S13:AA13"/>
    <mergeCell ref="S17:Z18"/>
    <mergeCell ref="AA17:AA18"/>
    <mergeCell ref="S10:T12"/>
    <mergeCell ref="V10:W12"/>
    <mergeCell ref="Y10:Z12"/>
    <mergeCell ref="S14:T16"/>
    <mergeCell ref="D15:G16"/>
    <mergeCell ref="D17:G18"/>
    <mergeCell ref="X10:X12"/>
    <mergeCell ref="X14:X16"/>
    <mergeCell ref="J7:K8"/>
    <mergeCell ref="L7:R8"/>
    <mergeCell ref="AE10:AF10"/>
    <mergeCell ref="AG10:AH10"/>
    <mergeCell ref="AI10:AJ10"/>
    <mergeCell ref="Q10:R10"/>
    <mergeCell ref="B8:B9"/>
    <mergeCell ref="D8:F9"/>
    <mergeCell ref="G8:G9"/>
    <mergeCell ref="H9:I9"/>
    <mergeCell ref="J9:K9"/>
    <mergeCell ref="L9:R9"/>
    <mergeCell ref="B6:B7"/>
    <mergeCell ref="C6:C9"/>
    <mergeCell ref="D6:D7"/>
    <mergeCell ref="E6:G7"/>
    <mergeCell ref="H6:AA6"/>
    <mergeCell ref="H10:J14"/>
    <mergeCell ref="V14:W16"/>
    <mergeCell ref="Y14:Z16"/>
    <mergeCell ref="D10:D14"/>
    <mergeCell ref="E10:G14"/>
    <mergeCell ref="B10:B18"/>
    <mergeCell ref="C15:C16"/>
    <mergeCell ref="AE2:AJ2"/>
    <mergeCell ref="AK2:AL2"/>
    <mergeCell ref="T3:V3"/>
    <mergeCell ref="W3:AB3"/>
    <mergeCell ref="AE3:AJ3"/>
    <mergeCell ref="AK3:AL3"/>
    <mergeCell ref="AB7:AC8"/>
    <mergeCell ref="AD7:AK9"/>
    <mergeCell ref="S9:AA9"/>
    <mergeCell ref="Q4:S5"/>
    <mergeCell ref="T4:Y4"/>
    <mergeCell ref="T5:Y5"/>
    <mergeCell ref="AB6:AL6"/>
    <mergeCell ref="Z4:AL4"/>
    <mergeCell ref="Z5:AL5"/>
    <mergeCell ref="S7:AA7"/>
    <mergeCell ref="S8:AA8"/>
    <mergeCell ref="B46:B54"/>
    <mergeCell ref="C46:C50"/>
    <mergeCell ref="D46:D50"/>
    <mergeCell ref="E46:G50"/>
    <mergeCell ref="S46:T48"/>
    <mergeCell ref="V46:W48"/>
    <mergeCell ref="N2:N3"/>
    <mergeCell ref="O2:O3"/>
    <mergeCell ref="P2:P3"/>
    <mergeCell ref="Q2:S3"/>
    <mergeCell ref="T2:V2"/>
    <mergeCell ref="W2:AB2"/>
    <mergeCell ref="F2:H2"/>
    <mergeCell ref="I2:I5"/>
    <mergeCell ref="J2:K3"/>
    <mergeCell ref="L2:L3"/>
    <mergeCell ref="M2:M3"/>
    <mergeCell ref="J4:K5"/>
    <mergeCell ref="L4:L5"/>
    <mergeCell ref="M4:M5"/>
    <mergeCell ref="N4:N5"/>
    <mergeCell ref="O4:O5"/>
    <mergeCell ref="P4:P5"/>
    <mergeCell ref="H7:I8"/>
    <mergeCell ref="B55:B63"/>
    <mergeCell ref="C55:C59"/>
    <mergeCell ref="D55:D59"/>
    <mergeCell ref="E55:G59"/>
    <mergeCell ref="S55:T57"/>
    <mergeCell ref="V55:W57"/>
    <mergeCell ref="Y55:Z57"/>
    <mergeCell ref="H60:J63"/>
    <mergeCell ref="AD55:AL55"/>
    <mergeCell ref="AB55:AC55"/>
    <mergeCell ref="L55:R55"/>
    <mergeCell ref="X59:X61"/>
    <mergeCell ref="S58:AA58"/>
    <mergeCell ref="S59:T61"/>
    <mergeCell ref="V59:W61"/>
    <mergeCell ref="Y59:Z61"/>
    <mergeCell ref="C60:C61"/>
    <mergeCell ref="AD56:AK62"/>
    <mergeCell ref="AL56:AL62"/>
    <mergeCell ref="U73:U75"/>
    <mergeCell ref="U77:U79"/>
    <mergeCell ref="B64:B72"/>
    <mergeCell ref="C64:C68"/>
    <mergeCell ref="D64:D68"/>
    <mergeCell ref="E64:G68"/>
    <mergeCell ref="S64:T66"/>
    <mergeCell ref="V64:W66"/>
    <mergeCell ref="Y64:Z66"/>
    <mergeCell ref="S67:AA67"/>
    <mergeCell ref="S68:T70"/>
    <mergeCell ref="V68:W70"/>
    <mergeCell ref="Y68:Z70"/>
    <mergeCell ref="C69:C70"/>
    <mergeCell ref="C71:C72"/>
    <mergeCell ref="S71:Z72"/>
    <mergeCell ref="AA71:AA72"/>
    <mergeCell ref="L65:R72"/>
    <mergeCell ref="X64:X66"/>
    <mergeCell ref="X68:X70"/>
    <mergeCell ref="X77:X79"/>
    <mergeCell ref="X73:X75"/>
    <mergeCell ref="AL74:AL80"/>
    <mergeCell ref="L73:R73"/>
    <mergeCell ref="L74:R81"/>
    <mergeCell ref="AD72:AE72"/>
    <mergeCell ref="AF72:AG72"/>
    <mergeCell ref="AH72:AI72"/>
    <mergeCell ref="AJ72:AL72"/>
    <mergeCell ref="C62:C63"/>
    <mergeCell ref="S62:Z63"/>
    <mergeCell ref="AD63:AE63"/>
    <mergeCell ref="AF63:AG63"/>
    <mergeCell ref="AH63:AI63"/>
    <mergeCell ref="AJ63:AL63"/>
    <mergeCell ref="H69:J72"/>
    <mergeCell ref="K69:K72"/>
    <mergeCell ref="K60:K63"/>
    <mergeCell ref="AA62:AA63"/>
    <mergeCell ref="L56:R63"/>
    <mergeCell ref="L64:R64"/>
    <mergeCell ref="AD64:AL64"/>
    <mergeCell ref="H55:J59"/>
    <mergeCell ref="H64:J68"/>
    <mergeCell ref="AB56:AC63"/>
    <mergeCell ref="AB65:AC72"/>
    <mergeCell ref="AM2:AM11"/>
    <mergeCell ref="L38:R45"/>
    <mergeCell ref="AD81:AE81"/>
    <mergeCell ref="AF81:AG81"/>
    <mergeCell ref="AH81:AI81"/>
    <mergeCell ref="AJ81:AL81"/>
    <mergeCell ref="B73:B81"/>
    <mergeCell ref="C73:C77"/>
    <mergeCell ref="D73:D77"/>
    <mergeCell ref="E73:G77"/>
    <mergeCell ref="S73:T75"/>
    <mergeCell ref="V73:W75"/>
    <mergeCell ref="Y73:Z75"/>
    <mergeCell ref="S76:AA76"/>
    <mergeCell ref="S77:T79"/>
    <mergeCell ref="V77:W79"/>
    <mergeCell ref="Y77:Z79"/>
    <mergeCell ref="C78:C79"/>
    <mergeCell ref="D78:G81"/>
    <mergeCell ref="H78:J81"/>
    <mergeCell ref="K78:K81"/>
    <mergeCell ref="C80:C81"/>
    <mergeCell ref="S80:Z81"/>
    <mergeCell ref="AA80:AA81"/>
    <mergeCell ref="AL20:AL26"/>
    <mergeCell ref="AD74:AK80"/>
    <mergeCell ref="AD65:AK71"/>
    <mergeCell ref="AL65:AL71"/>
    <mergeCell ref="A1:A81"/>
    <mergeCell ref="AD18:AE18"/>
    <mergeCell ref="AF18:AG18"/>
    <mergeCell ref="AH18:AI18"/>
    <mergeCell ref="AJ18:AL18"/>
    <mergeCell ref="AD27:AE27"/>
    <mergeCell ref="AF27:AG27"/>
    <mergeCell ref="AH27:AI27"/>
    <mergeCell ref="AJ27:AL27"/>
    <mergeCell ref="AD36:AE36"/>
    <mergeCell ref="AF36:AG36"/>
    <mergeCell ref="AH36:AI36"/>
    <mergeCell ref="AJ36:AL36"/>
    <mergeCell ref="AD19:AL19"/>
    <mergeCell ref="H73:J77"/>
    <mergeCell ref="L11:R18"/>
    <mergeCell ref="L19:R19"/>
    <mergeCell ref="L20:R27"/>
    <mergeCell ref="L28:R28"/>
    <mergeCell ref="L29:R36"/>
    <mergeCell ref="B1:AM1"/>
    <mergeCell ref="B2:E4"/>
    <mergeCell ref="B5:E5"/>
    <mergeCell ref="AM12:AM16"/>
    <mergeCell ref="AM17:AM81"/>
    <mergeCell ref="AD28:AL28"/>
    <mergeCell ref="AD37:AL37"/>
    <mergeCell ref="AB11:AC18"/>
    <mergeCell ref="AB20:AC27"/>
    <mergeCell ref="AB29:AC36"/>
    <mergeCell ref="AB38:AC45"/>
    <mergeCell ref="AB47:AC54"/>
    <mergeCell ref="AB74:AC81"/>
    <mergeCell ref="AB19:AC19"/>
    <mergeCell ref="AB28:AC28"/>
    <mergeCell ref="AB37:AC37"/>
    <mergeCell ref="AB46:AC46"/>
    <mergeCell ref="AB64:AC64"/>
    <mergeCell ref="AB73:AC73"/>
    <mergeCell ref="AD73:AL73"/>
    <mergeCell ref="AJ54:AL54"/>
    <mergeCell ref="AD11:AK17"/>
    <mergeCell ref="AL11:AL17"/>
    <mergeCell ref="AD20:AK26"/>
  </mergeCells>
  <phoneticPr fontId="1"/>
  <dataValidations count="2">
    <dataValidation type="list" allowBlank="1" showInputMessage="1" showErrorMessage="1" sqref="WWS983050:WWT983050 AK65546:AL65546 KG65546:KH65546 UC65546:UD65546 ADY65546:ADZ65546 ANU65546:ANV65546 AXQ65546:AXR65546 BHM65546:BHN65546 BRI65546:BRJ65546 CBE65546:CBF65546 CLA65546:CLB65546 CUW65546:CUX65546 DES65546:DET65546 DOO65546:DOP65546 DYK65546:DYL65546 EIG65546:EIH65546 ESC65546:ESD65546 FBY65546:FBZ65546 FLU65546:FLV65546 FVQ65546:FVR65546 GFM65546:GFN65546 GPI65546:GPJ65546 GZE65546:GZF65546 HJA65546:HJB65546 HSW65546:HSX65546 ICS65546:ICT65546 IMO65546:IMP65546 IWK65546:IWL65546 JGG65546:JGH65546 JQC65546:JQD65546 JZY65546:JZZ65546 KJU65546:KJV65546 KTQ65546:KTR65546 LDM65546:LDN65546 LNI65546:LNJ65546 LXE65546:LXF65546 MHA65546:MHB65546 MQW65546:MQX65546 NAS65546:NAT65546 NKO65546:NKP65546 NUK65546:NUL65546 OEG65546:OEH65546 OOC65546:OOD65546 OXY65546:OXZ65546 PHU65546:PHV65546 PRQ65546:PRR65546 QBM65546:QBN65546 QLI65546:QLJ65546 QVE65546:QVF65546 RFA65546:RFB65546 ROW65546:ROX65546 RYS65546:RYT65546 SIO65546:SIP65546 SSK65546:SSL65546 TCG65546:TCH65546 TMC65546:TMD65546 TVY65546:TVZ65546 UFU65546:UFV65546 UPQ65546:UPR65546 UZM65546:UZN65546 VJI65546:VJJ65546 VTE65546:VTF65546 WDA65546:WDB65546 WMW65546:WMX65546 WWS65546:WWT65546 AK131082:AL131082 KG131082:KH131082 UC131082:UD131082 ADY131082:ADZ131082 ANU131082:ANV131082 AXQ131082:AXR131082 BHM131082:BHN131082 BRI131082:BRJ131082 CBE131082:CBF131082 CLA131082:CLB131082 CUW131082:CUX131082 DES131082:DET131082 DOO131082:DOP131082 DYK131082:DYL131082 EIG131082:EIH131082 ESC131082:ESD131082 FBY131082:FBZ131082 FLU131082:FLV131082 FVQ131082:FVR131082 GFM131082:GFN131082 GPI131082:GPJ131082 GZE131082:GZF131082 HJA131082:HJB131082 HSW131082:HSX131082 ICS131082:ICT131082 IMO131082:IMP131082 IWK131082:IWL131082 JGG131082:JGH131082 JQC131082:JQD131082 JZY131082:JZZ131082 KJU131082:KJV131082 KTQ131082:KTR131082 LDM131082:LDN131082 LNI131082:LNJ131082 LXE131082:LXF131082 MHA131082:MHB131082 MQW131082:MQX131082 NAS131082:NAT131082 NKO131082:NKP131082 NUK131082:NUL131082 OEG131082:OEH131082 OOC131082:OOD131082 OXY131082:OXZ131082 PHU131082:PHV131082 PRQ131082:PRR131082 QBM131082:QBN131082 QLI131082:QLJ131082 QVE131082:QVF131082 RFA131082:RFB131082 ROW131082:ROX131082 RYS131082:RYT131082 SIO131082:SIP131082 SSK131082:SSL131082 TCG131082:TCH131082 TMC131082:TMD131082 TVY131082:TVZ131082 UFU131082:UFV131082 UPQ131082:UPR131082 UZM131082:UZN131082 VJI131082:VJJ131082 VTE131082:VTF131082 WDA131082:WDB131082 WMW131082:WMX131082 WWS131082:WWT131082 AK196618:AL196618 KG196618:KH196618 UC196618:UD196618 ADY196618:ADZ196618 ANU196618:ANV196618 AXQ196618:AXR196618 BHM196618:BHN196618 BRI196618:BRJ196618 CBE196618:CBF196618 CLA196618:CLB196618 CUW196618:CUX196618 DES196618:DET196618 DOO196618:DOP196618 DYK196618:DYL196618 EIG196618:EIH196618 ESC196618:ESD196618 FBY196618:FBZ196618 FLU196618:FLV196618 FVQ196618:FVR196618 GFM196618:GFN196618 GPI196618:GPJ196618 GZE196618:GZF196618 HJA196618:HJB196618 HSW196618:HSX196618 ICS196618:ICT196618 IMO196618:IMP196618 IWK196618:IWL196618 JGG196618:JGH196618 JQC196618:JQD196618 JZY196618:JZZ196618 KJU196618:KJV196618 KTQ196618:KTR196618 LDM196618:LDN196618 LNI196618:LNJ196618 LXE196618:LXF196618 MHA196618:MHB196618 MQW196618:MQX196618 NAS196618:NAT196618 NKO196618:NKP196618 NUK196618:NUL196618 OEG196618:OEH196618 OOC196618:OOD196618 OXY196618:OXZ196618 PHU196618:PHV196618 PRQ196618:PRR196618 QBM196618:QBN196618 QLI196618:QLJ196618 QVE196618:QVF196618 RFA196618:RFB196618 ROW196618:ROX196618 RYS196618:RYT196618 SIO196618:SIP196618 SSK196618:SSL196618 TCG196618:TCH196618 TMC196618:TMD196618 TVY196618:TVZ196618 UFU196618:UFV196618 UPQ196618:UPR196618 UZM196618:UZN196618 VJI196618:VJJ196618 VTE196618:VTF196618 WDA196618:WDB196618 WMW196618:WMX196618 WWS196618:WWT196618 AK262154:AL262154 KG262154:KH262154 UC262154:UD262154 ADY262154:ADZ262154 ANU262154:ANV262154 AXQ262154:AXR262154 BHM262154:BHN262154 BRI262154:BRJ262154 CBE262154:CBF262154 CLA262154:CLB262154 CUW262154:CUX262154 DES262154:DET262154 DOO262154:DOP262154 DYK262154:DYL262154 EIG262154:EIH262154 ESC262154:ESD262154 FBY262154:FBZ262154 FLU262154:FLV262154 FVQ262154:FVR262154 GFM262154:GFN262154 GPI262154:GPJ262154 GZE262154:GZF262154 HJA262154:HJB262154 HSW262154:HSX262154 ICS262154:ICT262154 IMO262154:IMP262154 IWK262154:IWL262154 JGG262154:JGH262154 JQC262154:JQD262154 JZY262154:JZZ262154 KJU262154:KJV262154 KTQ262154:KTR262154 LDM262154:LDN262154 LNI262154:LNJ262154 LXE262154:LXF262154 MHA262154:MHB262154 MQW262154:MQX262154 NAS262154:NAT262154 NKO262154:NKP262154 NUK262154:NUL262154 OEG262154:OEH262154 OOC262154:OOD262154 OXY262154:OXZ262154 PHU262154:PHV262154 PRQ262154:PRR262154 QBM262154:QBN262154 QLI262154:QLJ262154 QVE262154:QVF262154 RFA262154:RFB262154 ROW262154:ROX262154 RYS262154:RYT262154 SIO262154:SIP262154 SSK262154:SSL262154 TCG262154:TCH262154 TMC262154:TMD262154 TVY262154:TVZ262154 UFU262154:UFV262154 UPQ262154:UPR262154 UZM262154:UZN262154 VJI262154:VJJ262154 VTE262154:VTF262154 WDA262154:WDB262154 WMW262154:WMX262154 WWS262154:WWT262154 AK327690:AL327690 KG327690:KH327690 UC327690:UD327690 ADY327690:ADZ327690 ANU327690:ANV327690 AXQ327690:AXR327690 BHM327690:BHN327690 BRI327690:BRJ327690 CBE327690:CBF327690 CLA327690:CLB327690 CUW327690:CUX327690 DES327690:DET327690 DOO327690:DOP327690 DYK327690:DYL327690 EIG327690:EIH327690 ESC327690:ESD327690 FBY327690:FBZ327690 FLU327690:FLV327690 FVQ327690:FVR327690 GFM327690:GFN327690 GPI327690:GPJ327690 GZE327690:GZF327690 HJA327690:HJB327690 HSW327690:HSX327690 ICS327690:ICT327690 IMO327690:IMP327690 IWK327690:IWL327690 JGG327690:JGH327690 JQC327690:JQD327690 JZY327690:JZZ327690 KJU327690:KJV327690 KTQ327690:KTR327690 LDM327690:LDN327690 LNI327690:LNJ327690 LXE327690:LXF327690 MHA327690:MHB327690 MQW327690:MQX327690 NAS327690:NAT327690 NKO327690:NKP327690 NUK327690:NUL327690 OEG327690:OEH327690 OOC327690:OOD327690 OXY327690:OXZ327690 PHU327690:PHV327690 PRQ327690:PRR327690 QBM327690:QBN327690 QLI327690:QLJ327690 QVE327690:QVF327690 RFA327690:RFB327690 ROW327690:ROX327690 RYS327690:RYT327690 SIO327690:SIP327690 SSK327690:SSL327690 TCG327690:TCH327690 TMC327690:TMD327690 TVY327690:TVZ327690 UFU327690:UFV327690 UPQ327690:UPR327690 UZM327690:UZN327690 VJI327690:VJJ327690 VTE327690:VTF327690 WDA327690:WDB327690 WMW327690:WMX327690 WWS327690:WWT327690 AK393226:AL393226 KG393226:KH393226 UC393226:UD393226 ADY393226:ADZ393226 ANU393226:ANV393226 AXQ393226:AXR393226 BHM393226:BHN393226 BRI393226:BRJ393226 CBE393226:CBF393226 CLA393226:CLB393226 CUW393226:CUX393226 DES393226:DET393226 DOO393226:DOP393226 DYK393226:DYL393226 EIG393226:EIH393226 ESC393226:ESD393226 FBY393226:FBZ393226 FLU393226:FLV393226 FVQ393226:FVR393226 GFM393226:GFN393226 GPI393226:GPJ393226 GZE393226:GZF393226 HJA393226:HJB393226 HSW393226:HSX393226 ICS393226:ICT393226 IMO393226:IMP393226 IWK393226:IWL393226 JGG393226:JGH393226 JQC393226:JQD393226 JZY393226:JZZ393226 KJU393226:KJV393226 KTQ393226:KTR393226 LDM393226:LDN393226 LNI393226:LNJ393226 LXE393226:LXF393226 MHA393226:MHB393226 MQW393226:MQX393226 NAS393226:NAT393226 NKO393226:NKP393226 NUK393226:NUL393226 OEG393226:OEH393226 OOC393226:OOD393226 OXY393226:OXZ393226 PHU393226:PHV393226 PRQ393226:PRR393226 QBM393226:QBN393226 QLI393226:QLJ393226 QVE393226:QVF393226 RFA393226:RFB393226 ROW393226:ROX393226 RYS393226:RYT393226 SIO393226:SIP393226 SSK393226:SSL393226 TCG393226:TCH393226 TMC393226:TMD393226 TVY393226:TVZ393226 UFU393226:UFV393226 UPQ393226:UPR393226 UZM393226:UZN393226 VJI393226:VJJ393226 VTE393226:VTF393226 WDA393226:WDB393226 WMW393226:WMX393226 WWS393226:WWT393226 AK458762:AL458762 KG458762:KH458762 UC458762:UD458762 ADY458762:ADZ458762 ANU458762:ANV458762 AXQ458762:AXR458762 BHM458762:BHN458762 BRI458762:BRJ458762 CBE458762:CBF458762 CLA458762:CLB458762 CUW458762:CUX458762 DES458762:DET458762 DOO458762:DOP458762 DYK458762:DYL458762 EIG458762:EIH458762 ESC458762:ESD458762 FBY458762:FBZ458762 FLU458762:FLV458762 FVQ458762:FVR458762 GFM458762:GFN458762 GPI458762:GPJ458762 GZE458762:GZF458762 HJA458762:HJB458762 HSW458762:HSX458762 ICS458762:ICT458762 IMO458762:IMP458762 IWK458762:IWL458762 JGG458762:JGH458762 JQC458762:JQD458762 JZY458762:JZZ458762 KJU458762:KJV458762 KTQ458762:KTR458762 LDM458762:LDN458762 LNI458762:LNJ458762 LXE458762:LXF458762 MHA458762:MHB458762 MQW458762:MQX458762 NAS458762:NAT458762 NKO458762:NKP458762 NUK458762:NUL458762 OEG458762:OEH458762 OOC458762:OOD458762 OXY458762:OXZ458762 PHU458762:PHV458762 PRQ458762:PRR458762 QBM458762:QBN458762 QLI458762:QLJ458762 QVE458762:QVF458762 RFA458762:RFB458762 ROW458762:ROX458762 RYS458762:RYT458762 SIO458762:SIP458762 SSK458762:SSL458762 TCG458762:TCH458762 TMC458762:TMD458762 TVY458762:TVZ458762 UFU458762:UFV458762 UPQ458762:UPR458762 UZM458762:UZN458762 VJI458762:VJJ458762 VTE458762:VTF458762 WDA458762:WDB458762 WMW458762:WMX458762 WWS458762:WWT458762 AK524298:AL524298 KG524298:KH524298 UC524298:UD524298 ADY524298:ADZ524298 ANU524298:ANV524298 AXQ524298:AXR524298 BHM524298:BHN524298 BRI524298:BRJ524298 CBE524298:CBF524298 CLA524298:CLB524298 CUW524298:CUX524298 DES524298:DET524298 DOO524298:DOP524298 DYK524298:DYL524298 EIG524298:EIH524298 ESC524298:ESD524298 FBY524298:FBZ524298 FLU524298:FLV524298 FVQ524298:FVR524298 GFM524298:GFN524298 GPI524298:GPJ524298 GZE524298:GZF524298 HJA524298:HJB524298 HSW524298:HSX524298 ICS524298:ICT524298 IMO524298:IMP524298 IWK524298:IWL524298 JGG524298:JGH524298 JQC524298:JQD524298 JZY524298:JZZ524298 KJU524298:KJV524298 KTQ524298:KTR524298 LDM524298:LDN524298 LNI524298:LNJ524298 LXE524298:LXF524298 MHA524298:MHB524298 MQW524298:MQX524298 NAS524298:NAT524298 NKO524298:NKP524298 NUK524298:NUL524298 OEG524298:OEH524298 OOC524298:OOD524298 OXY524298:OXZ524298 PHU524298:PHV524298 PRQ524298:PRR524298 QBM524298:QBN524298 QLI524298:QLJ524298 QVE524298:QVF524298 RFA524298:RFB524298 ROW524298:ROX524298 RYS524298:RYT524298 SIO524298:SIP524298 SSK524298:SSL524298 TCG524298:TCH524298 TMC524298:TMD524298 TVY524298:TVZ524298 UFU524298:UFV524298 UPQ524298:UPR524298 UZM524298:UZN524298 VJI524298:VJJ524298 VTE524298:VTF524298 WDA524298:WDB524298 WMW524298:WMX524298 WWS524298:WWT524298 AK589834:AL589834 KG589834:KH589834 UC589834:UD589834 ADY589834:ADZ589834 ANU589834:ANV589834 AXQ589834:AXR589834 BHM589834:BHN589834 BRI589834:BRJ589834 CBE589834:CBF589834 CLA589834:CLB589834 CUW589834:CUX589834 DES589834:DET589834 DOO589834:DOP589834 DYK589834:DYL589834 EIG589834:EIH589834 ESC589834:ESD589834 FBY589834:FBZ589834 FLU589834:FLV589834 FVQ589834:FVR589834 GFM589834:GFN589834 GPI589834:GPJ589834 GZE589834:GZF589834 HJA589834:HJB589834 HSW589834:HSX589834 ICS589834:ICT589834 IMO589834:IMP589834 IWK589834:IWL589834 JGG589834:JGH589834 JQC589834:JQD589834 JZY589834:JZZ589834 KJU589834:KJV589834 KTQ589834:KTR589834 LDM589834:LDN589834 LNI589834:LNJ589834 LXE589834:LXF589834 MHA589834:MHB589834 MQW589834:MQX589834 NAS589834:NAT589834 NKO589834:NKP589834 NUK589834:NUL589834 OEG589834:OEH589834 OOC589834:OOD589834 OXY589834:OXZ589834 PHU589834:PHV589834 PRQ589834:PRR589834 QBM589834:QBN589834 QLI589834:QLJ589834 QVE589834:QVF589834 RFA589834:RFB589834 ROW589834:ROX589834 RYS589834:RYT589834 SIO589834:SIP589834 SSK589834:SSL589834 TCG589834:TCH589834 TMC589834:TMD589834 TVY589834:TVZ589834 UFU589834:UFV589834 UPQ589834:UPR589834 UZM589834:UZN589834 VJI589834:VJJ589834 VTE589834:VTF589834 WDA589834:WDB589834 WMW589834:WMX589834 WWS589834:WWT589834 AK655370:AL655370 KG655370:KH655370 UC655370:UD655370 ADY655370:ADZ655370 ANU655370:ANV655370 AXQ655370:AXR655370 BHM655370:BHN655370 BRI655370:BRJ655370 CBE655370:CBF655370 CLA655370:CLB655370 CUW655370:CUX655370 DES655370:DET655370 DOO655370:DOP655370 DYK655370:DYL655370 EIG655370:EIH655370 ESC655370:ESD655370 FBY655370:FBZ655370 FLU655370:FLV655370 FVQ655370:FVR655370 GFM655370:GFN655370 GPI655370:GPJ655370 GZE655370:GZF655370 HJA655370:HJB655370 HSW655370:HSX655370 ICS655370:ICT655370 IMO655370:IMP655370 IWK655370:IWL655370 JGG655370:JGH655370 JQC655370:JQD655370 JZY655370:JZZ655370 KJU655370:KJV655370 KTQ655370:KTR655370 LDM655370:LDN655370 LNI655370:LNJ655370 LXE655370:LXF655370 MHA655370:MHB655370 MQW655370:MQX655370 NAS655370:NAT655370 NKO655370:NKP655370 NUK655370:NUL655370 OEG655370:OEH655370 OOC655370:OOD655370 OXY655370:OXZ655370 PHU655370:PHV655370 PRQ655370:PRR655370 QBM655370:QBN655370 QLI655370:QLJ655370 QVE655370:QVF655370 RFA655370:RFB655370 ROW655370:ROX655370 RYS655370:RYT655370 SIO655370:SIP655370 SSK655370:SSL655370 TCG655370:TCH655370 TMC655370:TMD655370 TVY655370:TVZ655370 UFU655370:UFV655370 UPQ655370:UPR655370 UZM655370:UZN655370 VJI655370:VJJ655370 VTE655370:VTF655370 WDA655370:WDB655370 WMW655370:WMX655370 WWS655370:WWT655370 AK720906:AL720906 KG720906:KH720906 UC720906:UD720906 ADY720906:ADZ720906 ANU720906:ANV720906 AXQ720906:AXR720906 BHM720906:BHN720906 BRI720906:BRJ720906 CBE720906:CBF720906 CLA720906:CLB720906 CUW720906:CUX720906 DES720906:DET720906 DOO720906:DOP720906 DYK720906:DYL720906 EIG720906:EIH720906 ESC720906:ESD720906 FBY720906:FBZ720906 FLU720906:FLV720906 FVQ720906:FVR720906 GFM720906:GFN720906 GPI720906:GPJ720906 GZE720906:GZF720906 HJA720906:HJB720906 HSW720906:HSX720906 ICS720906:ICT720906 IMO720906:IMP720906 IWK720906:IWL720906 JGG720906:JGH720906 JQC720906:JQD720906 JZY720906:JZZ720906 KJU720906:KJV720906 KTQ720906:KTR720906 LDM720906:LDN720906 LNI720906:LNJ720906 LXE720906:LXF720906 MHA720906:MHB720906 MQW720906:MQX720906 NAS720906:NAT720906 NKO720906:NKP720906 NUK720906:NUL720906 OEG720906:OEH720906 OOC720906:OOD720906 OXY720906:OXZ720906 PHU720906:PHV720906 PRQ720906:PRR720906 QBM720906:QBN720906 QLI720906:QLJ720906 QVE720906:QVF720906 RFA720906:RFB720906 ROW720906:ROX720906 RYS720906:RYT720906 SIO720906:SIP720906 SSK720906:SSL720906 TCG720906:TCH720906 TMC720906:TMD720906 TVY720906:TVZ720906 UFU720906:UFV720906 UPQ720906:UPR720906 UZM720906:UZN720906 VJI720906:VJJ720906 VTE720906:VTF720906 WDA720906:WDB720906 WMW720906:WMX720906 WWS720906:WWT720906 AK786442:AL786442 KG786442:KH786442 UC786442:UD786442 ADY786442:ADZ786442 ANU786442:ANV786442 AXQ786442:AXR786442 BHM786442:BHN786442 BRI786442:BRJ786442 CBE786442:CBF786442 CLA786442:CLB786442 CUW786442:CUX786442 DES786442:DET786442 DOO786442:DOP786442 DYK786442:DYL786442 EIG786442:EIH786442 ESC786442:ESD786442 FBY786442:FBZ786442 FLU786442:FLV786442 FVQ786442:FVR786442 GFM786442:GFN786442 GPI786442:GPJ786442 GZE786442:GZF786442 HJA786442:HJB786442 HSW786442:HSX786442 ICS786442:ICT786442 IMO786442:IMP786442 IWK786442:IWL786442 JGG786442:JGH786442 JQC786442:JQD786442 JZY786442:JZZ786442 KJU786442:KJV786442 KTQ786442:KTR786442 LDM786442:LDN786442 LNI786442:LNJ786442 LXE786442:LXF786442 MHA786442:MHB786442 MQW786442:MQX786442 NAS786442:NAT786442 NKO786442:NKP786442 NUK786442:NUL786442 OEG786442:OEH786442 OOC786442:OOD786442 OXY786442:OXZ786442 PHU786442:PHV786442 PRQ786442:PRR786442 QBM786442:QBN786442 QLI786442:QLJ786442 QVE786442:QVF786442 RFA786442:RFB786442 ROW786442:ROX786442 RYS786442:RYT786442 SIO786442:SIP786442 SSK786442:SSL786442 TCG786442:TCH786442 TMC786442:TMD786442 TVY786442:TVZ786442 UFU786442:UFV786442 UPQ786442:UPR786442 UZM786442:UZN786442 VJI786442:VJJ786442 VTE786442:VTF786442 WDA786442:WDB786442 WMW786442:WMX786442 WWS786442:WWT786442 AK851978:AL851978 KG851978:KH851978 UC851978:UD851978 ADY851978:ADZ851978 ANU851978:ANV851978 AXQ851978:AXR851978 BHM851978:BHN851978 BRI851978:BRJ851978 CBE851978:CBF851978 CLA851978:CLB851978 CUW851978:CUX851978 DES851978:DET851978 DOO851978:DOP851978 DYK851978:DYL851978 EIG851978:EIH851978 ESC851978:ESD851978 FBY851978:FBZ851978 FLU851978:FLV851978 FVQ851978:FVR851978 GFM851978:GFN851978 GPI851978:GPJ851978 GZE851978:GZF851978 HJA851978:HJB851978 HSW851978:HSX851978 ICS851978:ICT851978 IMO851978:IMP851978 IWK851978:IWL851978 JGG851978:JGH851978 JQC851978:JQD851978 JZY851978:JZZ851978 KJU851978:KJV851978 KTQ851978:KTR851978 LDM851978:LDN851978 LNI851978:LNJ851978 LXE851978:LXF851978 MHA851978:MHB851978 MQW851978:MQX851978 NAS851978:NAT851978 NKO851978:NKP851978 NUK851978:NUL851978 OEG851978:OEH851978 OOC851978:OOD851978 OXY851978:OXZ851978 PHU851978:PHV851978 PRQ851978:PRR851978 QBM851978:QBN851978 QLI851978:QLJ851978 QVE851978:QVF851978 RFA851978:RFB851978 ROW851978:ROX851978 RYS851978:RYT851978 SIO851978:SIP851978 SSK851978:SSL851978 TCG851978:TCH851978 TMC851978:TMD851978 TVY851978:TVZ851978 UFU851978:UFV851978 UPQ851978:UPR851978 UZM851978:UZN851978 VJI851978:VJJ851978 VTE851978:VTF851978 WDA851978:WDB851978 WMW851978:WMX851978 WWS851978:WWT851978 AK917514:AL917514 KG917514:KH917514 UC917514:UD917514 ADY917514:ADZ917514 ANU917514:ANV917514 AXQ917514:AXR917514 BHM917514:BHN917514 BRI917514:BRJ917514 CBE917514:CBF917514 CLA917514:CLB917514 CUW917514:CUX917514 DES917514:DET917514 DOO917514:DOP917514 DYK917514:DYL917514 EIG917514:EIH917514 ESC917514:ESD917514 FBY917514:FBZ917514 FLU917514:FLV917514 FVQ917514:FVR917514 GFM917514:GFN917514 GPI917514:GPJ917514 GZE917514:GZF917514 HJA917514:HJB917514 HSW917514:HSX917514 ICS917514:ICT917514 IMO917514:IMP917514 IWK917514:IWL917514 JGG917514:JGH917514 JQC917514:JQD917514 JZY917514:JZZ917514 KJU917514:KJV917514 KTQ917514:KTR917514 LDM917514:LDN917514 LNI917514:LNJ917514 LXE917514:LXF917514 MHA917514:MHB917514 MQW917514:MQX917514 NAS917514:NAT917514 NKO917514:NKP917514 NUK917514:NUL917514 OEG917514:OEH917514 OOC917514:OOD917514 OXY917514:OXZ917514 PHU917514:PHV917514 PRQ917514:PRR917514 QBM917514:QBN917514 QLI917514:QLJ917514 QVE917514:QVF917514 RFA917514:RFB917514 ROW917514:ROX917514 RYS917514:RYT917514 SIO917514:SIP917514 SSK917514:SSL917514 TCG917514:TCH917514 TMC917514:TMD917514 TVY917514:TVZ917514 UFU917514:UFV917514 UPQ917514:UPR917514 UZM917514:UZN917514 VJI917514:VJJ917514 VTE917514:VTF917514 WDA917514:WDB917514 WMW917514:WMX917514 WWS917514:WWT917514 AK983050:AL983050 KG983050:KH983050 UC983050:UD983050 ADY983050:ADZ983050 ANU983050:ANV983050 AXQ983050:AXR983050 BHM983050:BHN983050 BRI983050:BRJ983050 CBE983050:CBF983050 CLA983050:CLB983050 CUW983050:CUX983050 DES983050:DET983050 DOO983050:DOP983050 DYK983050:DYL983050 EIG983050:EIH983050 ESC983050:ESD983050 FBY983050:FBZ983050 FLU983050:FLV983050 FVQ983050:FVR983050 GFM983050:GFN983050 GPI983050:GPJ983050 GZE983050:GZF983050 HJA983050:HJB983050 HSW983050:HSX983050 ICS983050:ICT983050 IMO983050:IMP983050 IWK983050:IWL983050 JGG983050:JGH983050 JQC983050:JQD983050 JZY983050:JZZ983050 KJU983050:KJV983050 KTQ983050:KTR983050 LDM983050:LDN983050 LNI983050:LNJ983050 LXE983050:LXF983050 MHA983050:MHB983050 MQW983050:MQX983050 NAS983050:NAT983050 NKO983050:NKP983050 NUK983050:NUL983050 OEG983050:OEH983050 OOC983050:OOD983050 OXY983050:OXZ983050 PHU983050:PHV983050 PRQ983050:PRR983050 QBM983050:QBN983050 QLI983050:QLJ983050 QVE983050:QVF983050 RFA983050:RFB983050 ROW983050:ROX983050 RYS983050:RYT983050 SIO983050:SIP983050 SSK983050:SSL983050 TCG983050:TCH983050 TMC983050:TMD983050 TVY983050:TVZ983050 UFU983050:UFV983050 UPQ983050:UPR983050 UZM983050:UZN983050 VJI983050:VJJ983050 VTE983050:VTF983050 WDA983050:WDB983050 WMW983050:WMX983050 WWS3:WWT3 WMW3:WMX3 WDA3:WDB3 VTE3:VTF3 VJI3:VJJ3 UZM3:UZN3 UPQ3:UPR3 UFU3:UFV3 TVY3:TVZ3 TMC3:TMD3 TCG3:TCH3 SSK3:SSL3 SIO3:SIP3 RYS3:RYT3 ROW3:ROX3 RFA3:RFB3 QVE3:QVF3 QLI3:QLJ3 QBM3:QBN3 PRQ3:PRR3 PHU3:PHV3 OXY3:OXZ3 OOC3:OOD3 OEG3:OEH3 NUK3:NUL3 NKO3:NKP3 NAS3:NAT3 MQW3:MQX3 MHA3:MHB3 LXE3:LXF3 LNI3:LNJ3 LDM3:LDN3 KTQ3:KTR3 KJU3:KJV3 JZY3:JZZ3 JQC3:JQD3 JGG3:JGH3 IWK3:IWL3 IMO3:IMP3 ICS3:ICT3 HSW3:HSX3 HJA3:HJB3 GZE3:GZF3 GPI3:GPJ3 GFM3:GFN3 FVQ3:FVR3 FLU3:FLV3 FBY3:FBZ3 ESC3:ESD3 EIG3:EIH3 DYK3:DYL3 DOO3:DOP3 DES3:DET3 CUW3:CUX3 CLA3:CLB3 CBE3:CBF3 BRI3:BRJ3 BHM3:BHN3 AXQ3:AXR3 ANU3:ANV3 ADY3:ADZ3 UC3:UD3 KG3:KH3" xr:uid="{00000000-0002-0000-0400-000000000000}">
      <formula1>"確定,免税点以下,修正"</formula1>
    </dataValidation>
    <dataValidation imeMode="halfAlpha" allowBlank="1" showInputMessage="1" showErrorMessage="1" sqref="AE3:AJ3" xr:uid="{00000000-0002-0000-0400-000001000000}"/>
  </dataValidations>
  <printOptions horizontalCentered="1" verticalCentered="1"/>
  <pageMargins left="0.23622047244094491" right="0.19685039370078741" top="0.39370078740157483" bottom="0.39370078740157483" header="0.51181102362204722" footer="0.51181102362204722"/>
  <pageSetup paperSize="9" scale="71" orientation="landscape" blackAndWhite="1" r:id="rId1"/>
  <headerFooter alignWithMargins="0"/>
  <ignoredErrors>
    <ignoredError sqref="C15 C24 C33 C42 C51 C60 C69 C78" numberStoredAsText="1"/>
    <ignoredError sqref="L2 N2 P2 L4 N4 P4 AK3" unlocked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45"/>
  </sheetPr>
  <dimension ref="A1:EU279"/>
  <sheetViews>
    <sheetView showGridLines="0" showZeros="0" view="pageBreakPreview" zoomScale="80" zoomScaleNormal="100" zoomScaleSheetLayoutView="80" workbookViewId="0">
      <selection activeCell="A101" sqref="A101:EU102"/>
    </sheetView>
  </sheetViews>
  <sheetFormatPr defaultRowHeight="13.5" x14ac:dyDescent="0.15"/>
  <cols>
    <col min="1" max="217" width="1.125" style="52" customWidth="1"/>
    <col min="218" max="255" width="9" style="52"/>
    <col min="256" max="473" width="1.125" style="52" customWidth="1"/>
    <col min="474" max="511" width="9" style="52"/>
    <col min="512" max="729" width="1.125" style="52" customWidth="1"/>
    <col min="730" max="767" width="9" style="52"/>
    <col min="768" max="985" width="1.125" style="52" customWidth="1"/>
    <col min="986" max="1023" width="9" style="52"/>
    <col min="1024" max="1241" width="1.125" style="52" customWidth="1"/>
    <col min="1242" max="1279" width="9" style="52"/>
    <col min="1280" max="1497" width="1.125" style="52" customWidth="1"/>
    <col min="1498" max="1535" width="9" style="52"/>
    <col min="1536" max="1753" width="1.125" style="52" customWidth="1"/>
    <col min="1754" max="1791" width="9" style="52"/>
    <col min="1792" max="2009" width="1.125" style="52" customWidth="1"/>
    <col min="2010" max="2047" width="9" style="52"/>
    <col min="2048" max="2265" width="1.125" style="52" customWidth="1"/>
    <col min="2266" max="2303" width="9" style="52"/>
    <col min="2304" max="2521" width="1.125" style="52" customWidth="1"/>
    <col min="2522" max="2559" width="9" style="52"/>
    <col min="2560" max="2777" width="1.125" style="52" customWidth="1"/>
    <col min="2778" max="2815" width="9" style="52"/>
    <col min="2816" max="3033" width="1.125" style="52" customWidth="1"/>
    <col min="3034" max="3071" width="9" style="52"/>
    <col min="3072" max="3289" width="1.125" style="52" customWidth="1"/>
    <col min="3290" max="3327" width="9" style="52"/>
    <col min="3328" max="3545" width="1.125" style="52" customWidth="1"/>
    <col min="3546" max="3583" width="9" style="52"/>
    <col min="3584" max="3801" width="1.125" style="52" customWidth="1"/>
    <col min="3802" max="3839" width="9" style="52"/>
    <col min="3840" max="4057" width="1.125" style="52" customWidth="1"/>
    <col min="4058" max="4095" width="9" style="52"/>
    <col min="4096" max="4313" width="1.125" style="52" customWidth="1"/>
    <col min="4314" max="4351" width="9" style="52"/>
    <col min="4352" max="4569" width="1.125" style="52" customWidth="1"/>
    <col min="4570" max="4607" width="9" style="52"/>
    <col min="4608" max="4825" width="1.125" style="52" customWidth="1"/>
    <col min="4826" max="4863" width="9" style="52"/>
    <col min="4864" max="5081" width="1.125" style="52" customWidth="1"/>
    <col min="5082" max="5119" width="9" style="52"/>
    <col min="5120" max="5337" width="1.125" style="52" customWidth="1"/>
    <col min="5338" max="5375" width="9" style="52"/>
    <col min="5376" max="5593" width="1.125" style="52" customWidth="1"/>
    <col min="5594" max="5631" width="9" style="52"/>
    <col min="5632" max="5849" width="1.125" style="52" customWidth="1"/>
    <col min="5850" max="5887" width="9" style="52"/>
    <col min="5888" max="6105" width="1.125" style="52" customWidth="1"/>
    <col min="6106" max="6143" width="9" style="52"/>
    <col min="6144" max="6361" width="1.125" style="52" customWidth="1"/>
    <col min="6362" max="6399" width="9" style="52"/>
    <col min="6400" max="6617" width="1.125" style="52" customWidth="1"/>
    <col min="6618" max="6655" width="9" style="52"/>
    <col min="6656" max="6873" width="1.125" style="52" customWidth="1"/>
    <col min="6874" max="6911" width="9" style="52"/>
    <col min="6912" max="7129" width="1.125" style="52" customWidth="1"/>
    <col min="7130" max="7167" width="9" style="52"/>
    <col min="7168" max="7385" width="1.125" style="52" customWidth="1"/>
    <col min="7386" max="7423" width="9" style="52"/>
    <col min="7424" max="7641" width="1.125" style="52" customWidth="1"/>
    <col min="7642" max="7679" width="9" style="52"/>
    <col min="7680" max="7897" width="1.125" style="52" customWidth="1"/>
    <col min="7898" max="7935" width="9" style="52"/>
    <col min="7936" max="8153" width="1.125" style="52" customWidth="1"/>
    <col min="8154" max="8191" width="9" style="52"/>
    <col min="8192" max="8409" width="1.125" style="52" customWidth="1"/>
    <col min="8410" max="8447" width="9" style="52"/>
    <col min="8448" max="8665" width="1.125" style="52" customWidth="1"/>
    <col min="8666" max="8703" width="9" style="52"/>
    <col min="8704" max="8921" width="1.125" style="52" customWidth="1"/>
    <col min="8922" max="8959" width="9" style="52"/>
    <col min="8960" max="9177" width="1.125" style="52" customWidth="1"/>
    <col min="9178" max="9215" width="9" style="52"/>
    <col min="9216" max="9433" width="1.125" style="52" customWidth="1"/>
    <col min="9434" max="9471" width="9" style="52"/>
    <col min="9472" max="9689" width="1.125" style="52" customWidth="1"/>
    <col min="9690" max="9727" width="9" style="52"/>
    <col min="9728" max="9945" width="1.125" style="52" customWidth="1"/>
    <col min="9946" max="9983" width="9" style="52"/>
    <col min="9984" max="10201" width="1.125" style="52" customWidth="1"/>
    <col min="10202" max="10239" width="9" style="52"/>
    <col min="10240" max="10457" width="1.125" style="52" customWidth="1"/>
    <col min="10458" max="10495" width="9" style="52"/>
    <col min="10496" max="10713" width="1.125" style="52" customWidth="1"/>
    <col min="10714" max="10751" width="9" style="52"/>
    <col min="10752" max="10969" width="1.125" style="52" customWidth="1"/>
    <col min="10970" max="11007" width="9" style="52"/>
    <col min="11008" max="11225" width="1.125" style="52" customWidth="1"/>
    <col min="11226" max="11263" width="9" style="52"/>
    <col min="11264" max="11481" width="1.125" style="52" customWidth="1"/>
    <col min="11482" max="11519" width="9" style="52"/>
    <col min="11520" max="11737" width="1.125" style="52" customWidth="1"/>
    <col min="11738" max="11775" width="9" style="52"/>
    <col min="11776" max="11993" width="1.125" style="52" customWidth="1"/>
    <col min="11994" max="12031" width="9" style="52"/>
    <col min="12032" max="12249" width="1.125" style="52" customWidth="1"/>
    <col min="12250" max="12287" width="9" style="52"/>
    <col min="12288" max="12505" width="1.125" style="52" customWidth="1"/>
    <col min="12506" max="12543" width="9" style="52"/>
    <col min="12544" max="12761" width="1.125" style="52" customWidth="1"/>
    <col min="12762" max="12799" width="9" style="52"/>
    <col min="12800" max="13017" width="1.125" style="52" customWidth="1"/>
    <col min="13018" max="13055" width="9" style="52"/>
    <col min="13056" max="13273" width="1.125" style="52" customWidth="1"/>
    <col min="13274" max="13311" width="9" style="52"/>
    <col min="13312" max="13529" width="1.125" style="52" customWidth="1"/>
    <col min="13530" max="13567" width="9" style="52"/>
    <col min="13568" max="13785" width="1.125" style="52" customWidth="1"/>
    <col min="13786" max="13823" width="9" style="52"/>
    <col min="13824" max="14041" width="1.125" style="52" customWidth="1"/>
    <col min="14042" max="14079" width="9" style="52"/>
    <col min="14080" max="14297" width="1.125" style="52" customWidth="1"/>
    <col min="14298" max="14335" width="9" style="52"/>
    <col min="14336" max="14553" width="1.125" style="52" customWidth="1"/>
    <col min="14554" max="14591" width="9" style="52"/>
    <col min="14592" max="14809" width="1.125" style="52" customWidth="1"/>
    <col min="14810" max="14847" width="9" style="52"/>
    <col min="14848" max="15065" width="1.125" style="52" customWidth="1"/>
    <col min="15066" max="15103" width="9" style="52"/>
    <col min="15104" max="15321" width="1.125" style="52" customWidth="1"/>
    <col min="15322" max="15359" width="9" style="52"/>
    <col min="15360" max="15577" width="1.125" style="52" customWidth="1"/>
    <col min="15578" max="15615" width="9" style="52"/>
    <col min="15616" max="15833" width="1.125" style="52" customWidth="1"/>
    <col min="15834" max="15871" width="9" style="52"/>
    <col min="15872" max="16089" width="1.125" style="52" customWidth="1"/>
    <col min="16090" max="16127" width="9" style="52"/>
    <col min="16128" max="16345" width="1.125" style="52" customWidth="1"/>
    <col min="16346" max="16384" width="9" style="52"/>
  </cols>
  <sheetData>
    <row r="1" spans="1:151" s="51" customFormat="1" ht="5.25" customHeight="1" x14ac:dyDescent="0.15">
      <c r="A1" s="1554"/>
      <c r="B1" s="1554"/>
      <c r="C1" s="1554"/>
      <c r="D1" s="1554"/>
      <c r="E1" s="1554"/>
      <c r="F1" s="1554"/>
      <c r="G1" s="1554"/>
      <c r="H1" s="1554"/>
      <c r="I1" s="1554"/>
      <c r="J1" s="1554"/>
      <c r="K1" s="1554"/>
      <c r="L1" s="1554"/>
      <c r="M1" s="1554"/>
      <c r="N1" s="1554"/>
      <c r="O1" s="1554"/>
      <c r="P1" s="1554"/>
      <c r="Q1" s="1554"/>
      <c r="R1" s="1554"/>
      <c r="S1" s="1554"/>
      <c r="T1" s="1554"/>
      <c r="U1" s="1554"/>
      <c r="V1" s="1554"/>
      <c r="W1" s="1554"/>
      <c r="X1" s="1554"/>
      <c r="Y1" s="1554"/>
      <c r="Z1" s="1554"/>
      <c r="AA1" s="1554"/>
      <c r="AB1" s="1554"/>
      <c r="AC1" s="1554"/>
      <c r="AD1" s="1554"/>
      <c r="AE1" s="1554"/>
      <c r="AF1" s="1554"/>
      <c r="AG1" s="1554"/>
      <c r="AH1" s="1554"/>
      <c r="AI1" s="1554"/>
      <c r="AJ1" s="1554"/>
      <c r="AK1" s="1554"/>
      <c r="AL1" s="1554"/>
      <c r="AM1" s="1554"/>
      <c r="AN1" s="1554"/>
      <c r="AO1" s="1554"/>
      <c r="AP1" s="1554"/>
      <c r="AQ1" s="1554"/>
      <c r="AR1" s="1554"/>
      <c r="AS1" s="1554"/>
      <c r="AT1" s="1554"/>
      <c r="AU1" s="1554"/>
      <c r="AV1" s="1554"/>
      <c r="AW1" s="1554"/>
      <c r="AX1" s="1554"/>
      <c r="AY1" s="1554"/>
      <c r="AZ1" s="1554"/>
      <c r="BA1" s="1554"/>
      <c r="BB1" s="1554"/>
      <c r="BC1" s="1554"/>
      <c r="BD1" s="1554"/>
      <c r="BE1" s="1554"/>
      <c r="BF1" s="1554"/>
      <c r="BG1" s="1554"/>
      <c r="BH1" s="1554"/>
      <c r="BI1" s="1554"/>
      <c r="BJ1" s="1554"/>
      <c r="BK1" s="1554"/>
      <c r="BL1" s="1554"/>
      <c r="BM1" s="1554"/>
      <c r="BN1" s="1554"/>
      <c r="BO1" s="1554"/>
      <c r="BP1" s="1554"/>
      <c r="BQ1" s="1554"/>
      <c r="BR1" s="1554"/>
      <c r="BS1" s="1554"/>
      <c r="BT1" s="1554"/>
      <c r="BU1" s="1554"/>
      <c r="BV1" s="1554"/>
      <c r="BW1" s="1554"/>
      <c r="BX1" s="1554"/>
      <c r="BY1" s="1554"/>
      <c r="BZ1" s="1554"/>
      <c r="CA1" s="1554"/>
      <c r="CB1" s="1554"/>
      <c r="CC1" s="1554"/>
      <c r="CD1" s="1554"/>
      <c r="CE1" s="1554"/>
      <c r="CF1" s="1554"/>
      <c r="CG1" s="1554"/>
      <c r="CH1" s="1554"/>
      <c r="CI1" s="1554"/>
      <c r="CJ1" s="1554"/>
      <c r="CK1" s="1554"/>
      <c r="CL1" s="1554"/>
      <c r="CM1" s="1554"/>
      <c r="CN1" s="1554"/>
      <c r="CO1" s="1554"/>
      <c r="CP1" s="1554"/>
      <c r="CQ1" s="1554"/>
      <c r="CR1" s="1554"/>
      <c r="CS1" s="1554"/>
      <c r="CT1" s="1554"/>
      <c r="CU1" s="1554"/>
      <c r="CV1" s="1554"/>
      <c r="CW1" s="1554"/>
      <c r="CX1" s="1554"/>
      <c r="CY1" s="1554"/>
      <c r="CZ1" s="1554"/>
      <c r="DA1" s="1554"/>
      <c r="DB1" s="1554"/>
      <c r="DC1" s="1554"/>
      <c r="DD1" s="1554"/>
      <c r="DE1" s="1554"/>
      <c r="DF1" s="1554"/>
      <c r="DG1" s="1554"/>
      <c r="DH1" s="1554"/>
      <c r="DI1" s="1554"/>
      <c r="DJ1" s="1554"/>
      <c r="DK1" s="1554"/>
      <c r="DL1" s="1554"/>
      <c r="DM1" s="1554"/>
      <c r="DN1" s="1554"/>
      <c r="DO1" s="1554"/>
      <c r="DP1" s="1554"/>
      <c r="DQ1" s="1554"/>
      <c r="DR1" s="1554"/>
      <c r="DS1" s="1554"/>
      <c r="DT1" s="1554"/>
      <c r="DU1" s="1554"/>
      <c r="DV1" s="1554"/>
      <c r="DW1" s="1554"/>
      <c r="DX1" s="1554"/>
      <c r="DY1" s="1554"/>
      <c r="DZ1" s="1554"/>
      <c r="EA1" s="1554"/>
      <c r="EB1" s="1554"/>
      <c r="EC1" s="1554"/>
      <c r="ED1" s="1554"/>
      <c r="EE1" s="1554"/>
      <c r="EF1" s="1554"/>
      <c r="EG1" s="1554"/>
      <c r="EH1" s="1554"/>
      <c r="EI1" s="1554"/>
      <c r="EJ1" s="1554"/>
      <c r="EK1" s="1554"/>
      <c r="EL1" s="1554"/>
      <c r="EM1" s="1554"/>
      <c r="EN1" s="1554"/>
      <c r="EO1" s="1554"/>
      <c r="EP1" s="1554"/>
      <c r="EQ1" s="1554"/>
      <c r="ER1" s="1554"/>
      <c r="ES1" s="1554"/>
      <c r="ET1" s="1554"/>
      <c r="EU1" s="1554"/>
    </row>
    <row r="2" spans="1:151" ht="5.85" customHeight="1" x14ac:dyDescent="0.15">
      <c r="A2" s="1554"/>
      <c r="B2" s="1554"/>
      <c r="C2" s="1554"/>
      <c r="D2" s="1554"/>
      <c r="E2" s="1554"/>
      <c r="F2" s="1554"/>
      <c r="G2" s="1554"/>
      <c r="H2" s="1554"/>
      <c r="I2" s="1554"/>
      <c r="J2" s="1554"/>
      <c r="K2" s="1554"/>
      <c r="L2" s="1554"/>
      <c r="M2" s="1554"/>
      <c r="N2" s="1554"/>
      <c r="O2" s="1554"/>
      <c r="P2" s="1554"/>
      <c r="Q2" s="1554"/>
      <c r="R2" s="1554"/>
      <c r="S2" s="1554"/>
      <c r="T2" s="1554"/>
      <c r="U2" s="1554"/>
      <c r="V2" s="1554"/>
      <c r="W2" s="1554"/>
      <c r="X2" s="1554"/>
      <c r="Y2" s="1554"/>
      <c r="Z2" s="1554"/>
      <c r="AA2" s="1554"/>
      <c r="AB2" s="1554"/>
      <c r="AC2" s="1554"/>
      <c r="AD2" s="1554"/>
      <c r="AE2" s="1554"/>
      <c r="AF2" s="1554"/>
      <c r="AG2" s="1554"/>
      <c r="AH2" s="1554"/>
      <c r="AI2" s="1554"/>
      <c r="AJ2" s="1554"/>
      <c r="AK2" s="1554"/>
      <c r="AL2" s="1554"/>
      <c r="AM2" s="1554"/>
      <c r="AN2" s="1554"/>
      <c r="AO2" s="1554"/>
      <c r="AP2" s="1554"/>
      <c r="AQ2" s="1554"/>
      <c r="AR2" s="1554"/>
      <c r="AS2" s="1554"/>
      <c r="AT2" s="1554"/>
      <c r="AU2" s="1554"/>
      <c r="AV2" s="1554"/>
      <c r="AW2" s="1554"/>
      <c r="AX2" s="1554"/>
      <c r="AY2" s="1554"/>
      <c r="AZ2" s="1554"/>
      <c r="BA2" s="1554"/>
      <c r="BB2" s="1554"/>
      <c r="BC2" s="1554"/>
      <c r="BD2" s="1554"/>
      <c r="BE2" s="1554"/>
      <c r="BF2" s="1554"/>
      <c r="BG2" s="1554"/>
      <c r="BH2" s="1554"/>
      <c r="BI2" s="1554"/>
      <c r="BJ2" s="1554"/>
      <c r="BK2" s="1554"/>
      <c r="BL2" s="1554"/>
      <c r="BM2" s="1554"/>
      <c r="BN2" s="1554"/>
      <c r="BO2" s="1554"/>
      <c r="BP2" s="1554"/>
      <c r="BQ2" s="1554"/>
      <c r="BR2" s="1554"/>
      <c r="BS2" s="1554"/>
      <c r="BT2" s="1554"/>
      <c r="BU2" s="1554"/>
      <c r="BV2" s="1554"/>
      <c r="BW2" s="1554"/>
      <c r="BX2" s="1554"/>
      <c r="BY2" s="1554"/>
      <c r="BZ2" s="1554"/>
      <c r="CA2" s="1554"/>
      <c r="CB2" s="1554"/>
      <c r="CC2" s="1554"/>
      <c r="CD2" s="1554"/>
      <c r="CE2" s="1554"/>
      <c r="CF2" s="1554"/>
      <c r="CG2" s="1554"/>
      <c r="CH2" s="1554"/>
      <c r="CI2" s="1554"/>
      <c r="CJ2" s="1554"/>
      <c r="CK2" s="1554"/>
      <c r="CL2" s="1554"/>
      <c r="CM2" s="1554"/>
      <c r="CN2" s="1554"/>
      <c r="CO2" s="1554"/>
      <c r="CP2" s="1554"/>
      <c r="CQ2" s="1554"/>
      <c r="CR2" s="1554"/>
      <c r="CS2" s="1554"/>
      <c r="CT2" s="1554"/>
      <c r="CU2" s="1554"/>
      <c r="CV2" s="1554"/>
      <c r="CW2" s="1554"/>
      <c r="CX2" s="1554"/>
      <c r="CY2" s="1554"/>
      <c r="CZ2" s="1554"/>
      <c r="DA2" s="1554"/>
      <c r="DB2" s="1554"/>
      <c r="DC2" s="1554"/>
      <c r="DD2" s="1554"/>
      <c r="DE2" s="1554"/>
      <c r="DF2" s="1554"/>
      <c r="DG2" s="1554"/>
      <c r="DH2" s="1554"/>
      <c r="DI2" s="1554"/>
      <c r="DJ2" s="1554"/>
      <c r="DK2" s="1554"/>
      <c r="DL2" s="1554"/>
      <c r="DM2" s="1554"/>
      <c r="DN2" s="1554"/>
      <c r="DO2" s="1554"/>
      <c r="DP2" s="1554"/>
      <c r="DQ2" s="1554"/>
      <c r="DR2" s="1554"/>
      <c r="DS2" s="1554"/>
      <c r="DT2" s="1554"/>
      <c r="DU2" s="1554"/>
      <c r="DV2" s="1554"/>
      <c r="DW2" s="1554"/>
      <c r="DX2" s="1554"/>
      <c r="DY2" s="1554"/>
      <c r="DZ2" s="1554"/>
      <c r="EA2" s="1554"/>
      <c r="EB2" s="1554"/>
      <c r="EC2" s="1554"/>
      <c r="ED2" s="1554"/>
      <c r="EE2" s="1554"/>
      <c r="EF2" s="1554"/>
      <c r="EG2" s="1554"/>
      <c r="EH2" s="1554"/>
      <c r="EI2" s="1554"/>
      <c r="EJ2" s="1554"/>
      <c r="EK2" s="1554"/>
      <c r="EL2" s="1554"/>
      <c r="EM2" s="1554"/>
      <c r="EN2" s="1554"/>
      <c r="EO2" s="1554"/>
      <c r="EP2" s="1554"/>
      <c r="EQ2" s="1554"/>
      <c r="ER2" s="1554"/>
      <c r="ES2" s="1554"/>
      <c r="ET2" s="1554"/>
      <c r="EU2" s="1554"/>
    </row>
    <row r="3" spans="1:151" ht="6.95" customHeight="1" x14ac:dyDescent="0.15">
      <c r="A3" s="1777"/>
      <c r="B3" s="1777"/>
      <c r="C3" s="1777"/>
      <c r="D3" s="1777"/>
      <c r="E3" s="1777"/>
      <c r="F3" s="1777"/>
      <c r="G3" s="1777"/>
      <c r="H3" s="1777"/>
      <c r="I3" s="1777"/>
      <c r="J3" s="1777"/>
      <c r="K3" s="1777"/>
      <c r="L3" s="1777"/>
      <c r="M3" s="1777"/>
      <c r="N3" s="1777"/>
      <c r="O3" s="1777"/>
      <c r="P3" s="1777"/>
      <c r="Q3" s="1777"/>
      <c r="R3" s="1777"/>
      <c r="S3" s="1777"/>
      <c r="T3" s="1777"/>
      <c r="U3" s="1777"/>
      <c r="V3" s="1777"/>
      <c r="W3" s="1777"/>
      <c r="X3" s="1777"/>
      <c r="Y3" s="1777"/>
      <c r="Z3" s="1777"/>
      <c r="AA3" s="1777"/>
      <c r="AB3" s="1777"/>
      <c r="AC3" s="1777"/>
      <c r="AD3" s="1777"/>
      <c r="AE3" s="1777"/>
      <c r="AF3" s="1777"/>
      <c r="AG3" s="1777"/>
      <c r="AH3" s="1777"/>
      <c r="AI3" s="1777"/>
      <c r="AJ3" s="1777"/>
      <c r="AK3" s="1777"/>
      <c r="AL3" s="1777"/>
      <c r="AM3" s="1777"/>
      <c r="AN3" s="1777"/>
      <c r="AO3" s="1777"/>
      <c r="AP3" s="1777"/>
      <c r="AQ3" s="1777"/>
      <c r="AR3" s="1777"/>
      <c r="AS3" s="1777"/>
      <c r="AT3" s="1777"/>
      <c r="AU3" s="1777"/>
      <c r="AV3" s="1777"/>
      <c r="AW3" s="1777"/>
      <c r="AX3" s="1777"/>
      <c r="AY3" s="1777"/>
      <c r="AZ3" s="1777"/>
      <c r="BA3" s="1777"/>
      <c r="BB3" s="1777"/>
      <c r="BC3" s="1777"/>
      <c r="BD3" s="1777"/>
      <c r="BE3" s="1777"/>
      <c r="BF3" s="1777"/>
      <c r="BG3" s="1777"/>
      <c r="BH3" s="1777"/>
      <c r="BI3" s="1777"/>
      <c r="BJ3" s="1777"/>
      <c r="BK3" s="1777"/>
      <c r="BL3" s="1777"/>
      <c r="BM3" s="1777"/>
      <c r="BN3" s="1778"/>
      <c r="BO3" s="1779" t="s">
        <v>76</v>
      </c>
      <c r="BP3" s="1780"/>
      <c r="BQ3" s="1781"/>
      <c r="BR3" s="1788"/>
      <c r="BS3" s="1788"/>
      <c r="BT3" s="1788"/>
      <c r="BU3" s="1788"/>
      <c r="BV3" s="1788"/>
      <c r="BW3" s="1788"/>
      <c r="BX3" s="1788"/>
      <c r="BY3" s="1788"/>
      <c r="BZ3" s="1788"/>
      <c r="CA3" s="1788"/>
      <c r="CB3" s="1788"/>
      <c r="CC3" s="1788"/>
      <c r="CD3" s="1788"/>
      <c r="CE3" s="1788"/>
      <c r="CF3" s="1788"/>
      <c r="CG3" s="1788"/>
      <c r="CH3" s="1788"/>
      <c r="CI3" s="1788"/>
      <c r="CJ3" s="1788"/>
      <c r="CK3" s="1788"/>
      <c r="CL3" s="1788"/>
      <c r="CM3" s="1788"/>
      <c r="CN3" s="1788"/>
      <c r="CO3" s="1788"/>
      <c r="CP3" s="1788"/>
      <c r="CQ3" s="1788"/>
      <c r="CR3" s="1788"/>
      <c r="CS3" s="1789"/>
      <c r="CT3" s="1790" t="s">
        <v>112</v>
      </c>
      <c r="CU3" s="1790"/>
      <c r="CV3" s="1790"/>
      <c r="CW3" s="1790"/>
      <c r="CX3" s="1790"/>
      <c r="CY3" s="1791" t="s">
        <v>113</v>
      </c>
      <c r="CZ3" s="1792"/>
      <c r="DA3" s="1792"/>
      <c r="DB3" s="1792"/>
      <c r="DC3" s="1792"/>
      <c r="DD3" s="1792"/>
      <c r="DE3" s="1792"/>
      <c r="DF3" s="1792"/>
      <c r="DG3" s="1792"/>
      <c r="DH3" s="1792"/>
      <c r="DI3" s="1792"/>
      <c r="DJ3" s="1793"/>
      <c r="DK3" s="1797" t="s">
        <v>81</v>
      </c>
      <c r="DL3" s="1798"/>
      <c r="DM3" s="1798"/>
      <c r="DN3" s="1798"/>
      <c r="DO3" s="1798"/>
      <c r="DP3" s="1798"/>
      <c r="DQ3" s="1799"/>
      <c r="DR3" s="1803" t="s">
        <v>7</v>
      </c>
      <c r="DS3" s="1804"/>
      <c r="DT3" s="1804"/>
      <c r="DU3" s="1805"/>
      <c r="DV3" s="1809" t="s">
        <v>514</v>
      </c>
      <c r="DW3" s="1810"/>
      <c r="DX3" s="1810"/>
      <c r="DY3" s="1810"/>
      <c r="DZ3" s="1810"/>
      <c r="EA3" s="1810"/>
      <c r="EB3" s="1810"/>
      <c r="EC3" s="1810"/>
      <c r="ED3" s="1810"/>
      <c r="EE3" s="1810"/>
      <c r="EF3" s="1810"/>
      <c r="EG3" s="1810"/>
      <c r="EH3" s="1810"/>
      <c r="EI3" s="1810"/>
      <c r="EJ3" s="1811"/>
      <c r="EK3" s="1815" t="s">
        <v>8</v>
      </c>
      <c r="EL3" s="1816"/>
      <c r="EM3" s="1816"/>
      <c r="EN3" s="1816"/>
      <c r="EO3" s="1816"/>
      <c r="EP3" s="1816"/>
      <c r="EQ3" s="1817"/>
      <c r="ER3" s="1858" t="s">
        <v>291</v>
      </c>
      <c r="ES3" s="1859"/>
      <c r="ET3" s="1859"/>
      <c r="EU3" s="1860"/>
    </row>
    <row r="4" spans="1:151" ht="6.95" customHeight="1" x14ac:dyDescent="0.15">
      <c r="A4" s="1846" t="s">
        <v>484</v>
      </c>
      <c r="B4" s="1846"/>
      <c r="C4" s="1846"/>
      <c r="D4" s="1846"/>
      <c r="E4" s="1846"/>
      <c r="F4" s="1846"/>
      <c r="G4" s="1846"/>
      <c r="H4" s="1846"/>
      <c r="I4" s="1846"/>
      <c r="J4" s="1846"/>
      <c r="K4" s="1846"/>
      <c r="L4" s="1846"/>
      <c r="M4" s="1846"/>
      <c r="N4" s="1846"/>
      <c r="O4" s="1846"/>
      <c r="P4" s="1846"/>
      <c r="Q4" s="1846"/>
      <c r="R4" s="1846"/>
      <c r="S4" s="1846"/>
      <c r="T4" s="1846"/>
      <c r="U4" s="1846"/>
      <c r="V4" s="1846"/>
      <c r="W4" s="1846"/>
      <c r="X4" s="1846"/>
      <c r="Y4" s="1846"/>
      <c r="Z4" s="1846"/>
      <c r="AA4" s="1846"/>
      <c r="AB4" s="1846"/>
      <c r="AC4" s="1846"/>
      <c r="AD4" s="1846"/>
      <c r="AE4" s="1846"/>
      <c r="AF4" s="1846"/>
      <c r="AG4" s="1846"/>
      <c r="AH4" s="1846"/>
      <c r="AI4" s="1846"/>
      <c r="AJ4" s="1846"/>
      <c r="AK4" s="1846"/>
      <c r="AL4" s="1846"/>
      <c r="AM4" s="1846"/>
      <c r="AN4" s="1846"/>
      <c r="AO4" s="1846"/>
      <c r="AP4" s="1846"/>
      <c r="AQ4" s="1846"/>
      <c r="AR4" s="1846"/>
      <c r="AS4" s="1846"/>
      <c r="AT4" s="1846"/>
      <c r="AU4" s="1846"/>
      <c r="AV4" s="1846"/>
      <c r="AW4" s="1846"/>
      <c r="AX4" s="1846"/>
      <c r="AY4" s="1846"/>
      <c r="AZ4" s="1846"/>
      <c r="BA4" s="1846"/>
      <c r="BB4" s="1846"/>
      <c r="BC4" s="1846"/>
      <c r="BD4" s="1846"/>
      <c r="BE4" s="1846"/>
      <c r="BF4" s="1846"/>
      <c r="BG4" s="1846"/>
      <c r="BH4" s="1846"/>
      <c r="BI4" s="1846"/>
      <c r="BJ4" s="1846"/>
      <c r="BK4" s="1846"/>
      <c r="BL4" s="1846"/>
      <c r="BM4" s="1846"/>
      <c r="BN4" s="1847"/>
      <c r="BO4" s="1782"/>
      <c r="BP4" s="1783"/>
      <c r="BQ4" s="1784"/>
      <c r="BR4" s="1838">
        <f>入力シート!G7</f>
        <v>0</v>
      </c>
      <c r="BS4" s="1839"/>
      <c r="BT4" s="1839"/>
      <c r="BU4" s="1839"/>
      <c r="BV4" s="1840">
        <f>入力シート!H7</f>
        <v>0</v>
      </c>
      <c r="BW4" s="1840"/>
      <c r="BX4" s="1840"/>
      <c r="BY4" s="1840"/>
      <c r="BZ4" s="1841" t="s">
        <v>0</v>
      </c>
      <c r="CA4" s="1841"/>
      <c r="CB4" s="1841"/>
      <c r="CC4" s="1842">
        <f>入力シート!J7</f>
        <v>0</v>
      </c>
      <c r="CD4" s="1842"/>
      <c r="CE4" s="1842"/>
      <c r="CF4" s="1842"/>
      <c r="CG4" s="1841" t="s">
        <v>77</v>
      </c>
      <c r="CH4" s="1841"/>
      <c r="CI4" s="1841"/>
      <c r="CJ4" s="1840">
        <f>入力シート!M7</f>
        <v>0</v>
      </c>
      <c r="CK4" s="1840"/>
      <c r="CL4" s="1840"/>
      <c r="CM4" s="1840"/>
      <c r="CN4" s="1841" t="s">
        <v>114</v>
      </c>
      <c r="CO4" s="1841"/>
      <c r="CP4" s="1841"/>
      <c r="CQ4" s="1841"/>
      <c r="CR4" s="1841"/>
      <c r="CS4" s="1843"/>
      <c r="CT4" s="1790"/>
      <c r="CU4" s="1790"/>
      <c r="CV4" s="1790"/>
      <c r="CW4" s="1790"/>
      <c r="CX4" s="1790"/>
      <c r="CY4" s="1794"/>
      <c r="CZ4" s="1795"/>
      <c r="DA4" s="1795"/>
      <c r="DB4" s="1795"/>
      <c r="DC4" s="1795"/>
      <c r="DD4" s="1795"/>
      <c r="DE4" s="1795"/>
      <c r="DF4" s="1795"/>
      <c r="DG4" s="1795"/>
      <c r="DH4" s="1795"/>
      <c r="DI4" s="1795"/>
      <c r="DJ4" s="1796"/>
      <c r="DK4" s="1800"/>
      <c r="DL4" s="1801"/>
      <c r="DM4" s="1801"/>
      <c r="DN4" s="1801"/>
      <c r="DO4" s="1801"/>
      <c r="DP4" s="1801"/>
      <c r="DQ4" s="1802"/>
      <c r="DR4" s="1806"/>
      <c r="DS4" s="1807"/>
      <c r="DT4" s="1807"/>
      <c r="DU4" s="1808"/>
      <c r="DV4" s="1812"/>
      <c r="DW4" s="1813"/>
      <c r="DX4" s="1813"/>
      <c r="DY4" s="1813"/>
      <c r="DZ4" s="1813"/>
      <c r="EA4" s="1813"/>
      <c r="EB4" s="1813"/>
      <c r="EC4" s="1813"/>
      <c r="ED4" s="1813"/>
      <c r="EE4" s="1813"/>
      <c r="EF4" s="1813"/>
      <c r="EG4" s="1813"/>
      <c r="EH4" s="1813"/>
      <c r="EI4" s="1813"/>
      <c r="EJ4" s="1814"/>
      <c r="EK4" s="1818"/>
      <c r="EL4" s="1819"/>
      <c r="EM4" s="1819"/>
      <c r="EN4" s="1819"/>
      <c r="EO4" s="1819"/>
      <c r="EP4" s="1819"/>
      <c r="EQ4" s="1820"/>
      <c r="ER4" s="1858"/>
      <c r="ES4" s="1859"/>
      <c r="ET4" s="1859"/>
      <c r="EU4" s="1860"/>
    </row>
    <row r="5" spans="1:151" ht="6.95" customHeight="1" x14ac:dyDescent="0.15">
      <c r="A5" s="1846"/>
      <c r="B5" s="1846"/>
      <c r="C5" s="1846"/>
      <c r="D5" s="1846"/>
      <c r="E5" s="1846"/>
      <c r="F5" s="1846"/>
      <c r="G5" s="1846"/>
      <c r="H5" s="1846"/>
      <c r="I5" s="1846"/>
      <c r="J5" s="1846"/>
      <c r="K5" s="1846"/>
      <c r="L5" s="1846"/>
      <c r="M5" s="1846"/>
      <c r="N5" s="1846"/>
      <c r="O5" s="1846"/>
      <c r="P5" s="1846"/>
      <c r="Q5" s="1846"/>
      <c r="R5" s="1846"/>
      <c r="S5" s="1846"/>
      <c r="T5" s="1846"/>
      <c r="U5" s="1846"/>
      <c r="V5" s="1846"/>
      <c r="W5" s="1846"/>
      <c r="X5" s="1846"/>
      <c r="Y5" s="1846"/>
      <c r="Z5" s="1846"/>
      <c r="AA5" s="1846"/>
      <c r="AB5" s="1846"/>
      <c r="AC5" s="1846"/>
      <c r="AD5" s="1846"/>
      <c r="AE5" s="1846"/>
      <c r="AF5" s="1846"/>
      <c r="AG5" s="1846"/>
      <c r="AH5" s="1846"/>
      <c r="AI5" s="1846"/>
      <c r="AJ5" s="1846"/>
      <c r="AK5" s="1846"/>
      <c r="AL5" s="1846"/>
      <c r="AM5" s="1846"/>
      <c r="AN5" s="1846"/>
      <c r="AO5" s="1846"/>
      <c r="AP5" s="1846"/>
      <c r="AQ5" s="1846"/>
      <c r="AR5" s="1846"/>
      <c r="AS5" s="1846"/>
      <c r="AT5" s="1846"/>
      <c r="AU5" s="1846"/>
      <c r="AV5" s="1846"/>
      <c r="AW5" s="1846"/>
      <c r="AX5" s="1846"/>
      <c r="AY5" s="1846"/>
      <c r="AZ5" s="1846"/>
      <c r="BA5" s="1846"/>
      <c r="BB5" s="1846"/>
      <c r="BC5" s="1846"/>
      <c r="BD5" s="1846"/>
      <c r="BE5" s="1846"/>
      <c r="BF5" s="1846"/>
      <c r="BG5" s="1846"/>
      <c r="BH5" s="1846"/>
      <c r="BI5" s="1846"/>
      <c r="BJ5" s="1846"/>
      <c r="BK5" s="1846"/>
      <c r="BL5" s="1846"/>
      <c r="BM5" s="1846"/>
      <c r="BN5" s="1847"/>
      <c r="BO5" s="1782"/>
      <c r="BP5" s="1783"/>
      <c r="BQ5" s="1784"/>
      <c r="BR5" s="1838"/>
      <c r="BS5" s="1839"/>
      <c r="BT5" s="1839"/>
      <c r="BU5" s="1839"/>
      <c r="BV5" s="1840"/>
      <c r="BW5" s="1840"/>
      <c r="BX5" s="1840"/>
      <c r="BY5" s="1840"/>
      <c r="BZ5" s="1841"/>
      <c r="CA5" s="1841"/>
      <c r="CB5" s="1841"/>
      <c r="CC5" s="1842"/>
      <c r="CD5" s="1842"/>
      <c r="CE5" s="1842"/>
      <c r="CF5" s="1842"/>
      <c r="CG5" s="1841"/>
      <c r="CH5" s="1841"/>
      <c r="CI5" s="1841"/>
      <c r="CJ5" s="1840"/>
      <c r="CK5" s="1840"/>
      <c r="CL5" s="1840"/>
      <c r="CM5" s="1840"/>
      <c r="CN5" s="1841"/>
      <c r="CO5" s="1841"/>
      <c r="CP5" s="1841"/>
      <c r="CQ5" s="1841"/>
      <c r="CR5" s="1841"/>
      <c r="CS5" s="1843"/>
      <c r="CT5" s="1790"/>
      <c r="CU5" s="1790"/>
      <c r="CV5" s="1790"/>
      <c r="CW5" s="1790"/>
      <c r="CX5" s="1790"/>
      <c r="CY5" s="1861">
        <f>入力シート!S2</f>
        <v>0</v>
      </c>
      <c r="CZ5" s="1861"/>
      <c r="DA5" s="1861"/>
      <c r="DB5" s="1861"/>
      <c r="DC5" s="1861"/>
      <c r="DD5" s="1861"/>
      <c r="DE5" s="1861"/>
      <c r="DF5" s="1861"/>
      <c r="DG5" s="1861"/>
      <c r="DH5" s="1861"/>
      <c r="DI5" s="1861"/>
      <c r="DJ5" s="1861"/>
      <c r="DK5" s="1864"/>
      <c r="DL5" s="1864"/>
      <c r="DM5" s="1864"/>
      <c r="DN5" s="1864"/>
      <c r="DO5" s="1864"/>
      <c r="DP5" s="1864"/>
      <c r="DQ5" s="1864"/>
      <c r="DR5" s="1821"/>
      <c r="DS5" s="1821"/>
      <c r="DT5" s="1821"/>
      <c r="DU5" s="1821"/>
      <c r="DV5" s="1824">
        <f>入力シート!AD2</f>
        <v>0</v>
      </c>
      <c r="DW5" s="1824"/>
      <c r="DX5" s="1824"/>
      <c r="DY5" s="1824"/>
      <c r="DZ5" s="1824"/>
      <c r="EA5" s="1824"/>
      <c r="EB5" s="1824"/>
      <c r="EC5" s="1824"/>
      <c r="ED5" s="1824"/>
      <c r="EE5" s="1824"/>
      <c r="EF5" s="1824"/>
      <c r="EG5" s="1824"/>
      <c r="EH5" s="1824"/>
      <c r="EI5" s="1824"/>
      <c r="EJ5" s="1824"/>
      <c r="EK5" s="1827">
        <f>入力シート!AS2</f>
        <v>0</v>
      </c>
      <c r="EL5" s="1828"/>
      <c r="EM5" s="1828"/>
      <c r="EN5" s="1828"/>
      <c r="EO5" s="1828"/>
      <c r="EP5" s="1828"/>
      <c r="EQ5" s="1829"/>
      <c r="ER5" s="1858"/>
      <c r="ES5" s="1859"/>
      <c r="ET5" s="1859"/>
      <c r="EU5" s="1860"/>
    </row>
    <row r="6" spans="1:151" ht="6.95" customHeight="1" x14ac:dyDescent="0.15">
      <c r="A6" s="1846"/>
      <c r="B6" s="1846"/>
      <c r="C6" s="1846"/>
      <c r="D6" s="1846"/>
      <c r="E6" s="1846"/>
      <c r="F6" s="1846"/>
      <c r="G6" s="1846"/>
      <c r="H6" s="1846"/>
      <c r="I6" s="1846"/>
      <c r="J6" s="1846"/>
      <c r="K6" s="1846"/>
      <c r="L6" s="1846"/>
      <c r="M6" s="1846"/>
      <c r="N6" s="1846"/>
      <c r="O6" s="1846"/>
      <c r="P6" s="1846"/>
      <c r="Q6" s="1846"/>
      <c r="R6" s="1846"/>
      <c r="S6" s="1846"/>
      <c r="T6" s="1846"/>
      <c r="U6" s="1846"/>
      <c r="V6" s="1846"/>
      <c r="W6" s="1846"/>
      <c r="X6" s="1846"/>
      <c r="Y6" s="1846"/>
      <c r="Z6" s="1846"/>
      <c r="AA6" s="1846"/>
      <c r="AB6" s="1846"/>
      <c r="AC6" s="1846"/>
      <c r="AD6" s="1846"/>
      <c r="AE6" s="1846"/>
      <c r="AF6" s="1846"/>
      <c r="AG6" s="1846"/>
      <c r="AH6" s="1846"/>
      <c r="AI6" s="1846"/>
      <c r="AJ6" s="1846"/>
      <c r="AK6" s="1846"/>
      <c r="AL6" s="1846"/>
      <c r="AM6" s="1846"/>
      <c r="AN6" s="1846"/>
      <c r="AO6" s="1846"/>
      <c r="AP6" s="1846"/>
      <c r="AQ6" s="1846"/>
      <c r="AR6" s="1846"/>
      <c r="AS6" s="1846"/>
      <c r="AT6" s="1846"/>
      <c r="AU6" s="1846"/>
      <c r="AV6" s="1846"/>
      <c r="AW6" s="1846"/>
      <c r="AX6" s="1846"/>
      <c r="AY6" s="1846"/>
      <c r="AZ6" s="1846"/>
      <c r="BA6" s="1846"/>
      <c r="BB6" s="1846"/>
      <c r="BC6" s="1846"/>
      <c r="BD6" s="1846"/>
      <c r="BE6" s="1846"/>
      <c r="BF6" s="1846"/>
      <c r="BG6" s="1846"/>
      <c r="BH6" s="1846"/>
      <c r="BI6" s="1846"/>
      <c r="BJ6" s="1846"/>
      <c r="BK6" s="1846"/>
      <c r="BL6" s="1846"/>
      <c r="BM6" s="1846"/>
      <c r="BN6" s="1847"/>
      <c r="BO6" s="1782"/>
      <c r="BP6" s="1783"/>
      <c r="BQ6" s="1784"/>
      <c r="BR6" s="1838"/>
      <c r="BS6" s="1839"/>
      <c r="BT6" s="1839"/>
      <c r="BU6" s="1839"/>
      <c r="BV6" s="1840"/>
      <c r="BW6" s="1840"/>
      <c r="BX6" s="1840"/>
      <c r="BY6" s="1840"/>
      <c r="BZ6" s="1841"/>
      <c r="CA6" s="1841"/>
      <c r="CB6" s="1841"/>
      <c r="CC6" s="1842"/>
      <c r="CD6" s="1842"/>
      <c r="CE6" s="1842"/>
      <c r="CF6" s="1842"/>
      <c r="CG6" s="1841"/>
      <c r="CH6" s="1841"/>
      <c r="CI6" s="1841"/>
      <c r="CJ6" s="1840"/>
      <c r="CK6" s="1840"/>
      <c r="CL6" s="1840"/>
      <c r="CM6" s="1840"/>
      <c r="CN6" s="1841"/>
      <c r="CO6" s="1841"/>
      <c r="CP6" s="1841"/>
      <c r="CQ6" s="1841"/>
      <c r="CR6" s="1841"/>
      <c r="CS6" s="1843"/>
      <c r="CT6" s="1790"/>
      <c r="CU6" s="1790"/>
      <c r="CV6" s="1790"/>
      <c r="CW6" s="1790"/>
      <c r="CX6" s="1790"/>
      <c r="CY6" s="1862"/>
      <c r="CZ6" s="1862"/>
      <c r="DA6" s="1862"/>
      <c r="DB6" s="1862"/>
      <c r="DC6" s="1862"/>
      <c r="DD6" s="1862"/>
      <c r="DE6" s="1862"/>
      <c r="DF6" s="1862"/>
      <c r="DG6" s="1862"/>
      <c r="DH6" s="1862"/>
      <c r="DI6" s="1862"/>
      <c r="DJ6" s="1862"/>
      <c r="DK6" s="1865"/>
      <c r="DL6" s="1865"/>
      <c r="DM6" s="1865"/>
      <c r="DN6" s="1865"/>
      <c r="DO6" s="1865"/>
      <c r="DP6" s="1865"/>
      <c r="DQ6" s="1865"/>
      <c r="DR6" s="1822"/>
      <c r="DS6" s="1822"/>
      <c r="DT6" s="1822"/>
      <c r="DU6" s="1822"/>
      <c r="DV6" s="1825"/>
      <c r="DW6" s="1825"/>
      <c r="DX6" s="1825"/>
      <c r="DY6" s="1825"/>
      <c r="DZ6" s="1825"/>
      <c r="EA6" s="1825"/>
      <c r="EB6" s="1825"/>
      <c r="EC6" s="1825"/>
      <c r="ED6" s="1825"/>
      <c r="EE6" s="1825"/>
      <c r="EF6" s="1825"/>
      <c r="EG6" s="1825"/>
      <c r="EH6" s="1825"/>
      <c r="EI6" s="1825"/>
      <c r="EJ6" s="1825"/>
      <c r="EK6" s="1830"/>
      <c r="EL6" s="1831"/>
      <c r="EM6" s="1831"/>
      <c r="EN6" s="1831"/>
      <c r="EO6" s="1831"/>
      <c r="EP6" s="1831"/>
      <c r="EQ6" s="1832"/>
      <c r="ER6" s="1858"/>
      <c r="ES6" s="1859"/>
      <c r="ET6" s="1859"/>
      <c r="EU6" s="1860"/>
    </row>
    <row r="7" spans="1:151" ht="6.95" customHeight="1" x14ac:dyDescent="0.15">
      <c r="A7" s="1846"/>
      <c r="B7" s="1846"/>
      <c r="C7" s="1846"/>
      <c r="D7" s="1846"/>
      <c r="E7" s="1846"/>
      <c r="F7" s="1846"/>
      <c r="G7" s="1846"/>
      <c r="H7" s="1846"/>
      <c r="I7" s="1846"/>
      <c r="J7" s="1846"/>
      <c r="K7" s="1846"/>
      <c r="L7" s="1846"/>
      <c r="M7" s="1846"/>
      <c r="N7" s="1846"/>
      <c r="O7" s="1846"/>
      <c r="P7" s="1846"/>
      <c r="Q7" s="1846"/>
      <c r="R7" s="1846"/>
      <c r="S7" s="1846"/>
      <c r="T7" s="1846"/>
      <c r="U7" s="1846"/>
      <c r="V7" s="1846"/>
      <c r="W7" s="1846"/>
      <c r="X7" s="1846"/>
      <c r="Y7" s="1846"/>
      <c r="Z7" s="1846"/>
      <c r="AA7" s="1846"/>
      <c r="AB7" s="1846"/>
      <c r="AC7" s="1846"/>
      <c r="AD7" s="1846"/>
      <c r="AE7" s="1846"/>
      <c r="AF7" s="1846"/>
      <c r="AG7" s="1846"/>
      <c r="AH7" s="1846"/>
      <c r="AI7" s="1846"/>
      <c r="AJ7" s="1846"/>
      <c r="AK7" s="1846"/>
      <c r="AL7" s="1846"/>
      <c r="AM7" s="1846"/>
      <c r="AN7" s="1846"/>
      <c r="AO7" s="1846"/>
      <c r="AP7" s="1846"/>
      <c r="AQ7" s="1846"/>
      <c r="AR7" s="1846"/>
      <c r="AS7" s="1846"/>
      <c r="AT7" s="1846"/>
      <c r="AU7" s="1846"/>
      <c r="AV7" s="1846"/>
      <c r="AW7" s="1846"/>
      <c r="AX7" s="1846"/>
      <c r="AY7" s="1846"/>
      <c r="AZ7" s="1846"/>
      <c r="BA7" s="1846"/>
      <c r="BB7" s="1846"/>
      <c r="BC7" s="1846"/>
      <c r="BD7" s="1846"/>
      <c r="BE7" s="1846"/>
      <c r="BF7" s="1846"/>
      <c r="BG7" s="1846"/>
      <c r="BH7" s="1846"/>
      <c r="BI7" s="1846"/>
      <c r="BJ7" s="1846"/>
      <c r="BK7" s="1846"/>
      <c r="BL7" s="1846"/>
      <c r="BM7" s="1846"/>
      <c r="BN7" s="1847"/>
      <c r="BO7" s="1782"/>
      <c r="BP7" s="1783"/>
      <c r="BQ7" s="1784"/>
      <c r="BR7" s="1838"/>
      <c r="BS7" s="1839"/>
      <c r="BT7" s="1839"/>
      <c r="BU7" s="1839"/>
      <c r="BV7" s="1840"/>
      <c r="BW7" s="1840"/>
      <c r="BX7" s="1840"/>
      <c r="BY7" s="1840"/>
      <c r="BZ7" s="1841"/>
      <c r="CA7" s="1841"/>
      <c r="CB7" s="1841"/>
      <c r="CC7" s="1842"/>
      <c r="CD7" s="1842"/>
      <c r="CE7" s="1842"/>
      <c r="CF7" s="1842"/>
      <c r="CG7" s="1841"/>
      <c r="CH7" s="1841"/>
      <c r="CI7" s="1841"/>
      <c r="CJ7" s="1840"/>
      <c r="CK7" s="1840"/>
      <c r="CL7" s="1840"/>
      <c r="CM7" s="1840"/>
      <c r="CN7" s="1841"/>
      <c r="CO7" s="1841"/>
      <c r="CP7" s="1841"/>
      <c r="CQ7" s="1841"/>
      <c r="CR7" s="1841"/>
      <c r="CS7" s="1843"/>
      <c r="CT7" s="1790"/>
      <c r="CU7" s="1790"/>
      <c r="CV7" s="1790"/>
      <c r="CW7" s="1790"/>
      <c r="CX7" s="1790"/>
      <c r="CY7" s="1862"/>
      <c r="CZ7" s="1862"/>
      <c r="DA7" s="1862"/>
      <c r="DB7" s="1862"/>
      <c r="DC7" s="1862"/>
      <c r="DD7" s="1862"/>
      <c r="DE7" s="1862"/>
      <c r="DF7" s="1862"/>
      <c r="DG7" s="1862"/>
      <c r="DH7" s="1862"/>
      <c r="DI7" s="1862"/>
      <c r="DJ7" s="1862"/>
      <c r="DK7" s="1865"/>
      <c r="DL7" s="1865"/>
      <c r="DM7" s="1865"/>
      <c r="DN7" s="1865"/>
      <c r="DO7" s="1865"/>
      <c r="DP7" s="1865"/>
      <c r="DQ7" s="1865"/>
      <c r="DR7" s="1822"/>
      <c r="DS7" s="1822"/>
      <c r="DT7" s="1822"/>
      <c r="DU7" s="1822"/>
      <c r="DV7" s="1825"/>
      <c r="DW7" s="1825"/>
      <c r="DX7" s="1825"/>
      <c r="DY7" s="1825"/>
      <c r="DZ7" s="1825"/>
      <c r="EA7" s="1825"/>
      <c r="EB7" s="1825"/>
      <c r="EC7" s="1825"/>
      <c r="ED7" s="1825"/>
      <c r="EE7" s="1825"/>
      <c r="EF7" s="1825"/>
      <c r="EG7" s="1825"/>
      <c r="EH7" s="1825"/>
      <c r="EI7" s="1825"/>
      <c r="EJ7" s="1825"/>
      <c r="EK7" s="1830"/>
      <c r="EL7" s="1831"/>
      <c r="EM7" s="1831"/>
      <c r="EN7" s="1831"/>
      <c r="EO7" s="1831"/>
      <c r="EP7" s="1831"/>
      <c r="EQ7" s="1832"/>
      <c r="ER7" s="1858"/>
      <c r="ES7" s="1859"/>
      <c r="ET7" s="1859"/>
      <c r="EU7" s="1860"/>
    </row>
    <row r="8" spans="1:151" ht="6.95" customHeight="1" x14ac:dyDescent="0.15">
      <c r="A8" s="1846"/>
      <c r="B8" s="1846"/>
      <c r="C8" s="1846"/>
      <c r="D8" s="1846"/>
      <c r="E8" s="1846"/>
      <c r="F8" s="1846"/>
      <c r="G8" s="1846"/>
      <c r="H8" s="1846"/>
      <c r="I8" s="1846"/>
      <c r="J8" s="1846"/>
      <c r="K8" s="1846"/>
      <c r="L8" s="1846"/>
      <c r="M8" s="1846"/>
      <c r="N8" s="1846"/>
      <c r="O8" s="1846"/>
      <c r="P8" s="1846"/>
      <c r="Q8" s="1846"/>
      <c r="R8" s="1846"/>
      <c r="S8" s="1846"/>
      <c r="T8" s="1846"/>
      <c r="U8" s="1846"/>
      <c r="V8" s="1846"/>
      <c r="W8" s="1846"/>
      <c r="X8" s="1846"/>
      <c r="Y8" s="1846"/>
      <c r="Z8" s="1846"/>
      <c r="AA8" s="1846"/>
      <c r="AB8" s="1846"/>
      <c r="AC8" s="1846"/>
      <c r="AD8" s="1846"/>
      <c r="AE8" s="1846"/>
      <c r="AF8" s="1846"/>
      <c r="AG8" s="1846"/>
      <c r="AH8" s="1846"/>
      <c r="AI8" s="1846"/>
      <c r="AJ8" s="1846"/>
      <c r="AK8" s="1846"/>
      <c r="AL8" s="1846"/>
      <c r="AM8" s="1846"/>
      <c r="AN8" s="1846"/>
      <c r="AO8" s="1846"/>
      <c r="AP8" s="1846"/>
      <c r="AQ8" s="1846"/>
      <c r="AR8" s="1846"/>
      <c r="AS8" s="1846"/>
      <c r="AT8" s="1846"/>
      <c r="AU8" s="1846"/>
      <c r="AV8" s="1846"/>
      <c r="AW8" s="1846"/>
      <c r="AX8" s="1846"/>
      <c r="AY8" s="1846"/>
      <c r="AZ8" s="1846"/>
      <c r="BA8" s="1846"/>
      <c r="BB8" s="1846"/>
      <c r="BC8" s="1846"/>
      <c r="BD8" s="1846"/>
      <c r="BE8" s="1846"/>
      <c r="BF8" s="1846"/>
      <c r="BG8" s="1846"/>
      <c r="BH8" s="1846"/>
      <c r="BI8" s="1846"/>
      <c r="BJ8" s="1846"/>
      <c r="BK8" s="1846"/>
      <c r="BL8" s="1846"/>
      <c r="BM8" s="1846"/>
      <c r="BN8" s="1847"/>
      <c r="BO8" s="1782"/>
      <c r="BP8" s="1783"/>
      <c r="BQ8" s="1784"/>
      <c r="BR8" s="1838"/>
      <c r="BS8" s="1839"/>
      <c r="BT8" s="1839"/>
      <c r="BU8" s="1839"/>
      <c r="BV8" s="1840"/>
      <c r="BW8" s="1840"/>
      <c r="BX8" s="1840"/>
      <c r="BY8" s="1840"/>
      <c r="BZ8" s="1841"/>
      <c r="CA8" s="1841"/>
      <c r="CB8" s="1841"/>
      <c r="CC8" s="1842"/>
      <c r="CD8" s="1842"/>
      <c r="CE8" s="1842"/>
      <c r="CF8" s="1842"/>
      <c r="CG8" s="1841"/>
      <c r="CH8" s="1841"/>
      <c r="CI8" s="1841"/>
      <c r="CJ8" s="1840"/>
      <c r="CK8" s="1840"/>
      <c r="CL8" s="1840"/>
      <c r="CM8" s="1840"/>
      <c r="CN8" s="1841"/>
      <c r="CO8" s="1841"/>
      <c r="CP8" s="1841"/>
      <c r="CQ8" s="1841"/>
      <c r="CR8" s="1841"/>
      <c r="CS8" s="1843"/>
      <c r="CT8" s="1790"/>
      <c r="CU8" s="1790"/>
      <c r="CV8" s="1790"/>
      <c r="CW8" s="1790"/>
      <c r="CX8" s="1790"/>
      <c r="CY8" s="1863"/>
      <c r="CZ8" s="1863"/>
      <c r="DA8" s="1863"/>
      <c r="DB8" s="1863"/>
      <c r="DC8" s="1863"/>
      <c r="DD8" s="1863"/>
      <c r="DE8" s="1863"/>
      <c r="DF8" s="1863"/>
      <c r="DG8" s="1863"/>
      <c r="DH8" s="1863"/>
      <c r="DI8" s="1863"/>
      <c r="DJ8" s="1863"/>
      <c r="DK8" s="1866"/>
      <c r="DL8" s="1866"/>
      <c r="DM8" s="1866"/>
      <c r="DN8" s="1866"/>
      <c r="DO8" s="1866"/>
      <c r="DP8" s="1866"/>
      <c r="DQ8" s="1866"/>
      <c r="DR8" s="1823"/>
      <c r="DS8" s="1823"/>
      <c r="DT8" s="1823"/>
      <c r="DU8" s="1823"/>
      <c r="DV8" s="1826"/>
      <c r="DW8" s="1826"/>
      <c r="DX8" s="1826"/>
      <c r="DY8" s="1826"/>
      <c r="DZ8" s="1826"/>
      <c r="EA8" s="1826"/>
      <c r="EB8" s="1826"/>
      <c r="EC8" s="1826"/>
      <c r="ED8" s="1826"/>
      <c r="EE8" s="1826"/>
      <c r="EF8" s="1826"/>
      <c r="EG8" s="1826"/>
      <c r="EH8" s="1826"/>
      <c r="EI8" s="1826"/>
      <c r="EJ8" s="1826"/>
      <c r="EK8" s="1833"/>
      <c r="EL8" s="1834"/>
      <c r="EM8" s="1834"/>
      <c r="EN8" s="1834"/>
      <c r="EO8" s="1834"/>
      <c r="EP8" s="1834"/>
      <c r="EQ8" s="1835"/>
      <c r="ER8" s="1858"/>
      <c r="ES8" s="1859"/>
      <c r="ET8" s="1859"/>
      <c r="EU8" s="1860"/>
    </row>
    <row r="9" spans="1:151" ht="6.95" customHeight="1" x14ac:dyDescent="0.15">
      <c r="A9" s="1777"/>
      <c r="B9" s="1777"/>
      <c r="C9" s="1777"/>
      <c r="D9" s="1777"/>
      <c r="E9" s="1777"/>
      <c r="F9" s="1777"/>
      <c r="G9" s="1777"/>
      <c r="H9" s="1777"/>
      <c r="I9" s="1777"/>
      <c r="J9" s="1777"/>
      <c r="K9" s="1777"/>
      <c r="L9" s="1777"/>
      <c r="M9" s="1777"/>
      <c r="N9" s="1777"/>
      <c r="O9" s="1777"/>
      <c r="P9" s="1777"/>
      <c r="Q9" s="1777"/>
      <c r="R9" s="1777"/>
      <c r="S9" s="1777"/>
      <c r="T9" s="1777"/>
      <c r="U9" s="1777"/>
      <c r="V9" s="1777"/>
      <c r="W9" s="1777"/>
      <c r="X9" s="1777"/>
      <c r="Y9" s="1777"/>
      <c r="Z9" s="1777"/>
      <c r="AA9" s="1777"/>
      <c r="AB9" s="1777"/>
      <c r="AC9" s="1777"/>
      <c r="AD9" s="1777"/>
      <c r="AE9" s="1777"/>
      <c r="AF9" s="1777"/>
      <c r="AG9" s="1777"/>
      <c r="AH9" s="1777"/>
      <c r="AI9" s="1777"/>
      <c r="AJ9" s="1777"/>
      <c r="AK9" s="1777"/>
      <c r="AL9" s="1777"/>
      <c r="AM9" s="1777"/>
      <c r="AN9" s="1777"/>
      <c r="AO9" s="1777"/>
      <c r="AP9" s="1777"/>
      <c r="AQ9" s="1777"/>
      <c r="AR9" s="1777"/>
      <c r="AS9" s="1777"/>
      <c r="AT9" s="1777"/>
      <c r="AU9" s="1777"/>
      <c r="AV9" s="1777"/>
      <c r="AW9" s="1777"/>
      <c r="AX9" s="1777"/>
      <c r="AY9" s="1777"/>
      <c r="AZ9" s="1777"/>
      <c r="BA9" s="1777"/>
      <c r="BB9" s="1777"/>
      <c r="BC9" s="1777"/>
      <c r="BD9" s="1777"/>
      <c r="BE9" s="1777"/>
      <c r="BF9" s="1777"/>
      <c r="BG9" s="1777"/>
      <c r="BH9" s="1777"/>
      <c r="BI9" s="1777"/>
      <c r="BJ9" s="1777"/>
      <c r="BK9" s="1777"/>
      <c r="BL9" s="1777"/>
      <c r="BM9" s="1777"/>
      <c r="BN9" s="1778"/>
      <c r="BO9" s="1782"/>
      <c r="BP9" s="1783"/>
      <c r="BQ9" s="1784"/>
      <c r="BR9" s="1838">
        <f>入力シート!G9</f>
        <v>0</v>
      </c>
      <c r="BS9" s="1839"/>
      <c r="BT9" s="1839"/>
      <c r="BU9" s="1839"/>
      <c r="BV9" s="1840">
        <f>入力シート!H9</f>
        <v>0</v>
      </c>
      <c r="BW9" s="1840"/>
      <c r="BX9" s="1840"/>
      <c r="BY9" s="1840"/>
      <c r="BZ9" s="1841" t="s">
        <v>0</v>
      </c>
      <c r="CA9" s="1841"/>
      <c r="CB9" s="1841"/>
      <c r="CC9" s="1842">
        <f>入力シート!J9</f>
        <v>0</v>
      </c>
      <c r="CD9" s="1842"/>
      <c r="CE9" s="1842"/>
      <c r="CF9" s="1842"/>
      <c r="CG9" s="1841" t="s">
        <v>77</v>
      </c>
      <c r="CH9" s="1841"/>
      <c r="CI9" s="1841"/>
      <c r="CJ9" s="1840">
        <f>入力シート!M9</f>
        <v>0</v>
      </c>
      <c r="CK9" s="1840"/>
      <c r="CL9" s="1840"/>
      <c r="CM9" s="1840"/>
      <c r="CN9" s="1841" t="s">
        <v>115</v>
      </c>
      <c r="CO9" s="1841"/>
      <c r="CP9" s="1841"/>
      <c r="CQ9" s="1841"/>
      <c r="CR9" s="1841"/>
      <c r="CS9" s="1843"/>
      <c r="CT9" s="1848" t="s">
        <v>520</v>
      </c>
      <c r="CU9" s="1849"/>
      <c r="CV9" s="1849"/>
      <c r="CW9" s="1849"/>
      <c r="CX9" s="1849"/>
      <c r="CY9" s="1849"/>
      <c r="CZ9" s="1849"/>
      <c r="DA9" s="1849"/>
      <c r="DB9" s="1849"/>
      <c r="DC9" s="1849"/>
      <c r="DD9" s="1850"/>
      <c r="DE9" s="1857">
        <f>入力シート!$G$4</f>
        <v>0</v>
      </c>
      <c r="DF9" s="1857"/>
      <c r="DG9" s="1857"/>
      <c r="DH9" s="1857"/>
      <c r="DI9" s="1857"/>
      <c r="DJ9" s="1857"/>
      <c r="DK9" s="1857"/>
      <c r="DL9" s="1857"/>
      <c r="DM9" s="1857"/>
      <c r="DN9" s="1857"/>
      <c r="DO9" s="1857"/>
      <c r="DP9" s="1857"/>
      <c r="DQ9" s="1857"/>
      <c r="DR9" s="1857"/>
      <c r="DS9" s="1857"/>
      <c r="DT9" s="1857"/>
      <c r="DU9" s="1857"/>
      <c r="DV9" s="1857"/>
      <c r="DW9" s="1857"/>
      <c r="DX9" s="1857"/>
      <c r="DY9" s="1857"/>
      <c r="DZ9" s="1857"/>
      <c r="EA9" s="1857"/>
      <c r="EB9" s="1857"/>
      <c r="EC9" s="1857"/>
      <c r="ED9" s="1857"/>
      <c r="EE9" s="1857"/>
      <c r="EF9" s="1857"/>
      <c r="EG9" s="1857"/>
      <c r="EH9" s="1857"/>
      <c r="EI9" s="1857"/>
      <c r="EJ9" s="1857"/>
      <c r="EK9" s="1857"/>
      <c r="EL9" s="1857"/>
      <c r="EM9" s="1857"/>
      <c r="EN9" s="1857"/>
      <c r="EO9" s="1857"/>
      <c r="EP9" s="1857"/>
      <c r="EQ9" s="1857"/>
      <c r="ER9" s="1858"/>
      <c r="ES9" s="1859"/>
      <c r="ET9" s="1859"/>
      <c r="EU9" s="1860"/>
    </row>
    <row r="10" spans="1:151" ht="6.95" customHeight="1" x14ac:dyDescent="0.15">
      <c r="A10" s="1777"/>
      <c r="B10" s="1777"/>
      <c r="C10" s="1777"/>
      <c r="D10" s="1777"/>
      <c r="E10" s="1777"/>
      <c r="F10" s="1777"/>
      <c r="G10" s="1777"/>
      <c r="H10" s="1777"/>
      <c r="I10" s="1777"/>
      <c r="J10" s="1777"/>
      <c r="K10" s="1777"/>
      <c r="L10" s="1777"/>
      <c r="M10" s="1777"/>
      <c r="N10" s="1777"/>
      <c r="O10" s="1777"/>
      <c r="P10" s="1777"/>
      <c r="Q10" s="1777"/>
      <c r="R10" s="1777"/>
      <c r="S10" s="1777"/>
      <c r="T10" s="1777"/>
      <c r="U10" s="1777"/>
      <c r="V10" s="1777"/>
      <c r="W10" s="1777"/>
      <c r="X10" s="1777"/>
      <c r="Y10" s="1777"/>
      <c r="Z10" s="1777"/>
      <c r="AA10" s="1777"/>
      <c r="AB10" s="1777"/>
      <c r="AC10" s="1777"/>
      <c r="AD10" s="1777"/>
      <c r="AE10" s="1777"/>
      <c r="AF10" s="1777"/>
      <c r="AG10" s="1777"/>
      <c r="AH10" s="1777"/>
      <c r="AI10" s="1777"/>
      <c r="AJ10" s="1777"/>
      <c r="AK10" s="1777"/>
      <c r="AL10" s="1777"/>
      <c r="AM10" s="1777"/>
      <c r="AN10" s="1777"/>
      <c r="AO10" s="1777"/>
      <c r="AP10" s="1777"/>
      <c r="AQ10" s="1777"/>
      <c r="AR10" s="1777"/>
      <c r="AS10" s="1777"/>
      <c r="AT10" s="1777"/>
      <c r="AU10" s="1777"/>
      <c r="AV10" s="1777"/>
      <c r="AW10" s="1777"/>
      <c r="AX10" s="1777"/>
      <c r="AY10" s="1777"/>
      <c r="AZ10" s="1777"/>
      <c r="BA10" s="1777"/>
      <c r="BB10" s="1777"/>
      <c r="BC10" s="1777"/>
      <c r="BD10" s="1777"/>
      <c r="BE10" s="1777"/>
      <c r="BF10" s="1777"/>
      <c r="BG10" s="1777"/>
      <c r="BH10" s="1777"/>
      <c r="BI10" s="1777"/>
      <c r="BJ10" s="1777"/>
      <c r="BK10" s="1777"/>
      <c r="BL10" s="1777"/>
      <c r="BM10" s="1777"/>
      <c r="BN10" s="1778"/>
      <c r="BO10" s="1782"/>
      <c r="BP10" s="1783"/>
      <c r="BQ10" s="1784"/>
      <c r="BR10" s="1838"/>
      <c r="BS10" s="1839"/>
      <c r="BT10" s="1839"/>
      <c r="BU10" s="1839"/>
      <c r="BV10" s="1840"/>
      <c r="BW10" s="1840"/>
      <c r="BX10" s="1840"/>
      <c r="BY10" s="1840"/>
      <c r="BZ10" s="1841"/>
      <c r="CA10" s="1841"/>
      <c r="CB10" s="1841"/>
      <c r="CC10" s="1842"/>
      <c r="CD10" s="1842"/>
      <c r="CE10" s="1842"/>
      <c r="CF10" s="1842"/>
      <c r="CG10" s="1841"/>
      <c r="CH10" s="1841"/>
      <c r="CI10" s="1841"/>
      <c r="CJ10" s="1840"/>
      <c r="CK10" s="1840"/>
      <c r="CL10" s="1840"/>
      <c r="CM10" s="1840"/>
      <c r="CN10" s="1841"/>
      <c r="CO10" s="1841"/>
      <c r="CP10" s="1841"/>
      <c r="CQ10" s="1841"/>
      <c r="CR10" s="1841"/>
      <c r="CS10" s="1843"/>
      <c r="CT10" s="1851"/>
      <c r="CU10" s="1852"/>
      <c r="CV10" s="1852"/>
      <c r="CW10" s="1852"/>
      <c r="CX10" s="1852"/>
      <c r="CY10" s="1852"/>
      <c r="CZ10" s="1852"/>
      <c r="DA10" s="1852"/>
      <c r="DB10" s="1852"/>
      <c r="DC10" s="1852"/>
      <c r="DD10" s="1853"/>
      <c r="DE10" s="1857"/>
      <c r="DF10" s="1857"/>
      <c r="DG10" s="1857"/>
      <c r="DH10" s="1857"/>
      <c r="DI10" s="1857"/>
      <c r="DJ10" s="1857"/>
      <c r="DK10" s="1857"/>
      <c r="DL10" s="1857"/>
      <c r="DM10" s="1857"/>
      <c r="DN10" s="1857"/>
      <c r="DO10" s="1857"/>
      <c r="DP10" s="1857"/>
      <c r="DQ10" s="1857"/>
      <c r="DR10" s="1857"/>
      <c r="DS10" s="1857"/>
      <c r="DT10" s="1857"/>
      <c r="DU10" s="1857"/>
      <c r="DV10" s="1857"/>
      <c r="DW10" s="1857"/>
      <c r="DX10" s="1857"/>
      <c r="DY10" s="1857"/>
      <c r="DZ10" s="1857"/>
      <c r="EA10" s="1857"/>
      <c r="EB10" s="1857"/>
      <c r="EC10" s="1857"/>
      <c r="ED10" s="1857"/>
      <c r="EE10" s="1857"/>
      <c r="EF10" s="1857"/>
      <c r="EG10" s="1857"/>
      <c r="EH10" s="1857"/>
      <c r="EI10" s="1857"/>
      <c r="EJ10" s="1857"/>
      <c r="EK10" s="1857"/>
      <c r="EL10" s="1857"/>
      <c r="EM10" s="1857"/>
      <c r="EN10" s="1857"/>
      <c r="EO10" s="1857"/>
      <c r="EP10" s="1857"/>
      <c r="EQ10" s="1857"/>
      <c r="ER10" s="1858"/>
      <c r="ES10" s="1859"/>
      <c r="ET10" s="1859"/>
      <c r="EU10" s="1860"/>
    </row>
    <row r="11" spans="1:151" ht="6.95" customHeight="1" x14ac:dyDescent="0.15">
      <c r="A11" s="1777"/>
      <c r="B11" s="1777"/>
      <c r="C11" s="1777"/>
      <c r="D11" s="1777"/>
      <c r="E11" s="1777"/>
      <c r="F11" s="1777"/>
      <c r="G11" s="1777"/>
      <c r="H11" s="1777"/>
      <c r="I11" s="1777"/>
      <c r="J11" s="1777"/>
      <c r="K11" s="1777"/>
      <c r="L11" s="1777"/>
      <c r="M11" s="1777"/>
      <c r="N11" s="1777"/>
      <c r="O11" s="1777"/>
      <c r="P11" s="1777"/>
      <c r="Q11" s="1777"/>
      <c r="R11" s="1777"/>
      <c r="S11" s="1777"/>
      <c r="T11" s="1777"/>
      <c r="U11" s="1777"/>
      <c r="V11" s="1777"/>
      <c r="W11" s="1777"/>
      <c r="X11" s="1777"/>
      <c r="Y11" s="1777"/>
      <c r="Z11" s="1777"/>
      <c r="AA11" s="1777"/>
      <c r="AB11" s="1777"/>
      <c r="AC11" s="1777"/>
      <c r="AD11" s="1777"/>
      <c r="AE11" s="1777"/>
      <c r="AF11" s="1777"/>
      <c r="AG11" s="1777"/>
      <c r="AH11" s="1777"/>
      <c r="AI11" s="1777"/>
      <c r="AJ11" s="1777"/>
      <c r="AK11" s="1777"/>
      <c r="AL11" s="1777"/>
      <c r="AM11" s="1777"/>
      <c r="AN11" s="1777"/>
      <c r="AO11" s="1777"/>
      <c r="AP11" s="1777"/>
      <c r="AQ11" s="1777"/>
      <c r="AR11" s="1777"/>
      <c r="AS11" s="1777"/>
      <c r="AT11" s="1777"/>
      <c r="AU11" s="1777"/>
      <c r="AV11" s="1777"/>
      <c r="AW11" s="1777"/>
      <c r="AX11" s="1777"/>
      <c r="AY11" s="1777"/>
      <c r="AZ11" s="1777"/>
      <c r="BA11" s="1777"/>
      <c r="BB11" s="1777"/>
      <c r="BC11" s="1777"/>
      <c r="BD11" s="1777"/>
      <c r="BE11" s="1777"/>
      <c r="BF11" s="1777"/>
      <c r="BG11" s="1777"/>
      <c r="BH11" s="1777"/>
      <c r="BI11" s="1777"/>
      <c r="BJ11" s="1777"/>
      <c r="BK11" s="1777"/>
      <c r="BL11" s="1777"/>
      <c r="BM11" s="1777"/>
      <c r="BN11" s="1778"/>
      <c r="BO11" s="1782"/>
      <c r="BP11" s="1783"/>
      <c r="BQ11" s="1784"/>
      <c r="BR11" s="1838"/>
      <c r="BS11" s="1839"/>
      <c r="BT11" s="1839"/>
      <c r="BU11" s="1839"/>
      <c r="BV11" s="1840"/>
      <c r="BW11" s="1840"/>
      <c r="BX11" s="1840"/>
      <c r="BY11" s="1840"/>
      <c r="BZ11" s="1841"/>
      <c r="CA11" s="1841"/>
      <c r="CB11" s="1841"/>
      <c r="CC11" s="1842"/>
      <c r="CD11" s="1842"/>
      <c r="CE11" s="1842"/>
      <c r="CF11" s="1842"/>
      <c r="CG11" s="1841"/>
      <c r="CH11" s="1841"/>
      <c r="CI11" s="1841"/>
      <c r="CJ11" s="1840"/>
      <c r="CK11" s="1840"/>
      <c r="CL11" s="1840"/>
      <c r="CM11" s="1840"/>
      <c r="CN11" s="1841"/>
      <c r="CO11" s="1841"/>
      <c r="CP11" s="1841"/>
      <c r="CQ11" s="1841"/>
      <c r="CR11" s="1841"/>
      <c r="CS11" s="1843"/>
      <c r="CT11" s="1854"/>
      <c r="CU11" s="1855"/>
      <c r="CV11" s="1855"/>
      <c r="CW11" s="1855"/>
      <c r="CX11" s="1855"/>
      <c r="CY11" s="1855"/>
      <c r="CZ11" s="1855"/>
      <c r="DA11" s="1855"/>
      <c r="DB11" s="1855"/>
      <c r="DC11" s="1855"/>
      <c r="DD11" s="1856"/>
      <c r="DE11" s="1857"/>
      <c r="DF11" s="1857"/>
      <c r="DG11" s="1857"/>
      <c r="DH11" s="1857"/>
      <c r="DI11" s="1857"/>
      <c r="DJ11" s="1857"/>
      <c r="DK11" s="1857"/>
      <c r="DL11" s="1857"/>
      <c r="DM11" s="1857"/>
      <c r="DN11" s="1857"/>
      <c r="DO11" s="1857"/>
      <c r="DP11" s="1857"/>
      <c r="DQ11" s="1857"/>
      <c r="DR11" s="1857"/>
      <c r="DS11" s="1857"/>
      <c r="DT11" s="1857"/>
      <c r="DU11" s="1857"/>
      <c r="DV11" s="1857"/>
      <c r="DW11" s="1857"/>
      <c r="DX11" s="1857"/>
      <c r="DY11" s="1857"/>
      <c r="DZ11" s="1857"/>
      <c r="EA11" s="1857"/>
      <c r="EB11" s="1857"/>
      <c r="EC11" s="1857"/>
      <c r="ED11" s="1857"/>
      <c r="EE11" s="1857"/>
      <c r="EF11" s="1857"/>
      <c r="EG11" s="1857"/>
      <c r="EH11" s="1857"/>
      <c r="EI11" s="1857"/>
      <c r="EJ11" s="1857"/>
      <c r="EK11" s="1857"/>
      <c r="EL11" s="1857"/>
      <c r="EM11" s="1857"/>
      <c r="EN11" s="1857"/>
      <c r="EO11" s="1857"/>
      <c r="EP11" s="1857"/>
      <c r="EQ11" s="1857"/>
      <c r="ER11" s="1858"/>
      <c r="ES11" s="1859"/>
      <c r="ET11" s="1859"/>
      <c r="EU11" s="1860"/>
    </row>
    <row r="12" spans="1:151" ht="6.95" customHeight="1" x14ac:dyDescent="0.15">
      <c r="A12" s="1777"/>
      <c r="B12" s="1777"/>
      <c r="C12" s="1777"/>
      <c r="D12" s="1777"/>
      <c r="E12" s="1777"/>
      <c r="F12" s="1777"/>
      <c r="G12" s="1777"/>
      <c r="H12" s="1777"/>
      <c r="I12" s="1777"/>
      <c r="J12" s="1777"/>
      <c r="K12" s="1777"/>
      <c r="L12" s="1777"/>
      <c r="M12" s="1777"/>
      <c r="N12" s="1777"/>
      <c r="O12" s="1777"/>
      <c r="P12" s="1777"/>
      <c r="Q12" s="1777"/>
      <c r="R12" s="1777"/>
      <c r="S12" s="1777"/>
      <c r="T12" s="1777"/>
      <c r="U12" s="1777"/>
      <c r="V12" s="1777"/>
      <c r="W12" s="1777"/>
      <c r="X12" s="1777"/>
      <c r="Y12" s="1777"/>
      <c r="Z12" s="1777"/>
      <c r="AA12" s="1777"/>
      <c r="AB12" s="1777"/>
      <c r="AC12" s="1777"/>
      <c r="AD12" s="1777"/>
      <c r="AE12" s="1777"/>
      <c r="AF12" s="1777"/>
      <c r="AG12" s="1777"/>
      <c r="AH12" s="1777"/>
      <c r="AI12" s="1777"/>
      <c r="AJ12" s="1777"/>
      <c r="AK12" s="1777"/>
      <c r="AL12" s="1777"/>
      <c r="AM12" s="1777"/>
      <c r="AN12" s="1777"/>
      <c r="AO12" s="1777"/>
      <c r="AP12" s="1777"/>
      <c r="AQ12" s="1777"/>
      <c r="AR12" s="1777"/>
      <c r="AS12" s="1777"/>
      <c r="AT12" s="1777"/>
      <c r="AU12" s="1777"/>
      <c r="AV12" s="1777"/>
      <c r="AW12" s="1777"/>
      <c r="AX12" s="1777"/>
      <c r="AY12" s="1777"/>
      <c r="AZ12" s="1777"/>
      <c r="BA12" s="1777"/>
      <c r="BB12" s="1777"/>
      <c r="BC12" s="1777"/>
      <c r="BD12" s="1777"/>
      <c r="BE12" s="1777"/>
      <c r="BF12" s="1777"/>
      <c r="BG12" s="1777"/>
      <c r="BH12" s="1777"/>
      <c r="BI12" s="1777"/>
      <c r="BJ12" s="1777"/>
      <c r="BK12" s="1777"/>
      <c r="BL12" s="1777"/>
      <c r="BM12" s="1777"/>
      <c r="BN12" s="1778"/>
      <c r="BO12" s="1782"/>
      <c r="BP12" s="1783"/>
      <c r="BQ12" s="1784"/>
      <c r="BR12" s="1838"/>
      <c r="BS12" s="1839"/>
      <c r="BT12" s="1839"/>
      <c r="BU12" s="1839"/>
      <c r="BV12" s="1840"/>
      <c r="BW12" s="1840"/>
      <c r="BX12" s="1840"/>
      <c r="BY12" s="1840"/>
      <c r="BZ12" s="1841"/>
      <c r="CA12" s="1841"/>
      <c r="CB12" s="1841"/>
      <c r="CC12" s="1842"/>
      <c r="CD12" s="1842"/>
      <c r="CE12" s="1842"/>
      <c r="CF12" s="1842"/>
      <c r="CG12" s="1841"/>
      <c r="CH12" s="1841"/>
      <c r="CI12" s="1841"/>
      <c r="CJ12" s="1840"/>
      <c r="CK12" s="1840"/>
      <c r="CL12" s="1840"/>
      <c r="CM12" s="1840"/>
      <c r="CN12" s="1841"/>
      <c r="CO12" s="1841"/>
      <c r="CP12" s="1841"/>
      <c r="CQ12" s="1841"/>
      <c r="CR12" s="1841"/>
      <c r="CS12" s="1843"/>
      <c r="CT12" s="1848" t="s">
        <v>522</v>
      </c>
      <c r="CU12" s="1891"/>
      <c r="CV12" s="1891"/>
      <c r="CW12" s="1891"/>
      <c r="CX12" s="1891"/>
      <c r="CY12" s="1891"/>
      <c r="CZ12" s="1891"/>
      <c r="DA12" s="1891"/>
      <c r="DB12" s="1891"/>
      <c r="DC12" s="1891"/>
      <c r="DD12" s="1892"/>
      <c r="DE12" s="1899">
        <f>入力シート!$G$2</f>
        <v>0</v>
      </c>
      <c r="DF12" s="1900"/>
      <c r="DG12" s="1900"/>
      <c r="DH12" s="1900"/>
      <c r="DI12" s="1900"/>
      <c r="DJ12" s="1900"/>
      <c r="DK12" s="1900"/>
      <c r="DL12" s="1900"/>
      <c r="DM12" s="1900"/>
      <c r="DN12" s="1900"/>
      <c r="DO12" s="1900"/>
      <c r="DP12" s="1900"/>
      <c r="DQ12" s="1900"/>
      <c r="DR12" s="1900"/>
      <c r="DS12" s="1900"/>
      <c r="DT12" s="1900"/>
      <c r="DU12" s="1900"/>
      <c r="DV12" s="1900"/>
      <c r="DW12" s="1900"/>
      <c r="DX12" s="1900"/>
      <c r="DY12" s="1900"/>
      <c r="DZ12" s="1900"/>
      <c r="EA12" s="1900"/>
      <c r="EB12" s="1900"/>
      <c r="EC12" s="1900"/>
      <c r="ED12" s="1900"/>
      <c r="EE12" s="1900"/>
      <c r="EF12" s="1900"/>
      <c r="EG12" s="1900"/>
      <c r="EH12" s="1900"/>
      <c r="EI12" s="1900"/>
      <c r="EJ12" s="1900"/>
      <c r="EK12" s="1900"/>
      <c r="EL12" s="1900"/>
      <c r="EM12" s="1900"/>
      <c r="EN12" s="1900"/>
      <c r="EO12" s="1900"/>
      <c r="EP12" s="1900"/>
      <c r="EQ12" s="1901"/>
      <c r="ER12" s="1858"/>
      <c r="ES12" s="1859"/>
      <c r="ET12" s="1859"/>
      <c r="EU12" s="1860"/>
    </row>
    <row r="13" spans="1:151" ht="6.95" customHeight="1" x14ac:dyDescent="0.15">
      <c r="A13" s="1777"/>
      <c r="B13" s="1777"/>
      <c r="C13" s="1777"/>
      <c r="D13" s="1777"/>
      <c r="E13" s="1777"/>
      <c r="F13" s="1777"/>
      <c r="G13" s="1777"/>
      <c r="H13" s="1777"/>
      <c r="I13" s="1777"/>
      <c r="J13" s="1777"/>
      <c r="K13" s="1777"/>
      <c r="L13" s="1777"/>
      <c r="M13" s="1777"/>
      <c r="N13" s="1777"/>
      <c r="O13" s="1777"/>
      <c r="P13" s="1777"/>
      <c r="Q13" s="1777"/>
      <c r="R13" s="1777"/>
      <c r="S13" s="1777"/>
      <c r="T13" s="1777"/>
      <c r="U13" s="1777"/>
      <c r="V13" s="1777"/>
      <c r="W13" s="1777"/>
      <c r="X13" s="1777"/>
      <c r="Y13" s="1777"/>
      <c r="Z13" s="1777"/>
      <c r="AA13" s="1777"/>
      <c r="AB13" s="1777"/>
      <c r="AC13" s="1777"/>
      <c r="AD13" s="1777"/>
      <c r="AE13" s="1777"/>
      <c r="AF13" s="1777"/>
      <c r="AG13" s="1777"/>
      <c r="AH13" s="1777"/>
      <c r="AI13" s="1777"/>
      <c r="AJ13" s="1777"/>
      <c r="AK13" s="1777"/>
      <c r="AL13" s="1777"/>
      <c r="AM13" s="1777"/>
      <c r="AN13" s="1777"/>
      <c r="AO13" s="1777"/>
      <c r="AP13" s="1777"/>
      <c r="AQ13" s="1777"/>
      <c r="AR13" s="1777"/>
      <c r="AS13" s="1777"/>
      <c r="AT13" s="1777"/>
      <c r="AU13" s="1777"/>
      <c r="AV13" s="1777"/>
      <c r="AW13" s="1777"/>
      <c r="AX13" s="1777"/>
      <c r="AY13" s="1777"/>
      <c r="AZ13" s="1777"/>
      <c r="BA13" s="1777"/>
      <c r="BB13" s="1777"/>
      <c r="BC13" s="1777"/>
      <c r="BD13" s="1777"/>
      <c r="BE13" s="1777"/>
      <c r="BF13" s="1777"/>
      <c r="BG13" s="1777"/>
      <c r="BH13" s="1777"/>
      <c r="BI13" s="1777"/>
      <c r="BJ13" s="1777"/>
      <c r="BK13" s="1777"/>
      <c r="BL13" s="1777"/>
      <c r="BM13" s="1777"/>
      <c r="BN13" s="1778"/>
      <c r="BO13" s="1782"/>
      <c r="BP13" s="1783"/>
      <c r="BQ13" s="1784"/>
      <c r="BR13" s="1838"/>
      <c r="BS13" s="1839"/>
      <c r="BT13" s="1839"/>
      <c r="BU13" s="1839"/>
      <c r="BV13" s="1840"/>
      <c r="BW13" s="1840"/>
      <c r="BX13" s="1840"/>
      <c r="BY13" s="1840"/>
      <c r="BZ13" s="1841"/>
      <c r="CA13" s="1841"/>
      <c r="CB13" s="1841"/>
      <c r="CC13" s="1842"/>
      <c r="CD13" s="1842"/>
      <c r="CE13" s="1842"/>
      <c r="CF13" s="1842"/>
      <c r="CG13" s="1841"/>
      <c r="CH13" s="1841"/>
      <c r="CI13" s="1841"/>
      <c r="CJ13" s="1840"/>
      <c r="CK13" s="1840"/>
      <c r="CL13" s="1840"/>
      <c r="CM13" s="1840"/>
      <c r="CN13" s="1841"/>
      <c r="CO13" s="1841"/>
      <c r="CP13" s="1841"/>
      <c r="CQ13" s="1841"/>
      <c r="CR13" s="1841"/>
      <c r="CS13" s="1843"/>
      <c r="CT13" s="1893"/>
      <c r="CU13" s="1894"/>
      <c r="CV13" s="1894"/>
      <c r="CW13" s="1894"/>
      <c r="CX13" s="1894"/>
      <c r="CY13" s="1894"/>
      <c r="CZ13" s="1894"/>
      <c r="DA13" s="1894"/>
      <c r="DB13" s="1894"/>
      <c r="DC13" s="1894"/>
      <c r="DD13" s="1895"/>
      <c r="DE13" s="1902"/>
      <c r="DF13" s="1903"/>
      <c r="DG13" s="1903"/>
      <c r="DH13" s="1903"/>
      <c r="DI13" s="1903"/>
      <c r="DJ13" s="1903"/>
      <c r="DK13" s="1903"/>
      <c r="DL13" s="1903"/>
      <c r="DM13" s="1903"/>
      <c r="DN13" s="1903"/>
      <c r="DO13" s="1903"/>
      <c r="DP13" s="1903"/>
      <c r="DQ13" s="1903"/>
      <c r="DR13" s="1903"/>
      <c r="DS13" s="1903"/>
      <c r="DT13" s="1903"/>
      <c r="DU13" s="1903"/>
      <c r="DV13" s="1903"/>
      <c r="DW13" s="1903"/>
      <c r="DX13" s="1903"/>
      <c r="DY13" s="1903"/>
      <c r="DZ13" s="1903"/>
      <c r="EA13" s="1903"/>
      <c r="EB13" s="1903"/>
      <c r="EC13" s="1903"/>
      <c r="ED13" s="1903"/>
      <c r="EE13" s="1903"/>
      <c r="EF13" s="1903"/>
      <c r="EG13" s="1903"/>
      <c r="EH13" s="1903"/>
      <c r="EI13" s="1903"/>
      <c r="EJ13" s="1903"/>
      <c r="EK13" s="1903"/>
      <c r="EL13" s="1903"/>
      <c r="EM13" s="1903"/>
      <c r="EN13" s="1903"/>
      <c r="EO13" s="1903"/>
      <c r="EP13" s="1903"/>
      <c r="EQ13" s="1904"/>
      <c r="ER13" s="1858"/>
      <c r="ES13" s="1859"/>
      <c r="ET13" s="1859"/>
      <c r="EU13" s="1860"/>
    </row>
    <row r="14" spans="1:151" ht="6.95" customHeight="1" x14ac:dyDescent="0.15">
      <c r="A14" s="1836"/>
      <c r="B14" s="1836"/>
      <c r="C14" s="1836"/>
      <c r="D14" s="1836"/>
      <c r="E14" s="1836"/>
      <c r="F14" s="1836"/>
      <c r="G14" s="1836"/>
      <c r="H14" s="1836"/>
      <c r="I14" s="1836"/>
      <c r="J14" s="1836"/>
      <c r="K14" s="1836"/>
      <c r="L14" s="1836"/>
      <c r="M14" s="1836"/>
      <c r="N14" s="1836"/>
      <c r="O14" s="1836"/>
      <c r="P14" s="1836"/>
      <c r="Q14" s="1836"/>
      <c r="R14" s="1836"/>
      <c r="S14" s="1836"/>
      <c r="T14" s="1836"/>
      <c r="U14" s="1836"/>
      <c r="V14" s="1836"/>
      <c r="W14" s="1836"/>
      <c r="X14" s="1836"/>
      <c r="Y14" s="1836"/>
      <c r="Z14" s="1836"/>
      <c r="AA14" s="1836"/>
      <c r="AB14" s="1836"/>
      <c r="AC14" s="1836"/>
      <c r="AD14" s="1836"/>
      <c r="AE14" s="1836"/>
      <c r="AF14" s="1836"/>
      <c r="AG14" s="1836"/>
      <c r="AH14" s="1836"/>
      <c r="AI14" s="1836"/>
      <c r="AJ14" s="1836"/>
      <c r="AK14" s="1836"/>
      <c r="AL14" s="1836"/>
      <c r="AM14" s="1836"/>
      <c r="AN14" s="1836"/>
      <c r="AO14" s="1836"/>
      <c r="AP14" s="1836"/>
      <c r="AQ14" s="1836"/>
      <c r="AR14" s="1836"/>
      <c r="AS14" s="1836"/>
      <c r="AT14" s="1836"/>
      <c r="AU14" s="1836"/>
      <c r="AV14" s="1836"/>
      <c r="AW14" s="1836"/>
      <c r="AX14" s="1836"/>
      <c r="AY14" s="1836"/>
      <c r="AZ14" s="1836"/>
      <c r="BA14" s="1836"/>
      <c r="BB14" s="1836"/>
      <c r="BC14" s="1836"/>
      <c r="BD14" s="1836"/>
      <c r="BE14" s="1836"/>
      <c r="BF14" s="1836"/>
      <c r="BG14" s="1836"/>
      <c r="BH14" s="1836"/>
      <c r="BI14" s="1836"/>
      <c r="BJ14" s="1836"/>
      <c r="BK14" s="1836"/>
      <c r="BL14" s="1836"/>
      <c r="BM14" s="1836"/>
      <c r="BN14" s="1837"/>
      <c r="BO14" s="1785"/>
      <c r="BP14" s="1786"/>
      <c r="BQ14" s="1787"/>
      <c r="BR14" s="1844"/>
      <c r="BS14" s="1844"/>
      <c r="BT14" s="1844"/>
      <c r="BU14" s="1844"/>
      <c r="BV14" s="1844"/>
      <c r="BW14" s="1844"/>
      <c r="BX14" s="1844"/>
      <c r="BY14" s="1844"/>
      <c r="BZ14" s="1844"/>
      <c r="CA14" s="1844"/>
      <c r="CB14" s="1844"/>
      <c r="CC14" s="1844"/>
      <c r="CD14" s="1844"/>
      <c r="CE14" s="1844"/>
      <c r="CF14" s="1844"/>
      <c r="CG14" s="1844"/>
      <c r="CH14" s="1844"/>
      <c r="CI14" s="1844"/>
      <c r="CJ14" s="1844"/>
      <c r="CK14" s="1844"/>
      <c r="CL14" s="1844"/>
      <c r="CM14" s="1844"/>
      <c r="CN14" s="1844"/>
      <c r="CO14" s="1844"/>
      <c r="CP14" s="1844"/>
      <c r="CQ14" s="1844"/>
      <c r="CR14" s="1844"/>
      <c r="CS14" s="1845"/>
      <c r="CT14" s="1896"/>
      <c r="CU14" s="1897"/>
      <c r="CV14" s="1897"/>
      <c r="CW14" s="1897"/>
      <c r="CX14" s="1897"/>
      <c r="CY14" s="1897"/>
      <c r="CZ14" s="1897"/>
      <c r="DA14" s="1897"/>
      <c r="DB14" s="1897"/>
      <c r="DC14" s="1897"/>
      <c r="DD14" s="1898"/>
      <c r="DE14" s="1905"/>
      <c r="DF14" s="1906"/>
      <c r="DG14" s="1906"/>
      <c r="DH14" s="1906"/>
      <c r="DI14" s="1906"/>
      <c r="DJ14" s="1906"/>
      <c r="DK14" s="1906"/>
      <c r="DL14" s="1906"/>
      <c r="DM14" s="1906"/>
      <c r="DN14" s="1906"/>
      <c r="DO14" s="1906"/>
      <c r="DP14" s="1906"/>
      <c r="DQ14" s="1906"/>
      <c r="DR14" s="1906"/>
      <c r="DS14" s="1906"/>
      <c r="DT14" s="1906"/>
      <c r="DU14" s="1906"/>
      <c r="DV14" s="1906"/>
      <c r="DW14" s="1906"/>
      <c r="DX14" s="1906"/>
      <c r="DY14" s="1906"/>
      <c r="DZ14" s="1906"/>
      <c r="EA14" s="1906"/>
      <c r="EB14" s="1906"/>
      <c r="EC14" s="1906"/>
      <c r="ED14" s="1906"/>
      <c r="EE14" s="1906"/>
      <c r="EF14" s="1906"/>
      <c r="EG14" s="1906"/>
      <c r="EH14" s="1906"/>
      <c r="EI14" s="1906"/>
      <c r="EJ14" s="1906"/>
      <c r="EK14" s="1906"/>
      <c r="EL14" s="1906"/>
      <c r="EM14" s="1906"/>
      <c r="EN14" s="1906"/>
      <c r="EO14" s="1906"/>
      <c r="EP14" s="1906"/>
      <c r="EQ14" s="1907"/>
      <c r="ER14" s="1858"/>
      <c r="ES14" s="1859"/>
      <c r="ET14" s="1859"/>
      <c r="EU14" s="1860"/>
    </row>
    <row r="15" spans="1:151" ht="6.95" customHeight="1" x14ac:dyDescent="0.15">
      <c r="A15" s="1768" t="s">
        <v>116</v>
      </c>
      <c r="B15" s="1768"/>
      <c r="C15" s="1768"/>
      <c r="D15" s="1768"/>
      <c r="E15" s="1768"/>
      <c r="F15" s="1768"/>
      <c r="G15" s="1768"/>
      <c r="H15" s="1768"/>
      <c r="I15" s="1768"/>
      <c r="J15" s="1768"/>
      <c r="K15" s="1768"/>
      <c r="L15" s="1768"/>
      <c r="M15" s="1768"/>
      <c r="N15" s="1768"/>
      <c r="O15" s="1768"/>
      <c r="P15" s="1768"/>
      <c r="Q15" s="1768"/>
      <c r="R15" s="1769" t="s">
        <v>117</v>
      </c>
      <c r="S15" s="1769"/>
      <c r="T15" s="1769"/>
      <c r="U15" s="1769"/>
      <c r="V15" s="1769"/>
      <c r="W15" s="1769"/>
      <c r="X15" s="1769"/>
      <c r="Y15" s="1769"/>
      <c r="Z15" s="1769"/>
      <c r="AA15" s="1769"/>
      <c r="AB15" s="1769"/>
      <c r="AC15" s="1769"/>
      <c r="AD15" s="1769"/>
      <c r="AE15" s="1770">
        <f>入力シート!G28</f>
        <v>0</v>
      </c>
      <c r="AF15" s="1771"/>
      <c r="AG15" s="1771"/>
      <c r="AH15" s="1771"/>
      <c r="AI15" s="1771"/>
      <c r="AJ15" s="1771"/>
      <c r="AK15" s="1771"/>
      <c r="AL15" s="1771"/>
      <c r="AM15" s="1771"/>
      <c r="AN15" s="1771"/>
      <c r="AO15" s="1771"/>
      <c r="AP15" s="1771"/>
      <c r="AQ15" s="1771"/>
      <c r="AR15" s="1771"/>
      <c r="AS15" s="1771"/>
      <c r="AT15" s="1771"/>
      <c r="AU15" s="1771"/>
      <c r="AV15" s="1771"/>
      <c r="AW15" s="1771"/>
      <c r="AX15" s="1771"/>
      <c r="AY15" s="1771"/>
      <c r="AZ15" s="1771"/>
      <c r="BA15" s="1771"/>
      <c r="BB15" s="1771"/>
      <c r="BC15" s="1771"/>
      <c r="BD15" s="1771"/>
      <c r="BE15" s="1771"/>
      <c r="BF15" s="1771"/>
      <c r="BG15" s="1771"/>
      <c r="BH15" s="1771"/>
      <c r="BI15" s="1771"/>
      <c r="BJ15" s="1771"/>
      <c r="BK15" s="1771"/>
      <c r="BL15" s="1771"/>
      <c r="BM15" s="1771"/>
      <c r="BN15" s="1771"/>
      <c r="BO15" s="1771"/>
      <c r="BP15" s="1771"/>
      <c r="BQ15" s="1772"/>
      <c r="BR15" s="1773" t="s">
        <v>118</v>
      </c>
      <c r="BS15" s="1773"/>
      <c r="BT15" s="1773"/>
      <c r="BU15" s="1773"/>
      <c r="BV15" s="1773"/>
      <c r="BW15" s="1773"/>
      <c r="BX15" s="1773"/>
      <c r="BY15" s="1773"/>
      <c r="BZ15" s="1773"/>
      <c r="CA15" s="1773"/>
      <c r="CB15" s="1773"/>
      <c r="CC15" s="1773"/>
      <c r="CD15" s="1773"/>
      <c r="CE15" s="1773"/>
      <c r="CF15" s="1773"/>
      <c r="CG15" s="1774">
        <f>入力シート!G29</f>
        <v>0</v>
      </c>
      <c r="CH15" s="1775"/>
      <c r="CI15" s="1775"/>
      <c r="CJ15" s="1775"/>
      <c r="CK15" s="1775"/>
      <c r="CL15" s="1775"/>
      <c r="CM15" s="1775"/>
      <c r="CN15" s="1775"/>
      <c r="CO15" s="1775"/>
      <c r="CP15" s="1775"/>
      <c r="CQ15" s="1775"/>
      <c r="CR15" s="1775"/>
      <c r="CS15" s="1775"/>
      <c r="CT15" s="1775"/>
      <c r="CU15" s="1775"/>
      <c r="CV15" s="1775"/>
      <c r="CW15" s="1775"/>
      <c r="CX15" s="1775"/>
      <c r="CY15" s="1775"/>
      <c r="CZ15" s="1775"/>
      <c r="DA15" s="1775"/>
      <c r="DB15" s="1775"/>
      <c r="DC15" s="1775"/>
      <c r="DD15" s="1775"/>
      <c r="DE15" s="1775"/>
      <c r="DF15" s="1775"/>
      <c r="DG15" s="1775"/>
      <c r="DH15" s="1775"/>
      <c r="DI15" s="1775"/>
      <c r="DJ15" s="1775"/>
      <c r="DK15" s="1775"/>
      <c r="DL15" s="1775"/>
      <c r="DM15" s="1775"/>
      <c r="DN15" s="1775"/>
      <c r="DO15" s="1775"/>
      <c r="DP15" s="1775"/>
      <c r="DQ15" s="1775"/>
      <c r="DR15" s="1775"/>
      <c r="DS15" s="1775"/>
      <c r="DT15" s="1775"/>
      <c r="DU15" s="1775"/>
      <c r="DV15" s="1775"/>
      <c r="DW15" s="1775"/>
      <c r="DX15" s="1775"/>
      <c r="DY15" s="1775"/>
      <c r="DZ15" s="1775"/>
      <c r="EA15" s="1775"/>
      <c r="EB15" s="1775"/>
      <c r="EC15" s="1775"/>
      <c r="ED15" s="1775"/>
      <c r="EE15" s="1775"/>
      <c r="EF15" s="1775"/>
      <c r="EG15" s="1775"/>
      <c r="EH15" s="1775"/>
      <c r="EI15" s="1775"/>
      <c r="EJ15" s="1775"/>
      <c r="EK15" s="1775"/>
      <c r="EL15" s="1775"/>
      <c r="EM15" s="1775"/>
      <c r="EN15" s="1775"/>
      <c r="EO15" s="1775"/>
      <c r="EP15" s="1775"/>
      <c r="EQ15" s="1776"/>
      <c r="ER15" s="1858"/>
      <c r="ES15" s="1859"/>
      <c r="ET15" s="1859"/>
      <c r="EU15" s="1860"/>
    </row>
    <row r="16" spans="1:151" ht="6.95" customHeight="1" x14ac:dyDescent="0.15">
      <c r="A16" s="1768"/>
      <c r="B16" s="1768"/>
      <c r="C16" s="1768"/>
      <c r="D16" s="1768"/>
      <c r="E16" s="1768"/>
      <c r="F16" s="1768"/>
      <c r="G16" s="1768"/>
      <c r="H16" s="1768"/>
      <c r="I16" s="1768"/>
      <c r="J16" s="1768"/>
      <c r="K16" s="1768"/>
      <c r="L16" s="1768"/>
      <c r="M16" s="1768"/>
      <c r="N16" s="1768"/>
      <c r="O16" s="1768"/>
      <c r="P16" s="1768"/>
      <c r="Q16" s="1768"/>
      <c r="R16" s="1769"/>
      <c r="S16" s="1769"/>
      <c r="T16" s="1769"/>
      <c r="U16" s="1769"/>
      <c r="V16" s="1769"/>
      <c r="W16" s="1769"/>
      <c r="X16" s="1769"/>
      <c r="Y16" s="1769"/>
      <c r="Z16" s="1769"/>
      <c r="AA16" s="1769"/>
      <c r="AB16" s="1769"/>
      <c r="AC16" s="1769"/>
      <c r="AD16" s="1769"/>
      <c r="AE16" s="1678"/>
      <c r="AF16" s="1679"/>
      <c r="AG16" s="1679"/>
      <c r="AH16" s="1679"/>
      <c r="AI16" s="1679"/>
      <c r="AJ16" s="1679"/>
      <c r="AK16" s="1679"/>
      <c r="AL16" s="1679"/>
      <c r="AM16" s="1679"/>
      <c r="AN16" s="1679"/>
      <c r="AO16" s="1679"/>
      <c r="AP16" s="1679"/>
      <c r="AQ16" s="1679"/>
      <c r="AR16" s="1679"/>
      <c r="AS16" s="1679"/>
      <c r="AT16" s="1679"/>
      <c r="AU16" s="1679"/>
      <c r="AV16" s="1679"/>
      <c r="AW16" s="1679"/>
      <c r="AX16" s="1679"/>
      <c r="AY16" s="1679"/>
      <c r="AZ16" s="1679"/>
      <c r="BA16" s="1679"/>
      <c r="BB16" s="1679"/>
      <c r="BC16" s="1679"/>
      <c r="BD16" s="1679"/>
      <c r="BE16" s="1679"/>
      <c r="BF16" s="1679"/>
      <c r="BG16" s="1679"/>
      <c r="BH16" s="1679"/>
      <c r="BI16" s="1679"/>
      <c r="BJ16" s="1679"/>
      <c r="BK16" s="1679"/>
      <c r="BL16" s="1679"/>
      <c r="BM16" s="1679"/>
      <c r="BN16" s="1679"/>
      <c r="BO16" s="1679"/>
      <c r="BP16" s="1679"/>
      <c r="BQ16" s="1680"/>
      <c r="BR16" s="1773"/>
      <c r="BS16" s="1773"/>
      <c r="BT16" s="1773"/>
      <c r="BU16" s="1773"/>
      <c r="BV16" s="1773"/>
      <c r="BW16" s="1773"/>
      <c r="BX16" s="1773"/>
      <c r="BY16" s="1773"/>
      <c r="BZ16" s="1773"/>
      <c r="CA16" s="1773"/>
      <c r="CB16" s="1773"/>
      <c r="CC16" s="1773"/>
      <c r="CD16" s="1773"/>
      <c r="CE16" s="1773"/>
      <c r="CF16" s="1773"/>
      <c r="CG16" s="1690"/>
      <c r="CH16" s="1691"/>
      <c r="CI16" s="1691"/>
      <c r="CJ16" s="1691"/>
      <c r="CK16" s="1691"/>
      <c r="CL16" s="1691"/>
      <c r="CM16" s="1691"/>
      <c r="CN16" s="1691"/>
      <c r="CO16" s="1691"/>
      <c r="CP16" s="1691"/>
      <c r="CQ16" s="1691"/>
      <c r="CR16" s="1691"/>
      <c r="CS16" s="1691"/>
      <c r="CT16" s="1691"/>
      <c r="CU16" s="1691"/>
      <c r="CV16" s="1691"/>
      <c r="CW16" s="1691"/>
      <c r="CX16" s="1691"/>
      <c r="CY16" s="1691"/>
      <c r="CZ16" s="1691"/>
      <c r="DA16" s="1691"/>
      <c r="DB16" s="1691"/>
      <c r="DC16" s="1691"/>
      <c r="DD16" s="1691"/>
      <c r="DE16" s="1691"/>
      <c r="DF16" s="1691"/>
      <c r="DG16" s="1691"/>
      <c r="DH16" s="1691"/>
      <c r="DI16" s="1691"/>
      <c r="DJ16" s="1691"/>
      <c r="DK16" s="1691"/>
      <c r="DL16" s="1691"/>
      <c r="DM16" s="1691"/>
      <c r="DN16" s="1691"/>
      <c r="DO16" s="1691"/>
      <c r="DP16" s="1691"/>
      <c r="DQ16" s="1691"/>
      <c r="DR16" s="1691"/>
      <c r="DS16" s="1691"/>
      <c r="DT16" s="1691"/>
      <c r="DU16" s="1691"/>
      <c r="DV16" s="1691"/>
      <c r="DW16" s="1691"/>
      <c r="DX16" s="1691"/>
      <c r="DY16" s="1691"/>
      <c r="DZ16" s="1691"/>
      <c r="EA16" s="1691"/>
      <c r="EB16" s="1691"/>
      <c r="EC16" s="1691"/>
      <c r="ED16" s="1691"/>
      <c r="EE16" s="1691"/>
      <c r="EF16" s="1691"/>
      <c r="EG16" s="1691"/>
      <c r="EH16" s="1691"/>
      <c r="EI16" s="1691"/>
      <c r="EJ16" s="1691"/>
      <c r="EK16" s="1691"/>
      <c r="EL16" s="1691"/>
      <c r="EM16" s="1691"/>
      <c r="EN16" s="1691"/>
      <c r="EO16" s="1691"/>
      <c r="EP16" s="1691"/>
      <c r="EQ16" s="1692"/>
      <c r="ER16" s="1858"/>
      <c r="ES16" s="1859"/>
      <c r="ET16" s="1859"/>
      <c r="EU16" s="1860"/>
    </row>
    <row r="17" spans="1:151" ht="6.95" customHeight="1" x14ac:dyDescent="0.15">
      <c r="A17" s="1768"/>
      <c r="B17" s="1768"/>
      <c r="C17" s="1768"/>
      <c r="D17" s="1768"/>
      <c r="E17" s="1768"/>
      <c r="F17" s="1768"/>
      <c r="G17" s="1768"/>
      <c r="H17" s="1768"/>
      <c r="I17" s="1768"/>
      <c r="J17" s="1768"/>
      <c r="K17" s="1768"/>
      <c r="L17" s="1768"/>
      <c r="M17" s="1768"/>
      <c r="N17" s="1768"/>
      <c r="O17" s="1768"/>
      <c r="P17" s="1768"/>
      <c r="Q17" s="1768"/>
      <c r="R17" s="1769"/>
      <c r="S17" s="1769"/>
      <c r="T17" s="1769"/>
      <c r="U17" s="1769"/>
      <c r="V17" s="1769"/>
      <c r="W17" s="1769"/>
      <c r="X17" s="1769"/>
      <c r="Y17" s="1769"/>
      <c r="Z17" s="1769"/>
      <c r="AA17" s="1769"/>
      <c r="AB17" s="1769"/>
      <c r="AC17" s="1769"/>
      <c r="AD17" s="1769"/>
      <c r="AE17" s="1678"/>
      <c r="AF17" s="1679"/>
      <c r="AG17" s="1679"/>
      <c r="AH17" s="1679"/>
      <c r="AI17" s="1679"/>
      <c r="AJ17" s="1679"/>
      <c r="AK17" s="1679"/>
      <c r="AL17" s="1679"/>
      <c r="AM17" s="1679"/>
      <c r="AN17" s="1679"/>
      <c r="AO17" s="1679"/>
      <c r="AP17" s="1679"/>
      <c r="AQ17" s="1679"/>
      <c r="AR17" s="1679"/>
      <c r="AS17" s="1679"/>
      <c r="AT17" s="1679"/>
      <c r="AU17" s="1679"/>
      <c r="AV17" s="1679"/>
      <c r="AW17" s="1679"/>
      <c r="AX17" s="1679"/>
      <c r="AY17" s="1679"/>
      <c r="AZ17" s="1679"/>
      <c r="BA17" s="1679"/>
      <c r="BB17" s="1679"/>
      <c r="BC17" s="1679"/>
      <c r="BD17" s="1679"/>
      <c r="BE17" s="1679"/>
      <c r="BF17" s="1679"/>
      <c r="BG17" s="1679"/>
      <c r="BH17" s="1679"/>
      <c r="BI17" s="1679"/>
      <c r="BJ17" s="1679"/>
      <c r="BK17" s="1679"/>
      <c r="BL17" s="1679"/>
      <c r="BM17" s="1679"/>
      <c r="BN17" s="1679"/>
      <c r="BO17" s="1679"/>
      <c r="BP17" s="1679"/>
      <c r="BQ17" s="1680"/>
      <c r="BR17" s="1773"/>
      <c r="BS17" s="1773"/>
      <c r="BT17" s="1773"/>
      <c r="BU17" s="1773"/>
      <c r="BV17" s="1773"/>
      <c r="BW17" s="1773"/>
      <c r="BX17" s="1773"/>
      <c r="BY17" s="1773"/>
      <c r="BZ17" s="1773"/>
      <c r="CA17" s="1773"/>
      <c r="CB17" s="1773"/>
      <c r="CC17" s="1773"/>
      <c r="CD17" s="1773"/>
      <c r="CE17" s="1773"/>
      <c r="CF17" s="1773"/>
      <c r="CG17" s="1690"/>
      <c r="CH17" s="1691"/>
      <c r="CI17" s="1691"/>
      <c r="CJ17" s="1691"/>
      <c r="CK17" s="1691"/>
      <c r="CL17" s="1691"/>
      <c r="CM17" s="1691"/>
      <c r="CN17" s="1691"/>
      <c r="CO17" s="1691"/>
      <c r="CP17" s="1691"/>
      <c r="CQ17" s="1691"/>
      <c r="CR17" s="1691"/>
      <c r="CS17" s="1691"/>
      <c r="CT17" s="1691"/>
      <c r="CU17" s="1691"/>
      <c r="CV17" s="1691"/>
      <c r="CW17" s="1691"/>
      <c r="CX17" s="1691"/>
      <c r="CY17" s="1691"/>
      <c r="CZ17" s="1691"/>
      <c r="DA17" s="1691"/>
      <c r="DB17" s="1691"/>
      <c r="DC17" s="1691"/>
      <c r="DD17" s="1691"/>
      <c r="DE17" s="1691"/>
      <c r="DF17" s="1691"/>
      <c r="DG17" s="1691"/>
      <c r="DH17" s="1691"/>
      <c r="DI17" s="1691"/>
      <c r="DJ17" s="1691"/>
      <c r="DK17" s="1691"/>
      <c r="DL17" s="1691"/>
      <c r="DM17" s="1691"/>
      <c r="DN17" s="1691"/>
      <c r="DO17" s="1691"/>
      <c r="DP17" s="1691"/>
      <c r="DQ17" s="1691"/>
      <c r="DR17" s="1691"/>
      <c r="DS17" s="1691"/>
      <c r="DT17" s="1691"/>
      <c r="DU17" s="1691"/>
      <c r="DV17" s="1691"/>
      <c r="DW17" s="1691"/>
      <c r="DX17" s="1691"/>
      <c r="DY17" s="1691"/>
      <c r="DZ17" s="1691"/>
      <c r="EA17" s="1691"/>
      <c r="EB17" s="1691"/>
      <c r="EC17" s="1691"/>
      <c r="ED17" s="1691"/>
      <c r="EE17" s="1691"/>
      <c r="EF17" s="1691"/>
      <c r="EG17" s="1691"/>
      <c r="EH17" s="1691"/>
      <c r="EI17" s="1691"/>
      <c r="EJ17" s="1691"/>
      <c r="EK17" s="1691"/>
      <c r="EL17" s="1691"/>
      <c r="EM17" s="1691"/>
      <c r="EN17" s="1691"/>
      <c r="EO17" s="1691"/>
      <c r="EP17" s="1691"/>
      <c r="EQ17" s="1692"/>
      <c r="ER17" s="1858"/>
      <c r="ES17" s="1859"/>
      <c r="ET17" s="1859"/>
      <c r="EU17" s="1860"/>
    </row>
    <row r="18" spans="1:151" ht="6.95" customHeight="1" x14ac:dyDescent="0.15">
      <c r="A18" s="1768"/>
      <c r="B18" s="1768"/>
      <c r="C18" s="1768"/>
      <c r="D18" s="1768"/>
      <c r="E18" s="1768"/>
      <c r="F18" s="1768"/>
      <c r="G18" s="1768"/>
      <c r="H18" s="1768"/>
      <c r="I18" s="1768"/>
      <c r="J18" s="1768"/>
      <c r="K18" s="1768"/>
      <c r="L18" s="1768"/>
      <c r="M18" s="1768"/>
      <c r="N18" s="1768"/>
      <c r="O18" s="1768"/>
      <c r="P18" s="1768"/>
      <c r="Q18" s="1768"/>
      <c r="R18" s="1769"/>
      <c r="S18" s="1769"/>
      <c r="T18" s="1769"/>
      <c r="U18" s="1769"/>
      <c r="V18" s="1769"/>
      <c r="W18" s="1769"/>
      <c r="X18" s="1769"/>
      <c r="Y18" s="1769"/>
      <c r="Z18" s="1769"/>
      <c r="AA18" s="1769"/>
      <c r="AB18" s="1769"/>
      <c r="AC18" s="1769"/>
      <c r="AD18" s="1769"/>
      <c r="AE18" s="1678"/>
      <c r="AF18" s="1679"/>
      <c r="AG18" s="1679"/>
      <c r="AH18" s="1679"/>
      <c r="AI18" s="1679"/>
      <c r="AJ18" s="1679"/>
      <c r="AK18" s="1679"/>
      <c r="AL18" s="1679"/>
      <c r="AM18" s="1679"/>
      <c r="AN18" s="1679"/>
      <c r="AO18" s="1679"/>
      <c r="AP18" s="1679"/>
      <c r="AQ18" s="1679"/>
      <c r="AR18" s="1679"/>
      <c r="AS18" s="1679"/>
      <c r="AT18" s="1679"/>
      <c r="AU18" s="1679"/>
      <c r="AV18" s="1679"/>
      <c r="AW18" s="1679"/>
      <c r="AX18" s="1679"/>
      <c r="AY18" s="1679"/>
      <c r="AZ18" s="1679"/>
      <c r="BA18" s="1679"/>
      <c r="BB18" s="1679"/>
      <c r="BC18" s="1679"/>
      <c r="BD18" s="1679"/>
      <c r="BE18" s="1679"/>
      <c r="BF18" s="1679"/>
      <c r="BG18" s="1679"/>
      <c r="BH18" s="1679"/>
      <c r="BI18" s="1679"/>
      <c r="BJ18" s="1679"/>
      <c r="BK18" s="1679"/>
      <c r="BL18" s="1679"/>
      <c r="BM18" s="1679"/>
      <c r="BN18" s="1679"/>
      <c r="BO18" s="1679"/>
      <c r="BP18" s="1679"/>
      <c r="BQ18" s="1680"/>
      <c r="BR18" s="1773"/>
      <c r="BS18" s="1773"/>
      <c r="BT18" s="1773"/>
      <c r="BU18" s="1773"/>
      <c r="BV18" s="1773"/>
      <c r="BW18" s="1773"/>
      <c r="BX18" s="1773"/>
      <c r="BY18" s="1773"/>
      <c r="BZ18" s="1773"/>
      <c r="CA18" s="1773"/>
      <c r="CB18" s="1773"/>
      <c r="CC18" s="1773"/>
      <c r="CD18" s="1773"/>
      <c r="CE18" s="1773"/>
      <c r="CF18" s="1773"/>
      <c r="CG18" s="1690"/>
      <c r="CH18" s="1691"/>
      <c r="CI18" s="1691"/>
      <c r="CJ18" s="1691"/>
      <c r="CK18" s="1691"/>
      <c r="CL18" s="1691"/>
      <c r="CM18" s="1691"/>
      <c r="CN18" s="1691"/>
      <c r="CO18" s="1691"/>
      <c r="CP18" s="1691"/>
      <c r="CQ18" s="1691"/>
      <c r="CR18" s="1691"/>
      <c r="CS18" s="1691"/>
      <c r="CT18" s="1691"/>
      <c r="CU18" s="1691"/>
      <c r="CV18" s="1691"/>
      <c r="CW18" s="1691"/>
      <c r="CX18" s="1691"/>
      <c r="CY18" s="1691"/>
      <c r="CZ18" s="1691"/>
      <c r="DA18" s="1691"/>
      <c r="DB18" s="1691"/>
      <c r="DC18" s="1691"/>
      <c r="DD18" s="1691"/>
      <c r="DE18" s="1691"/>
      <c r="DF18" s="1691"/>
      <c r="DG18" s="1691"/>
      <c r="DH18" s="1691"/>
      <c r="DI18" s="1691"/>
      <c r="DJ18" s="1691"/>
      <c r="DK18" s="1691"/>
      <c r="DL18" s="1691"/>
      <c r="DM18" s="1691"/>
      <c r="DN18" s="1691"/>
      <c r="DO18" s="1691"/>
      <c r="DP18" s="1691"/>
      <c r="DQ18" s="1691"/>
      <c r="DR18" s="1691"/>
      <c r="DS18" s="1691"/>
      <c r="DT18" s="1691"/>
      <c r="DU18" s="1691"/>
      <c r="DV18" s="1691"/>
      <c r="DW18" s="1691"/>
      <c r="DX18" s="1691"/>
      <c r="DY18" s="1691"/>
      <c r="DZ18" s="1691"/>
      <c r="EA18" s="1691"/>
      <c r="EB18" s="1691"/>
      <c r="EC18" s="1691"/>
      <c r="ED18" s="1691"/>
      <c r="EE18" s="1691"/>
      <c r="EF18" s="1691"/>
      <c r="EG18" s="1691"/>
      <c r="EH18" s="1691"/>
      <c r="EI18" s="1691"/>
      <c r="EJ18" s="1691"/>
      <c r="EK18" s="1691"/>
      <c r="EL18" s="1691"/>
      <c r="EM18" s="1691"/>
      <c r="EN18" s="1691"/>
      <c r="EO18" s="1691"/>
      <c r="EP18" s="1691"/>
      <c r="EQ18" s="1692"/>
      <c r="ER18" s="1858"/>
      <c r="ES18" s="1859"/>
      <c r="ET18" s="1859"/>
      <c r="EU18" s="1860"/>
    </row>
    <row r="19" spans="1:151" ht="6.75" customHeight="1" x14ac:dyDescent="0.15">
      <c r="A19" s="1768"/>
      <c r="B19" s="1768"/>
      <c r="C19" s="1768"/>
      <c r="D19" s="1768"/>
      <c r="E19" s="1768"/>
      <c r="F19" s="1768"/>
      <c r="G19" s="1768"/>
      <c r="H19" s="1768"/>
      <c r="I19" s="1768"/>
      <c r="J19" s="1768"/>
      <c r="K19" s="1768"/>
      <c r="L19" s="1768"/>
      <c r="M19" s="1768"/>
      <c r="N19" s="1768"/>
      <c r="O19" s="1768"/>
      <c r="P19" s="1768"/>
      <c r="Q19" s="1768"/>
      <c r="R19" s="1769"/>
      <c r="S19" s="1769"/>
      <c r="T19" s="1769"/>
      <c r="U19" s="1769"/>
      <c r="V19" s="1769"/>
      <c r="W19" s="1769"/>
      <c r="X19" s="1769"/>
      <c r="Y19" s="1769"/>
      <c r="Z19" s="1769"/>
      <c r="AA19" s="1769"/>
      <c r="AB19" s="1769"/>
      <c r="AC19" s="1769"/>
      <c r="AD19" s="1769"/>
      <c r="AE19" s="1681"/>
      <c r="AF19" s="1682"/>
      <c r="AG19" s="1682"/>
      <c r="AH19" s="1682"/>
      <c r="AI19" s="1682"/>
      <c r="AJ19" s="1682"/>
      <c r="AK19" s="1682"/>
      <c r="AL19" s="1682"/>
      <c r="AM19" s="1682"/>
      <c r="AN19" s="1682"/>
      <c r="AO19" s="1682"/>
      <c r="AP19" s="1682"/>
      <c r="AQ19" s="1682"/>
      <c r="AR19" s="1682"/>
      <c r="AS19" s="1682"/>
      <c r="AT19" s="1682"/>
      <c r="AU19" s="1682"/>
      <c r="AV19" s="1682"/>
      <c r="AW19" s="1682"/>
      <c r="AX19" s="1682"/>
      <c r="AY19" s="1682"/>
      <c r="AZ19" s="1682"/>
      <c r="BA19" s="1682"/>
      <c r="BB19" s="1682"/>
      <c r="BC19" s="1682"/>
      <c r="BD19" s="1682"/>
      <c r="BE19" s="1682"/>
      <c r="BF19" s="1682"/>
      <c r="BG19" s="1682"/>
      <c r="BH19" s="1682"/>
      <c r="BI19" s="1682"/>
      <c r="BJ19" s="1682"/>
      <c r="BK19" s="1682"/>
      <c r="BL19" s="1682"/>
      <c r="BM19" s="1682"/>
      <c r="BN19" s="1682"/>
      <c r="BO19" s="1682"/>
      <c r="BP19" s="1682"/>
      <c r="BQ19" s="1683"/>
      <c r="BR19" s="1773"/>
      <c r="BS19" s="1773"/>
      <c r="BT19" s="1773"/>
      <c r="BU19" s="1773"/>
      <c r="BV19" s="1773"/>
      <c r="BW19" s="1773"/>
      <c r="BX19" s="1773"/>
      <c r="BY19" s="1773"/>
      <c r="BZ19" s="1773"/>
      <c r="CA19" s="1773"/>
      <c r="CB19" s="1773"/>
      <c r="CC19" s="1773"/>
      <c r="CD19" s="1773"/>
      <c r="CE19" s="1773"/>
      <c r="CF19" s="1773"/>
      <c r="CG19" s="1693"/>
      <c r="CH19" s="1694"/>
      <c r="CI19" s="1694"/>
      <c r="CJ19" s="1694"/>
      <c r="CK19" s="1694"/>
      <c r="CL19" s="1694"/>
      <c r="CM19" s="1694"/>
      <c r="CN19" s="1694"/>
      <c r="CO19" s="1694"/>
      <c r="CP19" s="1694"/>
      <c r="CQ19" s="1694"/>
      <c r="CR19" s="1694"/>
      <c r="CS19" s="1694"/>
      <c r="CT19" s="1694"/>
      <c r="CU19" s="1694"/>
      <c r="CV19" s="1694"/>
      <c r="CW19" s="1694"/>
      <c r="CX19" s="1694"/>
      <c r="CY19" s="1694"/>
      <c r="CZ19" s="1694"/>
      <c r="DA19" s="1694"/>
      <c r="DB19" s="1694"/>
      <c r="DC19" s="1694"/>
      <c r="DD19" s="1694"/>
      <c r="DE19" s="1694"/>
      <c r="DF19" s="1694"/>
      <c r="DG19" s="1694"/>
      <c r="DH19" s="1694"/>
      <c r="DI19" s="1694"/>
      <c r="DJ19" s="1694"/>
      <c r="DK19" s="1694"/>
      <c r="DL19" s="1694"/>
      <c r="DM19" s="1694"/>
      <c r="DN19" s="1694"/>
      <c r="DO19" s="1694"/>
      <c r="DP19" s="1694"/>
      <c r="DQ19" s="1694"/>
      <c r="DR19" s="1694"/>
      <c r="DS19" s="1694"/>
      <c r="DT19" s="1694"/>
      <c r="DU19" s="1694"/>
      <c r="DV19" s="1694"/>
      <c r="DW19" s="1694"/>
      <c r="DX19" s="1694"/>
      <c r="DY19" s="1694"/>
      <c r="DZ19" s="1694"/>
      <c r="EA19" s="1694"/>
      <c r="EB19" s="1694"/>
      <c r="EC19" s="1694"/>
      <c r="ED19" s="1694"/>
      <c r="EE19" s="1694"/>
      <c r="EF19" s="1694"/>
      <c r="EG19" s="1694"/>
      <c r="EH19" s="1694"/>
      <c r="EI19" s="1694"/>
      <c r="EJ19" s="1694"/>
      <c r="EK19" s="1694"/>
      <c r="EL19" s="1694"/>
      <c r="EM19" s="1694"/>
      <c r="EN19" s="1694"/>
      <c r="EO19" s="1694"/>
      <c r="EP19" s="1694"/>
      <c r="EQ19" s="1695"/>
      <c r="ER19" s="1858"/>
      <c r="ES19" s="1859"/>
      <c r="ET19" s="1859"/>
      <c r="EU19" s="1860"/>
    </row>
    <row r="20" spans="1:151" ht="6.95" customHeight="1" x14ac:dyDescent="0.15">
      <c r="A20" s="1696" t="s">
        <v>119</v>
      </c>
      <c r="B20" s="1697"/>
      <c r="C20" s="1697"/>
      <c r="D20" s="1697"/>
      <c r="E20" s="1697"/>
      <c r="F20" s="1697"/>
      <c r="G20" s="1697"/>
      <c r="H20" s="1697"/>
      <c r="I20" s="1697"/>
      <c r="J20" s="1697"/>
      <c r="K20" s="1697"/>
      <c r="L20" s="1697"/>
      <c r="M20" s="1697"/>
      <c r="N20" s="1697"/>
      <c r="O20" s="1697"/>
      <c r="P20" s="1697"/>
      <c r="Q20" s="1697"/>
      <c r="R20" s="1697"/>
      <c r="S20" s="1697"/>
      <c r="T20" s="1697"/>
      <c r="U20" s="1697"/>
      <c r="V20" s="1697"/>
      <c r="W20" s="1697"/>
      <c r="X20" s="1697"/>
      <c r="Y20" s="1697"/>
      <c r="Z20" s="1697"/>
      <c r="AA20" s="1697"/>
      <c r="AB20" s="1697"/>
      <c r="AC20" s="1697"/>
      <c r="AD20" s="1697"/>
      <c r="AE20" s="1697"/>
      <c r="AF20" s="1697"/>
      <c r="AG20" s="1697"/>
      <c r="AH20" s="1697"/>
      <c r="AI20" s="1697"/>
      <c r="AJ20" s="1697"/>
      <c r="AK20" s="1697"/>
      <c r="AL20" s="1697"/>
      <c r="AM20" s="1697"/>
      <c r="AN20" s="1697"/>
      <c r="AO20" s="1697"/>
      <c r="AP20" s="1697"/>
      <c r="AQ20" s="1697"/>
      <c r="AR20" s="1697"/>
      <c r="AS20" s="1697"/>
      <c r="AT20" s="1697"/>
      <c r="AU20" s="1697"/>
      <c r="AV20" s="1697"/>
      <c r="AW20" s="1697"/>
      <c r="AX20" s="1697"/>
      <c r="AY20" s="1697"/>
      <c r="AZ20" s="1697"/>
      <c r="BA20" s="1697"/>
      <c r="BB20" s="1697"/>
      <c r="BC20" s="1697"/>
      <c r="BD20" s="1697"/>
      <c r="BE20" s="1697"/>
      <c r="BF20" s="1697"/>
      <c r="BG20" s="1697"/>
      <c r="BH20" s="1697"/>
      <c r="BI20" s="1697"/>
      <c r="BJ20" s="1697"/>
      <c r="BK20" s="1697"/>
      <c r="BL20" s="1697"/>
      <c r="BM20" s="1697"/>
      <c r="BN20" s="1697"/>
      <c r="BO20" s="1697"/>
      <c r="BP20" s="1697"/>
      <c r="BQ20" s="1697"/>
      <c r="BR20" s="1697"/>
      <c r="BS20" s="1697"/>
      <c r="BT20" s="1697"/>
      <c r="BU20" s="1697"/>
      <c r="BV20" s="1697"/>
      <c r="BW20" s="1697"/>
      <c r="BX20" s="1697"/>
      <c r="BY20" s="1697"/>
      <c r="BZ20" s="1697"/>
      <c r="CA20" s="1697"/>
      <c r="CB20" s="1697"/>
      <c r="CC20" s="1697"/>
      <c r="CD20" s="1697"/>
      <c r="CE20" s="1697"/>
      <c r="CF20" s="1697"/>
      <c r="CG20" s="1697"/>
      <c r="CH20" s="1698"/>
      <c r="CI20" s="1705" t="s">
        <v>120</v>
      </c>
      <c r="CJ20" s="1706"/>
      <c r="CK20" s="1706"/>
      <c r="CL20" s="1706"/>
      <c r="CM20" s="1706"/>
      <c r="CN20" s="1706"/>
      <c r="CO20" s="1706"/>
      <c r="CP20" s="1706"/>
      <c r="CQ20" s="1706"/>
      <c r="CR20" s="1706"/>
      <c r="CS20" s="1706"/>
      <c r="CT20" s="1706"/>
      <c r="CU20" s="1706"/>
      <c r="CV20" s="1706"/>
      <c r="CW20" s="1706"/>
      <c r="CX20" s="1706"/>
      <c r="CY20" s="1706"/>
      <c r="CZ20" s="1706"/>
      <c r="DA20" s="1706"/>
      <c r="DB20" s="1707"/>
      <c r="DC20" s="1711" t="s">
        <v>121</v>
      </c>
      <c r="DD20" s="1712"/>
      <c r="DE20" s="1712"/>
      <c r="DF20" s="1712"/>
      <c r="DG20" s="1712"/>
      <c r="DH20" s="1712"/>
      <c r="DI20" s="1712"/>
      <c r="DJ20" s="1712"/>
      <c r="DK20" s="1712"/>
      <c r="DL20" s="1712"/>
      <c r="DM20" s="1712"/>
      <c r="DN20" s="1712"/>
      <c r="DO20" s="1712"/>
      <c r="DP20" s="1712"/>
      <c r="DQ20" s="1712"/>
      <c r="DR20" s="1712"/>
      <c r="DS20" s="1712"/>
      <c r="DT20" s="1712"/>
      <c r="DU20" s="1712"/>
      <c r="DV20" s="1712"/>
      <c r="DW20" s="1712"/>
      <c r="DX20" s="1712"/>
      <c r="DY20" s="1712"/>
      <c r="DZ20" s="1712"/>
      <c r="EA20" s="1712"/>
      <c r="EB20" s="1712"/>
      <c r="EC20" s="1712"/>
      <c r="ED20" s="1712"/>
      <c r="EE20" s="1712"/>
      <c r="EF20" s="1712"/>
      <c r="EG20" s="1712"/>
      <c r="EH20" s="1712"/>
      <c r="EI20" s="1712"/>
      <c r="EJ20" s="1712"/>
      <c r="EK20" s="1712"/>
      <c r="EL20" s="1712"/>
      <c r="EM20" s="1712"/>
      <c r="EN20" s="1712"/>
      <c r="EO20" s="1712"/>
      <c r="EP20" s="1712"/>
      <c r="EQ20" s="1713"/>
      <c r="ER20" s="1858"/>
      <c r="ES20" s="1859"/>
      <c r="ET20" s="1859"/>
      <c r="EU20" s="1860"/>
    </row>
    <row r="21" spans="1:151" ht="6.95" customHeight="1" x14ac:dyDescent="0.15">
      <c r="A21" s="1699"/>
      <c r="B21" s="1700"/>
      <c r="C21" s="1700"/>
      <c r="D21" s="1700"/>
      <c r="E21" s="1700"/>
      <c r="F21" s="1700"/>
      <c r="G21" s="1700"/>
      <c r="H21" s="1700"/>
      <c r="I21" s="1700"/>
      <c r="J21" s="1700"/>
      <c r="K21" s="1700"/>
      <c r="L21" s="1700"/>
      <c r="M21" s="1700"/>
      <c r="N21" s="1700"/>
      <c r="O21" s="1700"/>
      <c r="P21" s="1700"/>
      <c r="Q21" s="1700"/>
      <c r="R21" s="1700"/>
      <c r="S21" s="1700"/>
      <c r="T21" s="1700"/>
      <c r="U21" s="1700"/>
      <c r="V21" s="1700"/>
      <c r="W21" s="1700"/>
      <c r="X21" s="1700"/>
      <c r="Y21" s="1700"/>
      <c r="Z21" s="1700"/>
      <c r="AA21" s="1700"/>
      <c r="AB21" s="1700"/>
      <c r="AC21" s="1700"/>
      <c r="AD21" s="1700"/>
      <c r="AE21" s="1700"/>
      <c r="AF21" s="1700"/>
      <c r="AG21" s="1700"/>
      <c r="AH21" s="1700"/>
      <c r="AI21" s="1700"/>
      <c r="AJ21" s="1700"/>
      <c r="AK21" s="1700"/>
      <c r="AL21" s="1700"/>
      <c r="AM21" s="1700"/>
      <c r="AN21" s="1700"/>
      <c r="AO21" s="1700"/>
      <c r="AP21" s="1700"/>
      <c r="AQ21" s="1700"/>
      <c r="AR21" s="1700"/>
      <c r="AS21" s="1700"/>
      <c r="AT21" s="1700"/>
      <c r="AU21" s="1700"/>
      <c r="AV21" s="1700"/>
      <c r="AW21" s="1700"/>
      <c r="AX21" s="1700"/>
      <c r="AY21" s="1700"/>
      <c r="AZ21" s="1700"/>
      <c r="BA21" s="1700"/>
      <c r="BB21" s="1700"/>
      <c r="BC21" s="1700"/>
      <c r="BD21" s="1700"/>
      <c r="BE21" s="1700"/>
      <c r="BF21" s="1700"/>
      <c r="BG21" s="1700"/>
      <c r="BH21" s="1700"/>
      <c r="BI21" s="1700"/>
      <c r="BJ21" s="1700"/>
      <c r="BK21" s="1700"/>
      <c r="BL21" s="1700"/>
      <c r="BM21" s="1700"/>
      <c r="BN21" s="1700"/>
      <c r="BO21" s="1700"/>
      <c r="BP21" s="1700"/>
      <c r="BQ21" s="1700"/>
      <c r="BR21" s="1700"/>
      <c r="BS21" s="1700"/>
      <c r="BT21" s="1700"/>
      <c r="BU21" s="1700"/>
      <c r="BV21" s="1700"/>
      <c r="BW21" s="1700"/>
      <c r="BX21" s="1700"/>
      <c r="BY21" s="1700"/>
      <c r="BZ21" s="1700"/>
      <c r="CA21" s="1700"/>
      <c r="CB21" s="1700"/>
      <c r="CC21" s="1700"/>
      <c r="CD21" s="1700"/>
      <c r="CE21" s="1700"/>
      <c r="CF21" s="1700"/>
      <c r="CG21" s="1700"/>
      <c r="CH21" s="1701"/>
      <c r="CI21" s="1708"/>
      <c r="CJ21" s="1709"/>
      <c r="CK21" s="1709"/>
      <c r="CL21" s="1709"/>
      <c r="CM21" s="1709"/>
      <c r="CN21" s="1709"/>
      <c r="CO21" s="1709"/>
      <c r="CP21" s="1709"/>
      <c r="CQ21" s="1709"/>
      <c r="CR21" s="1709"/>
      <c r="CS21" s="1709"/>
      <c r="CT21" s="1709"/>
      <c r="CU21" s="1709"/>
      <c r="CV21" s="1709"/>
      <c r="CW21" s="1709"/>
      <c r="CX21" s="1709"/>
      <c r="CY21" s="1709"/>
      <c r="CZ21" s="1709"/>
      <c r="DA21" s="1709"/>
      <c r="DB21" s="1710"/>
      <c r="DC21" s="1714"/>
      <c r="DD21" s="1715"/>
      <c r="DE21" s="1715"/>
      <c r="DF21" s="1715"/>
      <c r="DG21" s="1715"/>
      <c r="DH21" s="1715"/>
      <c r="DI21" s="1715"/>
      <c r="DJ21" s="1715"/>
      <c r="DK21" s="1715"/>
      <c r="DL21" s="1715"/>
      <c r="DM21" s="1715"/>
      <c r="DN21" s="1715"/>
      <c r="DO21" s="1715"/>
      <c r="DP21" s="1715"/>
      <c r="DQ21" s="1715"/>
      <c r="DR21" s="1715"/>
      <c r="DS21" s="1715"/>
      <c r="DT21" s="1715"/>
      <c r="DU21" s="1715"/>
      <c r="DV21" s="1715"/>
      <c r="DW21" s="1715"/>
      <c r="DX21" s="1715"/>
      <c r="DY21" s="1715"/>
      <c r="DZ21" s="1715"/>
      <c r="EA21" s="1715"/>
      <c r="EB21" s="1715"/>
      <c r="EC21" s="1715"/>
      <c r="ED21" s="1715"/>
      <c r="EE21" s="1715"/>
      <c r="EF21" s="1715"/>
      <c r="EG21" s="1715"/>
      <c r="EH21" s="1715"/>
      <c r="EI21" s="1715"/>
      <c r="EJ21" s="1715"/>
      <c r="EK21" s="1715"/>
      <c r="EL21" s="1715"/>
      <c r="EM21" s="1715"/>
      <c r="EN21" s="1715"/>
      <c r="EO21" s="1715"/>
      <c r="EP21" s="1715"/>
      <c r="EQ21" s="1716"/>
      <c r="ER21" s="1858"/>
      <c r="ES21" s="1859"/>
      <c r="ET21" s="1859"/>
      <c r="EU21" s="1860"/>
    </row>
    <row r="22" spans="1:151" ht="6.95" customHeight="1" x14ac:dyDescent="0.15">
      <c r="A22" s="1699"/>
      <c r="B22" s="1700"/>
      <c r="C22" s="1700"/>
      <c r="D22" s="1700"/>
      <c r="E22" s="1700"/>
      <c r="F22" s="1700"/>
      <c r="G22" s="1700"/>
      <c r="H22" s="1700"/>
      <c r="I22" s="1700"/>
      <c r="J22" s="1700"/>
      <c r="K22" s="1700"/>
      <c r="L22" s="1700"/>
      <c r="M22" s="1700"/>
      <c r="N22" s="1700"/>
      <c r="O22" s="1700"/>
      <c r="P22" s="1700"/>
      <c r="Q22" s="1700"/>
      <c r="R22" s="1700"/>
      <c r="S22" s="1700"/>
      <c r="T22" s="1700"/>
      <c r="U22" s="1700"/>
      <c r="V22" s="1700"/>
      <c r="W22" s="1700"/>
      <c r="X22" s="1700"/>
      <c r="Y22" s="1700"/>
      <c r="Z22" s="1700"/>
      <c r="AA22" s="1700"/>
      <c r="AB22" s="1700"/>
      <c r="AC22" s="1700"/>
      <c r="AD22" s="1700"/>
      <c r="AE22" s="1700"/>
      <c r="AF22" s="1700"/>
      <c r="AG22" s="1700"/>
      <c r="AH22" s="1700"/>
      <c r="AI22" s="1700"/>
      <c r="AJ22" s="1700"/>
      <c r="AK22" s="1700"/>
      <c r="AL22" s="1700"/>
      <c r="AM22" s="1700"/>
      <c r="AN22" s="1700"/>
      <c r="AO22" s="1700"/>
      <c r="AP22" s="1700"/>
      <c r="AQ22" s="1700"/>
      <c r="AR22" s="1700"/>
      <c r="AS22" s="1700"/>
      <c r="AT22" s="1700"/>
      <c r="AU22" s="1700"/>
      <c r="AV22" s="1700"/>
      <c r="AW22" s="1700"/>
      <c r="AX22" s="1700"/>
      <c r="AY22" s="1700"/>
      <c r="AZ22" s="1700"/>
      <c r="BA22" s="1700"/>
      <c r="BB22" s="1700"/>
      <c r="BC22" s="1700"/>
      <c r="BD22" s="1700"/>
      <c r="BE22" s="1700"/>
      <c r="BF22" s="1700"/>
      <c r="BG22" s="1700"/>
      <c r="BH22" s="1700"/>
      <c r="BI22" s="1700"/>
      <c r="BJ22" s="1700"/>
      <c r="BK22" s="1700"/>
      <c r="BL22" s="1700"/>
      <c r="BM22" s="1700"/>
      <c r="BN22" s="1700"/>
      <c r="BO22" s="1700"/>
      <c r="BP22" s="1700"/>
      <c r="BQ22" s="1700"/>
      <c r="BR22" s="1700"/>
      <c r="BS22" s="1700"/>
      <c r="BT22" s="1700"/>
      <c r="BU22" s="1700"/>
      <c r="BV22" s="1700"/>
      <c r="BW22" s="1700"/>
      <c r="BX22" s="1700"/>
      <c r="BY22" s="1700"/>
      <c r="BZ22" s="1700"/>
      <c r="CA22" s="1700"/>
      <c r="CB22" s="1700"/>
      <c r="CC22" s="1700"/>
      <c r="CD22" s="1700"/>
      <c r="CE22" s="1700"/>
      <c r="CF22" s="1700"/>
      <c r="CG22" s="1700"/>
      <c r="CH22" s="1701"/>
      <c r="CI22" s="1717" t="s">
        <v>122</v>
      </c>
      <c r="CJ22" s="1718"/>
      <c r="CK22" s="1718"/>
      <c r="CL22" s="1718"/>
      <c r="CM22" s="1718"/>
      <c r="CN22" s="1718"/>
      <c r="CO22" s="1718"/>
      <c r="CP22" s="1718"/>
      <c r="CQ22" s="1718"/>
      <c r="CR22" s="1718"/>
      <c r="CS22" s="1718"/>
      <c r="CT22" s="1718"/>
      <c r="CU22" s="1718"/>
      <c r="CV22" s="1718"/>
      <c r="CW22" s="1718"/>
      <c r="CX22" s="1718"/>
      <c r="CY22" s="1718" t="s">
        <v>123</v>
      </c>
      <c r="CZ22" s="1718"/>
      <c r="DA22" s="1718"/>
      <c r="DB22" s="1721"/>
      <c r="DC22" s="1723" t="s">
        <v>124</v>
      </c>
      <c r="DD22" s="1724"/>
      <c r="DE22" s="1724"/>
      <c r="DF22" s="1724"/>
      <c r="DG22" s="1724"/>
      <c r="DH22" s="1724"/>
      <c r="DI22" s="1724"/>
      <c r="DJ22" s="1724"/>
      <c r="DK22" s="1724"/>
      <c r="DL22" s="1724"/>
      <c r="DM22" s="1724"/>
      <c r="DN22" s="1724" t="s">
        <v>125</v>
      </c>
      <c r="DO22" s="1724"/>
      <c r="DP22" s="1724"/>
      <c r="DQ22" s="1727"/>
      <c r="DR22" s="1729" t="s">
        <v>126</v>
      </c>
      <c r="DS22" s="1730"/>
      <c r="DT22" s="1730"/>
      <c r="DU22" s="1730"/>
      <c r="DV22" s="1730"/>
      <c r="DW22" s="1730"/>
      <c r="DX22" s="1730"/>
      <c r="DY22" s="1730"/>
      <c r="DZ22" s="1730"/>
      <c r="EA22" s="1730"/>
      <c r="EB22" s="1730"/>
      <c r="EC22" s="1730"/>
      <c r="ED22" s="1730"/>
      <c r="EE22" s="1730"/>
      <c r="EF22" s="1730"/>
      <c r="EG22" s="1730"/>
      <c r="EH22" s="1730"/>
      <c r="EI22" s="1730"/>
      <c r="EJ22" s="1730"/>
      <c r="EK22" s="1730"/>
      <c r="EL22" s="1730"/>
      <c r="EM22" s="1730"/>
      <c r="EN22" s="1730"/>
      <c r="EO22" s="1731" t="s">
        <v>127</v>
      </c>
      <c r="EP22" s="1731"/>
      <c r="EQ22" s="1732"/>
      <c r="ER22" s="1858"/>
      <c r="ES22" s="1859"/>
      <c r="ET22" s="1859"/>
      <c r="EU22" s="1860"/>
    </row>
    <row r="23" spans="1:151" ht="6.95" customHeight="1" x14ac:dyDescent="0.15">
      <c r="A23" s="1702"/>
      <c r="B23" s="1703"/>
      <c r="C23" s="1703"/>
      <c r="D23" s="1703"/>
      <c r="E23" s="1703"/>
      <c r="F23" s="1703"/>
      <c r="G23" s="1703"/>
      <c r="H23" s="1703"/>
      <c r="I23" s="1703"/>
      <c r="J23" s="1703"/>
      <c r="K23" s="1703"/>
      <c r="L23" s="1703"/>
      <c r="M23" s="1703"/>
      <c r="N23" s="1703"/>
      <c r="O23" s="1703"/>
      <c r="P23" s="1703"/>
      <c r="Q23" s="1703"/>
      <c r="R23" s="1703"/>
      <c r="S23" s="1703"/>
      <c r="T23" s="1703"/>
      <c r="U23" s="1703"/>
      <c r="V23" s="1703"/>
      <c r="W23" s="1703"/>
      <c r="X23" s="1703"/>
      <c r="Y23" s="1703"/>
      <c r="Z23" s="1703"/>
      <c r="AA23" s="1703"/>
      <c r="AB23" s="1703"/>
      <c r="AC23" s="1703"/>
      <c r="AD23" s="1703"/>
      <c r="AE23" s="1703"/>
      <c r="AF23" s="1703"/>
      <c r="AG23" s="1703"/>
      <c r="AH23" s="1703"/>
      <c r="AI23" s="1703"/>
      <c r="AJ23" s="1703"/>
      <c r="AK23" s="1703"/>
      <c r="AL23" s="1703"/>
      <c r="AM23" s="1703"/>
      <c r="AN23" s="1703"/>
      <c r="AO23" s="1703"/>
      <c r="AP23" s="1703"/>
      <c r="AQ23" s="1703"/>
      <c r="AR23" s="1703"/>
      <c r="AS23" s="1703"/>
      <c r="AT23" s="1703"/>
      <c r="AU23" s="1703"/>
      <c r="AV23" s="1703"/>
      <c r="AW23" s="1703"/>
      <c r="AX23" s="1703"/>
      <c r="AY23" s="1703"/>
      <c r="AZ23" s="1703"/>
      <c r="BA23" s="1703"/>
      <c r="BB23" s="1703"/>
      <c r="BC23" s="1703"/>
      <c r="BD23" s="1703"/>
      <c r="BE23" s="1703"/>
      <c r="BF23" s="1703"/>
      <c r="BG23" s="1703"/>
      <c r="BH23" s="1703"/>
      <c r="BI23" s="1703"/>
      <c r="BJ23" s="1703"/>
      <c r="BK23" s="1703"/>
      <c r="BL23" s="1703"/>
      <c r="BM23" s="1703"/>
      <c r="BN23" s="1703"/>
      <c r="BO23" s="1703"/>
      <c r="BP23" s="1703"/>
      <c r="BQ23" s="1703"/>
      <c r="BR23" s="1703"/>
      <c r="BS23" s="1703"/>
      <c r="BT23" s="1703"/>
      <c r="BU23" s="1703"/>
      <c r="BV23" s="1703"/>
      <c r="BW23" s="1703"/>
      <c r="BX23" s="1703"/>
      <c r="BY23" s="1703"/>
      <c r="BZ23" s="1703"/>
      <c r="CA23" s="1703"/>
      <c r="CB23" s="1703"/>
      <c r="CC23" s="1703"/>
      <c r="CD23" s="1703"/>
      <c r="CE23" s="1703"/>
      <c r="CF23" s="1703"/>
      <c r="CG23" s="1703"/>
      <c r="CH23" s="1704"/>
      <c r="CI23" s="1719"/>
      <c r="CJ23" s="1720"/>
      <c r="CK23" s="1720"/>
      <c r="CL23" s="1720"/>
      <c r="CM23" s="1720"/>
      <c r="CN23" s="1720"/>
      <c r="CO23" s="1720"/>
      <c r="CP23" s="1720"/>
      <c r="CQ23" s="1720"/>
      <c r="CR23" s="1720"/>
      <c r="CS23" s="1720"/>
      <c r="CT23" s="1720"/>
      <c r="CU23" s="1720"/>
      <c r="CV23" s="1720"/>
      <c r="CW23" s="1720"/>
      <c r="CX23" s="1720"/>
      <c r="CY23" s="1720"/>
      <c r="CZ23" s="1720"/>
      <c r="DA23" s="1720"/>
      <c r="DB23" s="1722"/>
      <c r="DC23" s="1725"/>
      <c r="DD23" s="1726"/>
      <c r="DE23" s="1726"/>
      <c r="DF23" s="1726"/>
      <c r="DG23" s="1726"/>
      <c r="DH23" s="1726"/>
      <c r="DI23" s="1726"/>
      <c r="DJ23" s="1726"/>
      <c r="DK23" s="1726"/>
      <c r="DL23" s="1726"/>
      <c r="DM23" s="1726"/>
      <c r="DN23" s="1726"/>
      <c r="DO23" s="1726"/>
      <c r="DP23" s="1726"/>
      <c r="DQ23" s="1728"/>
      <c r="DR23" s="1719"/>
      <c r="DS23" s="1720"/>
      <c r="DT23" s="1720"/>
      <c r="DU23" s="1720"/>
      <c r="DV23" s="1720"/>
      <c r="DW23" s="1720"/>
      <c r="DX23" s="1720"/>
      <c r="DY23" s="1720"/>
      <c r="DZ23" s="1720"/>
      <c r="EA23" s="1720"/>
      <c r="EB23" s="1720"/>
      <c r="EC23" s="1720"/>
      <c r="ED23" s="1720"/>
      <c r="EE23" s="1720"/>
      <c r="EF23" s="1720"/>
      <c r="EG23" s="1720"/>
      <c r="EH23" s="1720"/>
      <c r="EI23" s="1720"/>
      <c r="EJ23" s="1720"/>
      <c r="EK23" s="1720"/>
      <c r="EL23" s="1720"/>
      <c r="EM23" s="1720"/>
      <c r="EN23" s="1720"/>
      <c r="EO23" s="1733"/>
      <c r="EP23" s="1733"/>
      <c r="EQ23" s="1734"/>
      <c r="ER23" s="1858"/>
      <c r="ES23" s="1859"/>
      <c r="ET23" s="1859"/>
      <c r="EU23" s="1860"/>
    </row>
    <row r="24" spans="1:151" ht="10.5" customHeight="1" x14ac:dyDescent="0.15">
      <c r="A24" s="1607" t="s">
        <v>263</v>
      </c>
      <c r="B24" s="1573"/>
      <c r="C24" s="1573"/>
      <c r="D24" s="1573"/>
      <c r="E24" s="1573"/>
      <c r="F24" s="1573"/>
      <c r="G24" s="1573"/>
      <c r="H24" s="1573"/>
      <c r="I24" s="1573"/>
      <c r="J24" s="1573"/>
      <c r="K24" s="1573"/>
      <c r="L24" s="1573"/>
      <c r="M24" s="1573"/>
      <c r="N24" s="1573"/>
      <c r="O24" s="1573"/>
      <c r="P24" s="1573"/>
      <c r="Q24" s="1573"/>
      <c r="R24" s="1573"/>
      <c r="S24" s="1573"/>
      <c r="T24" s="1663">
        <f>入力シート!K42</f>
        <v>0</v>
      </c>
      <c r="U24" s="1663"/>
      <c r="V24" s="1663"/>
      <c r="W24" s="1663"/>
      <c r="X24" s="1663"/>
      <c r="Y24" s="1663"/>
      <c r="Z24" s="1663"/>
      <c r="AA24" s="1663"/>
      <c r="AB24" s="1663"/>
      <c r="AC24" s="1663"/>
      <c r="AD24" s="1663"/>
      <c r="AE24" s="1663"/>
      <c r="AF24" s="1663"/>
      <c r="AG24" s="1663"/>
      <c r="AH24" s="1663"/>
      <c r="AI24" s="1663"/>
      <c r="AJ24" s="1663"/>
      <c r="AK24" s="1663"/>
      <c r="AL24" s="1663"/>
      <c r="AM24" s="1663"/>
      <c r="AN24" s="1663"/>
      <c r="AO24" s="1663"/>
      <c r="AP24" s="1663"/>
      <c r="AQ24" s="1663"/>
      <c r="AR24" s="1663"/>
      <c r="AS24" s="1663"/>
      <c r="AT24" s="1663"/>
      <c r="AU24" s="1663"/>
      <c r="AV24" s="1663"/>
      <c r="AW24" s="1663"/>
      <c r="AX24" s="1663"/>
      <c r="AY24" s="1663"/>
      <c r="AZ24" s="1663"/>
      <c r="BA24" s="1663"/>
      <c r="BB24" s="1663"/>
      <c r="BC24" s="1663"/>
      <c r="BD24" s="1666" t="s">
        <v>294</v>
      </c>
      <c r="BE24" s="1666"/>
      <c r="BF24" s="1666"/>
      <c r="BG24" s="1666"/>
      <c r="BH24" s="1666"/>
      <c r="BI24" s="1666"/>
      <c r="BJ24" s="1666"/>
      <c r="BK24" s="1666"/>
      <c r="BL24" s="1666"/>
      <c r="BM24" s="1613" t="s">
        <v>254</v>
      </c>
      <c r="BN24" s="1613"/>
      <c r="BO24" s="1639">
        <f>入力シート!J43</f>
        <v>0</v>
      </c>
      <c r="BP24" s="1639"/>
      <c r="BQ24" s="1639"/>
      <c r="BR24" s="1639"/>
      <c r="BS24" s="1639"/>
      <c r="BT24" s="1639"/>
      <c r="BU24" s="1639"/>
      <c r="BV24" s="1639"/>
      <c r="BW24" s="1639"/>
      <c r="BX24" s="1639"/>
      <c r="BY24" s="1639"/>
      <c r="BZ24" s="1639"/>
      <c r="CA24" s="1639"/>
      <c r="CB24" s="1639"/>
      <c r="CC24" s="1639"/>
      <c r="CD24" s="1639"/>
      <c r="CE24" s="1639"/>
      <c r="CF24" s="1639"/>
      <c r="CG24" s="1613" t="s">
        <v>255</v>
      </c>
      <c r="CH24" s="1642"/>
      <c r="CI24" s="1576" t="s">
        <v>39</v>
      </c>
      <c r="CJ24" s="1577"/>
      <c r="CK24" s="1577"/>
      <c r="CL24" s="1577"/>
      <c r="CM24" s="1577"/>
      <c r="CN24" s="1577"/>
      <c r="CO24" s="1577"/>
      <c r="CP24" s="1577"/>
      <c r="CQ24" s="1577"/>
      <c r="CR24" s="1577"/>
      <c r="CS24" s="1577"/>
      <c r="CT24" s="1577"/>
      <c r="CU24" s="1577"/>
      <c r="CV24" s="1577"/>
      <c r="CW24" s="1577"/>
      <c r="CX24" s="1577"/>
      <c r="CY24" s="1577"/>
      <c r="CZ24" s="1577"/>
      <c r="DA24" s="1577"/>
      <c r="DB24" s="1577"/>
      <c r="DC24" s="1576" t="s">
        <v>108</v>
      </c>
      <c r="DD24" s="1577"/>
      <c r="DE24" s="1577"/>
      <c r="DF24" s="1577"/>
      <c r="DG24" s="1577"/>
      <c r="DH24" s="1577"/>
      <c r="DI24" s="1577"/>
      <c r="DJ24" s="1577"/>
      <c r="DK24" s="1577"/>
      <c r="DL24" s="1577"/>
      <c r="DM24" s="1577"/>
      <c r="DN24" s="1577"/>
      <c r="DO24" s="1577"/>
      <c r="DP24" s="1577"/>
      <c r="DQ24" s="1578"/>
      <c r="DR24" s="1577" t="s">
        <v>43</v>
      </c>
      <c r="DS24" s="1577"/>
      <c r="DT24" s="1577"/>
      <c r="DU24" s="1577"/>
      <c r="DV24" s="1577"/>
      <c r="DW24" s="1577"/>
      <c r="DX24" s="1577"/>
      <c r="DY24" s="1577"/>
      <c r="DZ24" s="1577"/>
      <c r="EA24" s="1577"/>
      <c r="EB24" s="1577"/>
      <c r="EC24" s="1577"/>
      <c r="ED24" s="1577"/>
      <c r="EE24" s="1577"/>
      <c r="EF24" s="1577"/>
      <c r="EG24" s="1577"/>
      <c r="EH24" s="1577"/>
      <c r="EI24" s="1577"/>
      <c r="EJ24" s="1577"/>
      <c r="EK24" s="1577"/>
      <c r="EL24" s="1577"/>
      <c r="EM24" s="1577"/>
      <c r="EN24" s="1577"/>
      <c r="EO24" s="1577"/>
      <c r="EP24" s="1577"/>
      <c r="EQ24" s="1578"/>
      <c r="ER24" s="1858"/>
      <c r="ES24" s="1859"/>
      <c r="ET24" s="1859"/>
      <c r="EU24" s="1860"/>
    </row>
    <row r="25" spans="1:151" ht="6.95" customHeight="1" x14ac:dyDescent="0.15">
      <c r="A25" s="1608"/>
      <c r="B25" s="1574"/>
      <c r="C25" s="1574"/>
      <c r="D25" s="1574"/>
      <c r="E25" s="1574"/>
      <c r="F25" s="1574"/>
      <c r="G25" s="1574"/>
      <c r="H25" s="1574"/>
      <c r="I25" s="1574"/>
      <c r="J25" s="1574"/>
      <c r="K25" s="1574"/>
      <c r="L25" s="1574"/>
      <c r="M25" s="1574"/>
      <c r="N25" s="1574"/>
      <c r="O25" s="1574"/>
      <c r="P25" s="1574"/>
      <c r="Q25" s="1574"/>
      <c r="R25" s="1574"/>
      <c r="S25" s="1574"/>
      <c r="T25" s="1664"/>
      <c r="U25" s="1664"/>
      <c r="V25" s="1664"/>
      <c r="W25" s="1664"/>
      <c r="X25" s="1664"/>
      <c r="Y25" s="1664"/>
      <c r="Z25" s="1664"/>
      <c r="AA25" s="1664"/>
      <c r="AB25" s="1664"/>
      <c r="AC25" s="1664"/>
      <c r="AD25" s="1664"/>
      <c r="AE25" s="1664"/>
      <c r="AF25" s="1664"/>
      <c r="AG25" s="1664"/>
      <c r="AH25" s="1664"/>
      <c r="AI25" s="1664"/>
      <c r="AJ25" s="1664"/>
      <c r="AK25" s="1664"/>
      <c r="AL25" s="1664"/>
      <c r="AM25" s="1664"/>
      <c r="AN25" s="1664"/>
      <c r="AO25" s="1664"/>
      <c r="AP25" s="1664"/>
      <c r="AQ25" s="1664"/>
      <c r="AR25" s="1664"/>
      <c r="AS25" s="1664"/>
      <c r="AT25" s="1664"/>
      <c r="AU25" s="1664"/>
      <c r="AV25" s="1664"/>
      <c r="AW25" s="1664"/>
      <c r="AX25" s="1664"/>
      <c r="AY25" s="1664"/>
      <c r="AZ25" s="1664"/>
      <c r="BA25" s="1664"/>
      <c r="BB25" s="1664"/>
      <c r="BC25" s="1664"/>
      <c r="BD25" s="1667"/>
      <c r="BE25" s="1667"/>
      <c r="BF25" s="1667"/>
      <c r="BG25" s="1667"/>
      <c r="BH25" s="1667"/>
      <c r="BI25" s="1667"/>
      <c r="BJ25" s="1667"/>
      <c r="BK25" s="1667"/>
      <c r="BL25" s="1667"/>
      <c r="BM25" s="1614"/>
      <c r="BN25" s="1614"/>
      <c r="BO25" s="1640"/>
      <c r="BP25" s="1640"/>
      <c r="BQ25" s="1640"/>
      <c r="BR25" s="1640"/>
      <c r="BS25" s="1640"/>
      <c r="BT25" s="1640"/>
      <c r="BU25" s="1640"/>
      <c r="BV25" s="1640"/>
      <c r="BW25" s="1640"/>
      <c r="BX25" s="1640"/>
      <c r="BY25" s="1640"/>
      <c r="BZ25" s="1640"/>
      <c r="CA25" s="1640"/>
      <c r="CB25" s="1640"/>
      <c r="CC25" s="1640"/>
      <c r="CD25" s="1640"/>
      <c r="CE25" s="1640"/>
      <c r="CF25" s="1640"/>
      <c r="CG25" s="1614"/>
      <c r="CH25" s="1643"/>
      <c r="CI25" s="1579">
        <f>ROUNDDOWN(入力シート!G43,2)</f>
        <v>0</v>
      </c>
      <c r="CJ25" s="1580"/>
      <c r="CK25" s="1580"/>
      <c r="CL25" s="1580"/>
      <c r="CM25" s="1580"/>
      <c r="CN25" s="1580"/>
      <c r="CO25" s="1580"/>
      <c r="CP25" s="1580"/>
      <c r="CQ25" s="1580"/>
      <c r="CR25" s="1580"/>
      <c r="CS25" s="1580"/>
      <c r="CT25" s="1580"/>
      <c r="CU25" s="1580"/>
      <c r="CV25" s="1580"/>
      <c r="CW25" s="1580"/>
      <c r="CX25" s="1580"/>
      <c r="CY25" s="1580"/>
      <c r="CZ25" s="1580"/>
      <c r="DA25" s="1580"/>
      <c r="DB25" s="1581"/>
      <c r="DC25" s="1585">
        <f>入力シート!G44</f>
        <v>0</v>
      </c>
      <c r="DD25" s="1586"/>
      <c r="DE25" s="1586"/>
      <c r="DF25" s="1586"/>
      <c r="DG25" s="1586"/>
      <c r="DH25" s="1586"/>
      <c r="DI25" s="1586"/>
      <c r="DJ25" s="1586"/>
      <c r="DK25" s="1586"/>
      <c r="DL25" s="1586"/>
      <c r="DM25" s="1586"/>
      <c r="DN25" s="1586"/>
      <c r="DO25" s="1586"/>
      <c r="DP25" s="1586"/>
      <c r="DQ25" s="1587"/>
      <c r="DR25" s="1585">
        <f>入力シート!J44</f>
        <v>0</v>
      </c>
      <c r="DS25" s="1586"/>
      <c r="DT25" s="1586"/>
      <c r="DU25" s="1586"/>
      <c r="DV25" s="1586"/>
      <c r="DW25" s="1586"/>
      <c r="DX25" s="1586"/>
      <c r="DY25" s="1586"/>
      <c r="DZ25" s="1586"/>
      <c r="EA25" s="1586"/>
      <c r="EB25" s="1586"/>
      <c r="EC25" s="1586"/>
      <c r="ED25" s="1586"/>
      <c r="EE25" s="1586"/>
      <c r="EF25" s="1586"/>
      <c r="EG25" s="1586"/>
      <c r="EH25" s="1586"/>
      <c r="EI25" s="1586"/>
      <c r="EJ25" s="1586"/>
      <c r="EK25" s="1586"/>
      <c r="EL25" s="1586"/>
      <c r="EM25" s="1586"/>
      <c r="EN25" s="1586"/>
      <c r="EO25" s="1586"/>
      <c r="EP25" s="1586"/>
      <c r="EQ25" s="1587"/>
      <c r="ER25" s="1875">
        <f>入力シート!AS1</f>
        <v>0</v>
      </c>
      <c r="ES25" s="1876"/>
      <c r="ET25" s="1876"/>
      <c r="EU25" s="1860"/>
    </row>
    <row r="26" spans="1:151" ht="6.95" customHeight="1" x14ac:dyDescent="0.15">
      <c r="A26" s="1608"/>
      <c r="B26" s="1574"/>
      <c r="C26" s="1574"/>
      <c r="D26" s="1574"/>
      <c r="E26" s="1574"/>
      <c r="F26" s="1574"/>
      <c r="G26" s="1574"/>
      <c r="H26" s="1574"/>
      <c r="I26" s="1574"/>
      <c r="J26" s="1574"/>
      <c r="K26" s="1574"/>
      <c r="L26" s="1574"/>
      <c r="M26" s="1574"/>
      <c r="N26" s="1574"/>
      <c r="O26" s="1574"/>
      <c r="P26" s="1574"/>
      <c r="Q26" s="1574"/>
      <c r="R26" s="1574"/>
      <c r="S26" s="1574"/>
      <c r="T26" s="1664"/>
      <c r="U26" s="1664"/>
      <c r="V26" s="1664"/>
      <c r="W26" s="1664"/>
      <c r="X26" s="1664"/>
      <c r="Y26" s="1664"/>
      <c r="Z26" s="1664"/>
      <c r="AA26" s="1664"/>
      <c r="AB26" s="1664"/>
      <c r="AC26" s="1664"/>
      <c r="AD26" s="1664"/>
      <c r="AE26" s="1664"/>
      <c r="AF26" s="1664"/>
      <c r="AG26" s="1664"/>
      <c r="AH26" s="1664"/>
      <c r="AI26" s="1664"/>
      <c r="AJ26" s="1664"/>
      <c r="AK26" s="1664"/>
      <c r="AL26" s="1664"/>
      <c r="AM26" s="1664"/>
      <c r="AN26" s="1664"/>
      <c r="AO26" s="1664"/>
      <c r="AP26" s="1664"/>
      <c r="AQ26" s="1664"/>
      <c r="AR26" s="1664"/>
      <c r="AS26" s="1664"/>
      <c r="AT26" s="1664"/>
      <c r="AU26" s="1664"/>
      <c r="AV26" s="1664"/>
      <c r="AW26" s="1664"/>
      <c r="AX26" s="1664"/>
      <c r="AY26" s="1664"/>
      <c r="AZ26" s="1664"/>
      <c r="BA26" s="1664"/>
      <c r="BB26" s="1664"/>
      <c r="BC26" s="1664"/>
      <c r="BD26" s="1667"/>
      <c r="BE26" s="1667"/>
      <c r="BF26" s="1667"/>
      <c r="BG26" s="1667"/>
      <c r="BH26" s="1667"/>
      <c r="BI26" s="1667"/>
      <c r="BJ26" s="1667"/>
      <c r="BK26" s="1667"/>
      <c r="BL26" s="1667"/>
      <c r="BM26" s="1614"/>
      <c r="BN26" s="1614"/>
      <c r="BO26" s="1640"/>
      <c r="BP26" s="1640"/>
      <c r="BQ26" s="1640"/>
      <c r="BR26" s="1640"/>
      <c r="BS26" s="1640"/>
      <c r="BT26" s="1640"/>
      <c r="BU26" s="1640"/>
      <c r="BV26" s="1640"/>
      <c r="BW26" s="1640"/>
      <c r="BX26" s="1640"/>
      <c r="BY26" s="1640"/>
      <c r="BZ26" s="1640"/>
      <c r="CA26" s="1640"/>
      <c r="CB26" s="1640"/>
      <c r="CC26" s="1640"/>
      <c r="CD26" s="1640"/>
      <c r="CE26" s="1640"/>
      <c r="CF26" s="1640"/>
      <c r="CG26" s="1614"/>
      <c r="CH26" s="1643"/>
      <c r="CI26" s="1579"/>
      <c r="CJ26" s="1580"/>
      <c r="CK26" s="1580"/>
      <c r="CL26" s="1580"/>
      <c r="CM26" s="1580"/>
      <c r="CN26" s="1580"/>
      <c r="CO26" s="1580"/>
      <c r="CP26" s="1580"/>
      <c r="CQ26" s="1580"/>
      <c r="CR26" s="1580"/>
      <c r="CS26" s="1580"/>
      <c r="CT26" s="1580"/>
      <c r="CU26" s="1580"/>
      <c r="CV26" s="1580"/>
      <c r="CW26" s="1580"/>
      <c r="CX26" s="1580"/>
      <c r="CY26" s="1580"/>
      <c r="CZ26" s="1580"/>
      <c r="DA26" s="1580"/>
      <c r="DB26" s="1581"/>
      <c r="DC26" s="1585"/>
      <c r="DD26" s="1586"/>
      <c r="DE26" s="1586"/>
      <c r="DF26" s="1586"/>
      <c r="DG26" s="1586"/>
      <c r="DH26" s="1586"/>
      <c r="DI26" s="1586"/>
      <c r="DJ26" s="1586"/>
      <c r="DK26" s="1586"/>
      <c r="DL26" s="1586"/>
      <c r="DM26" s="1586"/>
      <c r="DN26" s="1586"/>
      <c r="DO26" s="1586"/>
      <c r="DP26" s="1586"/>
      <c r="DQ26" s="1587"/>
      <c r="DR26" s="1585"/>
      <c r="DS26" s="1586"/>
      <c r="DT26" s="1586"/>
      <c r="DU26" s="1586"/>
      <c r="DV26" s="1586"/>
      <c r="DW26" s="1586"/>
      <c r="DX26" s="1586"/>
      <c r="DY26" s="1586"/>
      <c r="DZ26" s="1586"/>
      <c r="EA26" s="1586"/>
      <c r="EB26" s="1586"/>
      <c r="EC26" s="1586"/>
      <c r="ED26" s="1586"/>
      <c r="EE26" s="1586"/>
      <c r="EF26" s="1586"/>
      <c r="EG26" s="1586"/>
      <c r="EH26" s="1586"/>
      <c r="EI26" s="1586"/>
      <c r="EJ26" s="1586"/>
      <c r="EK26" s="1586"/>
      <c r="EL26" s="1586"/>
      <c r="EM26" s="1586"/>
      <c r="EN26" s="1586"/>
      <c r="EO26" s="1586"/>
      <c r="EP26" s="1586"/>
      <c r="EQ26" s="1587"/>
      <c r="ER26" s="1875"/>
      <c r="ES26" s="1876"/>
      <c r="ET26" s="1876"/>
      <c r="EU26" s="1860"/>
    </row>
    <row r="27" spans="1:151" ht="6.95" customHeight="1" x14ac:dyDescent="0.15">
      <c r="A27" s="1608"/>
      <c r="B27" s="1574"/>
      <c r="C27" s="1574"/>
      <c r="D27" s="1574"/>
      <c r="E27" s="1574"/>
      <c r="F27" s="1574"/>
      <c r="G27" s="1574"/>
      <c r="H27" s="1574"/>
      <c r="I27" s="1574"/>
      <c r="J27" s="1574"/>
      <c r="K27" s="1574"/>
      <c r="L27" s="1574"/>
      <c r="M27" s="1574"/>
      <c r="N27" s="1574"/>
      <c r="O27" s="1574"/>
      <c r="P27" s="1574"/>
      <c r="Q27" s="1574"/>
      <c r="R27" s="1574"/>
      <c r="S27" s="1574"/>
      <c r="T27" s="1664"/>
      <c r="U27" s="1664"/>
      <c r="V27" s="1664"/>
      <c r="W27" s="1664"/>
      <c r="X27" s="1664"/>
      <c r="Y27" s="1664"/>
      <c r="Z27" s="1664"/>
      <c r="AA27" s="1664"/>
      <c r="AB27" s="1664"/>
      <c r="AC27" s="1664"/>
      <c r="AD27" s="1664"/>
      <c r="AE27" s="1664"/>
      <c r="AF27" s="1664"/>
      <c r="AG27" s="1664"/>
      <c r="AH27" s="1664"/>
      <c r="AI27" s="1664"/>
      <c r="AJ27" s="1664"/>
      <c r="AK27" s="1664"/>
      <c r="AL27" s="1664"/>
      <c r="AM27" s="1664"/>
      <c r="AN27" s="1664"/>
      <c r="AO27" s="1664"/>
      <c r="AP27" s="1664"/>
      <c r="AQ27" s="1664"/>
      <c r="AR27" s="1664"/>
      <c r="AS27" s="1664"/>
      <c r="AT27" s="1664"/>
      <c r="AU27" s="1664"/>
      <c r="AV27" s="1664"/>
      <c r="AW27" s="1664"/>
      <c r="AX27" s="1664"/>
      <c r="AY27" s="1664"/>
      <c r="AZ27" s="1664"/>
      <c r="BA27" s="1664"/>
      <c r="BB27" s="1664"/>
      <c r="BC27" s="1664"/>
      <c r="BD27" s="1667"/>
      <c r="BE27" s="1667"/>
      <c r="BF27" s="1667"/>
      <c r="BG27" s="1667"/>
      <c r="BH27" s="1667"/>
      <c r="BI27" s="1667"/>
      <c r="BJ27" s="1667"/>
      <c r="BK27" s="1667"/>
      <c r="BL27" s="1667"/>
      <c r="BM27" s="1614"/>
      <c r="BN27" s="1614"/>
      <c r="BO27" s="1640"/>
      <c r="BP27" s="1640"/>
      <c r="BQ27" s="1640"/>
      <c r="BR27" s="1640"/>
      <c r="BS27" s="1640"/>
      <c r="BT27" s="1640"/>
      <c r="BU27" s="1640"/>
      <c r="BV27" s="1640"/>
      <c r="BW27" s="1640"/>
      <c r="BX27" s="1640"/>
      <c r="BY27" s="1640"/>
      <c r="BZ27" s="1640"/>
      <c r="CA27" s="1640"/>
      <c r="CB27" s="1640"/>
      <c r="CC27" s="1640"/>
      <c r="CD27" s="1640"/>
      <c r="CE27" s="1640"/>
      <c r="CF27" s="1640"/>
      <c r="CG27" s="1614"/>
      <c r="CH27" s="1643"/>
      <c r="CI27" s="1579"/>
      <c r="CJ27" s="1580"/>
      <c r="CK27" s="1580"/>
      <c r="CL27" s="1580"/>
      <c r="CM27" s="1580"/>
      <c r="CN27" s="1580"/>
      <c r="CO27" s="1580"/>
      <c r="CP27" s="1580"/>
      <c r="CQ27" s="1580"/>
      <c r="CR27" s="1580"/>
      <c r="CS27" s="1580"/>
      <c r="CT27" s="1580"/>
      <c r="CU27" s="1580"/>
      <c r="CV27" s="1580"/>
      <c r="CW27" s="1580"/>
      <c r="CX27" s="1580"/>
      <c r="CY27" s="1580"/>
      <c r="CZ27" s="1580"/>
      <c r="DA27" s="1580"/>
      <c r="DB27" s="1581"/>
      <c r="DC27" s="1585"/>
      <c r="DD27" s="1586"/>
      <c r="DE27" s="1586"/>
      <c r="DF27" s="1586"/>
      <c r="DG27" s="1586"/>
      <c r="DH27" s="1586"/>
      <c r="DI27" s="1586"/>
      <c r="DJ27" s="1586"/>
      <c r="DK27" s="1586"/>
      <c r="DL27" s="1586"/>
      <c r="DM27" s="1586"/>
      <c r="DN27" s="1586"/>
      <c r="DO27" s="1586"/>
      <c r="DP27" s="1586"/>
      <c r="DQ27" s="1587"/>
      <c r="DR27" s="1585"/>
      <c r="DS27" s="1586"/>
      <c r="DT27" s="1586"/>
      <c r="DU27" s="1586"/>
      <c r="DV27" s="1586"/>
      <c r="DW27" s="1586"/>
      <c r="DX27" s="1586"/>
      <c r="DY27" s="1586"/>
      <c r="DZ27" s="1586"/>
      <c r="EA27" s="1586"/>
      <c r="EB27" s="1586"/>
      <c r="EC27" s="1586"/>
      <c r="ED27" s="1586"/>
      <c r="EE27" s="1586"/>
      <c r="EF27" s="1586"/>
      <c r="EG27" s="1586"/>
      <c r="EH27" s="1586"/>
      <c r="EI27" s="1586"/>
      <c r="EJ27" s="1586"/>
      <c r="EK27" s="1586"/>
      <c r="EL27" s="1586"/>
      <c r="EM27" s="1586"/>
      <c r="EN27" s="1586"/>
      <c r="EO27" s="1586"/>
      <c r="EP27" s="1586"/>
      <c r="EQ27" s="1587"/>
      <c r="ER27" s="1875"/>
      <c r="ES27" s="1876"/>
      <c r="ET27" s="1876"/>
      <c r="EU27" s="1860"/>
    </row>
    <row r="28" spans="1:151" ht="6.95" customHeight="1" x14ac:dyDescent="0.15">
      <c r="A28" s="1609"/>
      <c r="B28" s="1575"/>
      <c r="C28" s="1575"/>
      <c r="D28" s="1575"/>
      <c r="E28" s="1575"/>
      <c r="F28" s="1575"/>
      <c r="G28" s="1575"/>
      <c r="H28" s="1575"/>
      <c r="I28" s="1575"/>
      <c r="J28" s="1575"/>
      <c r="K28" s="1575"/>
      <c r="L28" s="1575"/>
      <c r="M28" s="1575"/>
      <c r="N28" s="1575"/>
      <c r="O28" s="1575"/>
      <c r="P28" s="1575"/>
      <c r="Q28" s="1575"/>
      <c r="R28" s="1575"/>
      <c r="S28" s="1575"/>
      <c r="T28" s="1665"/>
      <c r="U28" s="1665"/>
      <c r="V28" s="1665"/>
      <c r="W28" s="1665"/>
      <c r="X28" s="1665"/>
      <c r="Y28" s="1665"/>
      <c r="Z28" s="1665"/>
      <c r="AA28" s="1665"/>
      <c r="AB28" s="1665"/>
      <c r="AC28" s="1665"/>
      <c r="AD28" s="1665"/>
      <c r="AE28" s="1665"/>
      <c r="AF28" s="1665"/>
      <c r="AG28" s="1665"/>
      <c r="AH28" s="1665"/>
      <c r="AI28" s="1665"/>
      <c r="AJ28" s="1665"/>
      <c r="AK28" s="1665"/>
      <c r="AL28" s="1665"/>
      <c r="AM28" s="1665"/>
      <c r="AN28" s="1665"/>
      <c r="AO28" s="1665"/>
      <c r="AP28" s="1665"/>
      <c r="AQ28" s="1665"/>
      <c r="AR28" s="1665"/>
      <c r="AS28" s="1665"/>
      <c r="AT28" s="1665"/>
      <c r="AU28" s="1665"/>
      <c r="AV28" s="1665"/>
      <c r="AW28" s="1665"/>
      <c r="AX28" s="1665"/>
      <c r="AY28" s="1665"/>
      <c r="AZ28" s="1665"/>
      <c r="BA28" s="1665"/>
      <c r="BB28" s="1665"/>
      <c r="BC28" s="1665"/>
      <c r="BD28" s="1668"/>
      <c r="BE28" s="1668"/>
      <c r="BF28" s="1668"/>
      <c r="BG28" s="1668"/>
      <c r="BH28" s="1668"/>
      <c r="BI28" s="1668"/>
      <c r="BJ28" s="1668"/>
      <c r="BK28" s="1668"/>
      <c r="BL28" s="1668"/>
      <c r="BM28" s="1615"/>
      <c r="BN28" s="1615"/>
      <c r="BO28" s="1641"/>
      <c r="BP28" s="1641"/>
      <c r="BQ28" s="1641"/>
      <c r="BR28" s="1641"/>
      <c r="BS28" s="1641"/>
      <c r="BT28" s="1641"/>
      <c r="BU28" s="1641"/>
      <c r="BV28" s="1641"/>
      <c r="BW28" s="1641"/>
      <c r="BX28" s="1641"/>
      <c r="BY28" s="1641"/>
      <c r="BZ28" s="1641"/>
      <c r="CA28" s="1641"/>
      <c r="CB28" s="1641"/>
      <c r="CC28" s="1641"/>
      <c r="CD28" s="1641"/>
      <c r="CE28" s="1641"/>
      <c r="CF28" s="1641"/>
      <c r="CG28" s="1615"/>
      <c r="CH28" s="1644"/>
      <c r="CI28" s="1582"/>
      <c r="CJ28" s="1583"/>
      <c r="CK28" s="1583"/>
      <c r="CL28" s="1583"/>
      <c r="CM28" s="1583"/>
      <c r="CN28" s="1583"/>
      <c r="CO28" s="1583"/>
      <c r="CP28" s="1583"/>
      <c r="CQ28" s="1583"/>
      <c r="CR28" s="1583"/>
      <c r="CS28" s="1583"/>
      <c r="CT28" s="1583"/>
      <c r="CU28" s="1583"/>
      <c r="CV28" s="1583"/>
      <c r="CW28" s="1583"/>
      <c r="CX28" s="1583"/>
      <c r="CY28" s="1583"/>
      <c r="CZ28" s="1583"/>
      <c r="DA28" s="1583"/>
      <c r="DB28" s="1584"/>
      <c r="DC28" s="1588"/>
      <c r="DD28" s="1589"/>
      <c r="DE28" s="1589"/>
      <c r="DF28" s="1589"/>
      <c r="DG28" s="1589"/>
      <c r="DH28" s="1589"/>
      <c r="DI28" s="1589"/>
      <c r="DJ28" s="1589"/>
      <c r="DK28" s="1589"/>
      <c r="DL28" s="1589"/>
      <c r="DM28" s="1589"/>
      <c r="DN28" s="1589"/>
      <c r="DO28" s="1589"/>
      <c r="DP28" s="1589"/>
      <c r="DQ28" s="1590"/>
      <c r="DR28" s="1588"/>
      <c r="DS28" s="1589"/>
      <c r="DT28" s="1589"/>
      <c r="DU28" s="1589"/>
      <c r="DV28" s="1589"/>
      <c r="DW28" s="1589"/>
      <c r="DX28" s="1589"/>
      <c r="DY28" s="1589"/>
      <c r="DZ28" s="1589"/>
      <c r="EA28" s="1589"/>
      <c r="EB28" s="1589"/>
      <c r="EC28" s="1589"/>
      <c r="ED28" s="1589"/>
      <c r="EE28" s="1589"/>
      <c r="EF28" s="1589"/>
      <c r="EG28" s="1589"/>
      <c r="EH28" s="1589"/>
      <c r="EI28" s="1589"/>
      <c r="EJ28" s="1589"/>
      <c r="EK28" s="1589"/>
      <c r="EL28" s="1589"/>
      <c r="EM28" s="1589"/>
      <c r="EN28" s="1589"/>
      <c r="EO28" s="1589"/>
      <c r="EP28" s="1589"/>
      <c r="EQ28" s="1590"/>
      <c r="ER28" s="1875"/>
      <c r="ES28" s="1876"/>
      <c r="ET28" s="1876"/>
      <c r="EU28" s="1860"/>
    </row>
    <row r="29" spans="1:151" ht="6.95" customHeight="1" x14ac:dyDescent="0.15">
      <c r="A29" s="1607" t="s">
        <v>253</v>
      </c>
      <c r="B29" s="1573"/>
      <c r="C29" s="1573"/>
      <c r="D29" s="1573"/>
      <c r="E29" s="1573"/>
      <c r="F29" s="1573"/>
      <c r="G29" s="1573"/>
      <c r="H29" s="1573"/>
      <c r="I29" s="1573"/>
      <c r="J29" s="1573"/>
      <c r="K29" s="1573"/>
      <c r="L29" s="1573"/>
      <c r="M29" s="1573"/>
      <c r="N29" s="1573"/>
      <c r="O29" s="1573"/>
      <c r="P29" s="1573"/>
      <c r="Q29" s="1573"/>
      <c r="R29" s="1573"/>
      <c r="S29" s="1573"/>
      <c r="T29" s="1663">
        <f>入力シート!K45</f>
        <v>0</v>
      </c>
      <c r="U29" s="1663"/>
      <c r="V29" s="1663"/>
      <c r="W29" s="1663"/>
      <c r="X29" s="1663"/>
      <c r="Y29" s="1663"/>
      <c r="Z29" s="1663"/>
      <c r="AA29" s="1663"/>
      <c r="AB29" s="1663"/>
      <c r="AC29" s="1663"/>
      <c r="AD29" s="1663"/>
      <c r="AE29" s="1663"/>
      <c r="AF29" s="1663"/>
      <c r="AG29" s="1663"/>
      <c r="AH29" s="1663"/>
      <c r="AI29" s="1663"/>
      <c r="AJ29" s="1663"/>
      <c r="AK29" s="1663"/>
      <c r="AL29" s="1663"/>
      <c r="AM29" s="1663"/>
      <c r="AN29" s="1663"/>
      <c r="AO29" s="1663"/>
      <c r="AP29" s="1663"/>
      <c r="AQ29" s="1663"/>
      <c r="AR29" s="1663"/>
      <c r="AS29" s="1663"/>
      <c r="AT29" s="1663"/>
      <c r="AU29" s="1663"/>
      <c r="AV29" s="1663"/>
      <c r="AW29" s="1663"/>
      <c r="AX29" s="1663"/>
      <c r="AY29" s="1663"/>
      <c r="AZ29" s="1663"/>
      <c r="BA29" s="1663"/>
      <c r="BB29" s="1663"/>
      <c r="BC29" s="1663"/>
      <c r="BD29" s="1666" t="s">
        <v>294</v>
      </c>
      <c r="BE29" s="1666"/>
      <c r="BF29" s="1666"/>
      <c r="BG29" s="1666"/>
      <c r="BH29" s="1666"/>
      <c r="BI29" s="1666"/>
      <c r="BJ29" s="1666"/>
      <c r="BK29" s="1666"/>
      <c r="BL29" s="1666"/>
      <c r="BM29" s="1613" t="s">
        <v>254</v>
      </c>
      <c r="BN29" s="1613"/>
      <c r="BO29" s="1639">
        <f>入力シート!J46</f>
        <v>0</v>
      </c>
      <c r="BP29" s="1639"/>
      <c r="BQ29" s="1639"/>
      <c r="BR29" s="1639"/>
      <c r="BS29" s="1639"/>
      <c r="BT29" s="1639"/>
      <c r="BU29" s="1639"/>
      <c r="BV29" s="1639"/>
      <c r="BW29" s="1639"/>
      <c r="BX29" s="1639"/>
      <c r="BY29" s="1639"/>
      <c r="BZ29" s="1639"/>
      <c r="CA29" s="1639"/>
      <c r="CB29" s="1639"/>
      <c r="CC29" s="1639"/>
      <c r="CD29" s="1639"/>
      <c r="CE29" s="1639"/>
      <c r="CF29" s="1639"/>
      <c r="CG29" s="1613" t="s">
        <v>255</v>
      </c>
      <c r="CH29" s="1642"/>
      <c r="CI29" s="1576"/>
      <c r="CJ29" s="1577"/>
      <c r="CK29" s="1577"/>
      <c r="CL29" s="1577"/>
      <c r="CM29" s="1577"/>
      <c r="CN29" s="1577"/>
      <c r="CO29" s="1577"/>
      <c r="CP29" s="1577"/>
      <c r="CQ29" s="1577"/>
      <c r="CR29" s="1577"/>
      <c r="CS29" s="1577"/>
      <c r="CT29" s="1577"/>
      <c r="CU29" s="1577"/>
      <c r="CV29" s="1577"/>
      <c r="CW29" s="1577"/>
      <c r="CX29" s="1577"/>
      <c r="CY29" s="1577"/>
      <c r="CZ29" s="1577"/>
      <c r="DA29" s="1577"/>
      <c r="DB29" s="1577"/>
      <c r="DC29" s="1576"/>
      <c r="DD29" s="1577"/>
      <c r="DE29" s="1577"/>
      <c r="DF29" s="1577"/>
      <c r="DG29" s="1577"/>
      <c r="DH29" s="1577"/>
      <c r="DI29" s="1577"/>
      <c r="DJ29" s="1577"/>
      <c r="DK29" s="1577"/>
      <c r="DL29" s="1577"/>
      <c r="DM29" s="1577"/>
      <c r="DN29" s="1577"/>
      <c r="DO29" s="1577"/>
      <c r="DP29" s="1577"/>
      <c r="DQ29" s="1578"/>
      <c r="DR29" s="1577"/>
      <c r="DS29" s="1577"/>
      <c r="DT29" s="1577"/>
      <c r="DU29" s="1577"/>
      <c r="DV29" s="1577"/>
      <c r="DW29" s="1577"/>
      <c r="DX29" s="1577"/>
      <c r="DY29" s="1577"/>
      <c r="DZ29" s="1577"/>
      <c r="EA29" s="1577"/>
      <c r="EB29" s="1577"/>
      <c r="EC29" s="1577"/>
      <c r="ED29" s="1577"/>
      <c r="EE29" s="1577"/>
      <c r="EF29" s="1577"/>
      <c r="EG29" s="1577"/>
      <c r="EH29" s="1577"/>
      <c r="EI29" s="1577"/>
      <c r="EJ29" s="1577"/>
      <c r="EK29" s="1577"/>
      <c r="EL29" s="1577"/>
      <c r="EM29" s="1577"/>
      <c r="EN29" s="1577"/>
      <c r="EO29" s="1577"/>
      <c r="EP29" s="1577"/>
      <c r="EQ29" s="1578"/>
      <c r="ER29" s="1875"/>
      <c r="ES29" s="1876"/>
      <c r="ET29" s="1876"/>
      <c r="EU29" s="1860"/>
    </row>
    <row r="30" spans="1:151" ht="6.95" customHeight="1" x14ac:dyDescent="0.15">
      <c r="A30" s="1608"/>
      <c r="B30" s="1574"/>
      <c r="C30" s="1574"/>
      <c r="D30" s="1574"/>
      <c r="E30" s="1574"/>
      <c r="F30" s="1574"/>
      <c r="G30" s="1574"/>
      <c r="H30" s="1574"/>
      <c r="I30" s="1574"/>
      <c r="J30" s="1574"/>
      <c r="K30" s="1574"/>
      <c r="L30" s="1574"/>
      <c r="M30" s="1574"/>
      <c r="N30" s="1574"/>
      <c r="O30" s="1574"/>
      <c r="P30" s="1574"/>
      <c r="Q30" s="1574"/>
      <c r="R30" s="1574"/>
      <c r="S30" s="1574"/>
      <c r="T30" s="1664"/>
      <c r="U30" s="1664"/>
      <c r="V30" s="1664"/>
      <c r="W30" s="1664"/>
      <c r="X30" s="1664"/>
      <c r="Y30" s="1664"/>
      <c r="Z30" s="1664"/>
      <c r="AA30" s="1664"/>
      <c r="AB30" s="1664"/>
      <c r="AC30" s="1664"/>
      <c r="AD30" s="1664"/>
      <c r="AE30" s="1664"/>
      <c r="AF30" s="1664"/>
      <c r="AG30" s="1664"/>
      <c r="AH30" s="1664"/>
      <c r="AI30" s="1664"/>
      <c r="AJ30" s="1664"/>
      <c r="AK30" s="1664"/>
      <c r="AL30" s="1664"/>
      <c r="AM30" s="1664"/>
      <c r="AN30" s="1664"/>
      <c r="AO30" s="1664"/>
      <c r="AP30" s="1664"/>
      <c r="AQ30" s="1664"/>
      <c r="AR30" s="1664"/>
      <c r="AS30" s="1664"/>
      <c r="AT30" s="1664"/>
      <c r="AU30" s="1664"/>
      <c r="AV30" s="1664"/>
      <c r="AW30" s="1664"/>
      <c r="AX30" s="1664"/>
      <c r="AY30" s="1664"/>
      <c r="AZ30" s="1664"/>
      <c r="BA30" s="1664"/>
      <c r="BB30" s="1664"/>
      <c r="BC30" s="1664"/>
      <c r="BD30" s="1667"/>
      <c r="BE30" s="1667"/>
      <c r="BF30" s="1667"/>
      <c r="BG30" s="1667"/>
      <c r="BH30" s="1667"/>
      <c r="BI30" s="1667"/>
      <c r="BJ30" s="1667"/>
      <c r="BK30" s="1667"/>
      <c r="BL30" s="1667"/>
      <c r="BM30" s="1614"/>
      <c r="BN30" s="1614"/>
      <c r="BO30" s="1640"/>
      <c r="BP30" s="1640"/>
      <c r="BQ30" s="1640"/>
      <c r="BR30" s="1640"/>
      <c r="BS30" s="1640"/>
      <c r="BT30" s="1640"/>
      <c r="BU30" s="1640"/>
      <c r="BV30" s="1640"/>
      <c r="BW30" s="1640"/>
      <c r="BX30" s="1640"/>
      <c r="BY30" s="1640"/>
      <c r="BZ30" s="1640"/>
      <c r="CA30" s="1640"/>
      <c r="CB30" s="1640"/>
      <c r="CC30" s="1640"/>
      <c r="CD30" s="1640"/>
      <c r="CE30" s="1640"/>
      <c r="CF30" s="1640"/>
      <c r="CG30" s="1614"/>
      <c r="CH30" s="1643"/>
      <c r="CI30" s="1579">
        <f>ROUNDDOWN(入力シート!G46,2)</f>
        <v>0</v>
      </c>
      <c r="CJ30" s="1580"/>
      <c r="CK30" s="1580"/>
      <c r="CL30" s="1580"/>
      <c r="CM30" s="1580"/>
      <c r="CN30" s="1580"/>
      <c r="CO30" s="1580"/>
      <c r="CP30" s="1580"/>
      <c r="CQ30" s="1580"/>
      <c r="CR30" s="1580"/>
      <c r="CS30" s="1580"/>
      <c r="CT30" s="1580"/>
      <c r="CU30" s="1580"/>
      <c r="CV30" s="1580"/>
      <c r="CW30" s="1580"/>
      <c r="CX30" s="1580"/>
      <c r="CY30" s="1580"/>
      <c r="CZ30" s="1580"/>
      <c r="DA30" s="1580"/>
      <c r="DB30" s="1581"/>
      <c r="DC30" s="1585">
        <f>入力シート!G47</f>
        <v>0</v>
      </c>
      <c r="DD30" s="1586"/>
      <c r="DE30" s="1586"/>
      <c r="DF30" s="1586"/>
      <c r="DG30" s="1586"/>
      <c r="DH30" s="1586"/>
      <c r="DI30" s="1586"/>
      <c r="DJ30" s="1586"/>
      <c r="DK30" s="1586"/>
      <c r="DL30" s="1586"/>
      <c r="DM30" s="1586"/>
      <c r="DN30" s="1586"/>
      <c r="DO30" s="1586"/>
      <c r="DP30" s="1586"/>
      <c r="DQ30" s="1587"/>
      <c r="DR30" s="1585">
        <f>入力シート!J47</f>
        <v>0</v>
      </c>
      <c r="DS30" s="1586"/>
      <c r="DT30" s="1586"/>
      <c r="DU30" s="1586"/>
      <c r="DV30" s="1586"/>
      <c r="DW30" s="1586"/>
      <c r="DX30" s="1586"/>
      <c r="DY30" s="1586"/>
      <c r="DZ30" s="1586"/>
      <c r="EA30" s="1586"/>
      <c r="EB30" s="1586"/>
      <c r="EC30" s="1586"/>
      <c r="ED30" s="1586"/>
      <c r="EE30" s="1586"/>
      <c r="EF30" s="1586"/>
      <c r="EG30" s="1586"/>
      <c r="EH30" s="1586"/>
      <c r="EI30" s="1586"/>
      <c r="EJ30" s="1586"/>
      <c r="EK30" s="1586"/>
      <c r="EL30" s="1586"/>
      <c r="EM30" s="1586"/>
      <c r="EN30" s="1586"/>
      <c r="EO30" s="1586"/>
      <c r="EP30" s="1586"/>
      <c r="EQ30" s="1587"/>
      <c r="ER30" s="1875"/>
      <c r="ES30" s="1876"/>
      <c r="ET30" s="1876"/>
      <c r="EU30" s="1860"/>
    </row>
    <row r="31" spans="1:151" ht="6.95" customHeight="1" x14ac:dyDescent="0.15">
      <c r="A31" s="1608"/>
      <c r="B31" s="1574"/>
      <c r="C31" s="1574"/>
      <c r="D31" s="1574"/>
      <c r="E31" s="1574"/>
      <c r="F31" s="1574"/>
      <c r="G31" s="1574"/>
      <c r="H31" s="1574"/>
      <c r="I31" s="1574"/>
      <c r="J31" s="1574"/>
      <c r="K31" s="1574"/>
      <c r="L31" s="1574"/>
      <c r="M31" s="1574"/>
      <c r="N31" s="1574"/>
      <c r="O31" s="1574"/>
      <c r="P31" s="1574"/>
      <c r="Q31" s="1574"/>
      <c r="R31" s="1574"/>
      <c r="S31" s="1574"/>
      <c r="T31" s="1664"/>
      <c r="U31" s="1664"/>
      <c r="V31" s="1664"/>
      <c r="W31" s="1664"/>
      <c r="X31" s="1664"/>
      <c r="Y31" s="1664"/>
      <c r="Z31" s="1664"/>
      <c r="AA31" s="1664"/>
      <c r="AB31" s="1664"/>
      <c r="AC31" s="1664"/>
      <c r="AD31" s="1664"/>
      <c r="AE31" s="1664"/>
      <c r="AF31" s="1664"/>
      <c r="AG31" s="1664"/>
      <c r="AH31" s="1664"/>
      <c r="AI31" s="1664"/>
      <c r="AJ31" s="1664"/>
      <c r="AK31" s="1664"/>
      <c r="AL31" s="1664"/>
      <c r="AM31" s="1664"/>
      <c r="AN31" s="1664"/>
      <c r="AO31" s="1664"/>
      <c r="AP31" s="1664"/>
      <c r="AQ31" s="1664"/>
      <c r="AR31" s="1664"/>
      <c r="AS31" s="1664"/>
      <c r="AT31" s="1664"/>
      <c r="AU31" s="1664"/>
      <c r="AV31" s="1664"/>
      <c r="AW31" s="1664"/>
      <c r="AX31" s="1664"/>
      <c r="AY31" s="1664"/>
      <c r="AZ31" s="1664"/>
      <c r="BA31" s="1664"/>
      <c r="BB31" s="1664"/>
      <c r="BC31" s="1664"/>
      <c r="BD31" s="1667"/>
      <c r="BE31" s="1667"/>
      <c r="BF31" s="1667"/>
      <c r="BG31" s="1667"/>
      <c r="BH31" s="1667"/>
      <c r="BI31" s="1667"/>
      <c r="BJ31" s="1667"/>
      <c r="BK31" s="1667"/>
      <c r="BL31" s="1667"/>
      <c r="BM31" s="1614"/>
      <c r="BN31" s="1614"/>
      <c r="BO31" s="1640"/>
      <c r="BP31" s="1640"/>
      <c r="BQ31" s="1640"/>
      <c r="BR31" s="1640"/>
      <c r="BS31" s="1640"/>
      <c r="BT31" s="1640"/>
      <c r="BU31" s="1640"/>
      <c r="BV31" s="1640"/>
      <c r="BW31" s="1640"/>
      <c r="BX31" s="1640"/>
      <c r="BY31" s="1640"/>
      <c r="BZ31" s="1640"/>
      <c r="CA31" s="1640"/>
      <c r="CB31" s="1640"/>
      <c r="CC31" s="1640"/>
      <c r="CD31" s="1640"/>
      <c r="CE31" s="1640"/>
      <c r="CF31" s="1640"/>
      <c r="CG31" s="1614"/>
      <c r="CH31" s="1643"/>
      <c r="CI31" s="1579"/>
      <c r="CJ31" s="1580"/>
      <c r="CK31" s="1580"/>
      <c r="CL31" s="1580"/>
      <c r="CM31" s="1580"/>
      <c r="CN31" s="1580"/>
      <c r="CO31" s="1580"/>
      <c r="CP31" s="1580"/>
      <c r="CQ31" s="1580"/>
      <c r="CR31" s="1580"/>
      <c r="CS31" s="1580"/>
      <c r="CT31" s="1580"/>
      <c r="CU31" s="1580"/>
      <c r="CV31" s="1580"/>
      <c r="CW31" s="1580"/>
      <c r="CX31" s="1580"/>
      <c r="CY31" s="1580"/>
      <c r="CZ31" s="1580"/>
      <c r="DA31" s="1580"/>
      <c r="DB31" s="1581"/>
      <c r="DC31" s="1585"/>
      <c r="DD31" s="1586"/>
      <c r="DE31" s="1586"/>
      <c r="DF31" s="1586"/>
      <c r="DG31" s="1586"/>
      <c r="DH31" s="1586"/>
      <c r="DI31" s="1586"/>
      <c r="DJ31" s="1586"/>
      <c r="DK31" s="1586"/>
      <c r="DL31" s="1586"/>
      <c r="DM31" s="1586"/>
      <c r="DN31" s="1586"/>
      <c r="DO31" s="1586"/>
      <c r="DP31" s="1586"/>
      <c r="DQ31" s="1587"/>
      <c r="DR31" s="1585"/>
      <c r="DS31" s="1586"/>
      <c r="DT31" s="1586"/>
      <c r="DU31" s="1586"/>
      <c r="DV31" s="1586"/>
      <c r="DW31" s="1586"/>
      <c r="DX31" s="1586"/>
      <c r="DY31" s="1586"/>
      <c r="DZ31" s="1586"/>
      <c r="EA31" s="1586"/>
      <c r="EB31" s="1586"/>
      <c r="EC31" s="1586"/>
      <c r="ED31" s="1586"/>
      <c r="EE31" s="1586"/>
      <c r="EF31" s="1586"/>
      <c r="EG31" s="1586"/>
      <c r="EH31" s="1586"/>
      <c r="EI31" s="1586"/>
      <c r="EJ31" s="1586"/>
      <c r="EK31" s="1586"/>
      <c r="EL31" s="1586"/>
      <c r="EM31" s="1586"/>
      <c r="EN31" s="1586"/>
      <c r="EO31" s="1586"/>
      <c r="EP31" s="1586"/>
      <c r="EQ31" s="1587"/>
      <c r="ER31" s="1858" t="s">
        <v>482</v>
      </c>
      <c r="ES31" s="1859"/>
      <c r="ET31" s="1859"/>
      <c r="EU31" s="1860"/>
    </row>
    <row r="32" spans="1:151" ht="6.95" customHeight="1" x14ac:dyDescent="0.15">
      <c r="A32" s="1608"/>
      <c r="B32" s="1574"/>
      <c r="C32" s="1574"/>
      <c r="D32" s="1574"/>
      <c r="E32" s="1574"/>
      <c r="F32" s="1574"/>
      <c r="G32" s="1574"/>
      <c r="H32" s="1574"/>
      <c r="I32" s="1574"/>
      <c r="J32" s="1574"/>
      <c r="K32" s="1574"/>
      <c r="L32" s="1574"/>
      <c r="M32" s="1574"/>
      <c r="N32" s="1574"/>
      <c r="O32" s="1574"/>
      <c r="P32" s="1574"/>
      <c r="Q32" s="1574"/>
      <c r="R32" s="1574"/>
      <c r="S32" s="1574"/>
      <c r="T32" s="1664"/>
      <c r="U32" s="1664"/>
      <c r="V32" s="1664"/>
      <c r="W32" s="1664"/>
      <c r="X32" s="1664"/>
      <c r="Y32" s="1664"/>
      <c r="Z32" s="1664"/>
      <c r="AA32" s="1664"/>
      <c r="AB32" s="1664"/>
      <c r="AC32" s="1664"/>
      <c r="AD32" s="1664"/>
      <c r="AE32" s="1664"/>
      <c r="AF32" s="1664"/>
      <c r="AG32" s="1664"/>
      <c r="AH32" s="1664"/>
      <c r="AI32" s="1664"/>
      <c r="AJ32" s="1664"/>
      <c r="AK32" s="1664"/>
      <c r="AL32" s="1664"/>
      <c r="AM32" s="1664"/>
      <c r="AN32" s="1664"/>
      <c r="AO32" s="1664"/>
      <c r="AP32" s="1664"/>
      <c r="AQ32" s="1664"/>
      <c r="AR32" s="1664"/>
      <c r="AS32" s="1664"/>
      <c r="AT32" s="1664"/>
      <c r="AU32" s="1664"/>
      <c r="AV32" s="1664"/>
      <c r="AW32" s="1664"/>
      <c r="AX32" s="1664"/>
      <c r="AY32" s="1664"/>
      <c r="AZ32" s="1664"/>
      <c r="BA32" s="1664"/>
      <c r="BB32" s="1664"/>
      <c r="BC32" s="1664"/>
      <c r="BD32" s="1667"/>
      <c r="BE32" s="1667"/>
      <c r="BF32" s="1667"/>
      <c r="BG32" s="1667"/>
      <c r="BH32" s="1667"/>
      <c r="BI32" s="1667"/>
      <c r="BJ32" s="1667"/>
      <c r="BK32" s="1667"/>
      <c r="BL32" s="1667"/>
      <c r="BM32" s="1614"/>
      <c r="BN32" s="1614"/>
      <c r="BO32" s="1640"/>
      <c r="BP32" s="1640"/>
      <c r="BQ32" s="1640"/>
      <c r="BR32" s="1640"/>
      <c r="BS32" s="1640"/>
      <c r="BT32" s="1640"/>
      <c r="BU32" s="1640"/>
      <c r="BV32" s="1640"/>
      <c r="BW32" s="1640"/>
      <c r="BX32" s="1640"/>
      <c r="BY32" s="1640"/>
      <c r="BZ32" s="1640"/>
      <c r="CA32" s="1640"/>
      <c r="CB32" s="1640"/>
      <c r="CC32" s="1640"/>
      <c r="CD32" s="1640"/>
      <c r="CE32" s="1640"/>
      <c r="CF32" s="1640"/>
      <c r="CG32" s="1614"/>
      <c r="CH32" s="1643"/>
      <c r="CI32" s="1579"/>
      <c r="CJ32" s="1580"/>
      <c r="CK32" s="1580"/>
      <c r="CL32" s="1580"/>
      <c r="CM32" s="1580"/>
      <c r="CN32" s="1580"/>
      <c r="CO32" s="1580"/>
      <c r="CP32" s="1580"/>
      <c r="CQ32" s="1580"/>
      <c r="CR32" s="1580"/>
      <c r="CS32" s="1580"/>
      <c r="CT32" s="1580"/>
      <c r="CU32" s="1580"/>
      <c r="CV32" s="1580"/>
      <c r="CW32" s="1580"/>
      <c r="CX32" s="1580"/>
      <c r="CY32" s="1580"/>
      <c r="CZ32" s="1580"/>
      <c r="DA32" s="1580"/>
      <c r="DB32" s="1581"/>
      <c r="DC32" s="1585"/>
      <c r="DD32" s="1586"/>
      <c r="DE32" s="1586"/>
      <c r="DF32" s="1586"/>
      <c r="DG32" s="1586"/>
      <c r="DH32" s="1586"/>
      <c r="DI32" s="1586"/>
      <c r="DJ32" s="1586"/>
      <c r="DK32" s="1586"/>
      <c r="DL32" s="1586"/>
      <c r="DM32" s="1586"/>
      <c r="DN32" s="1586"/>
      <c r="DO32" s="1586"/>
      <c r="DP32" s="1586"/>
      <c r="DQ32" s="1587"/>
      <c r="DR32" s="1585"/>
      <c r="DS32" s="1586"/>
      <c r="DT32" s="1586"/>
      <c r="DU32" s="1586"/>
      <c r="DV32" s="1586"/>
      <c r="DW32" s="1586"/>
      <c r="DX32" s="1586"/>
      <c r="DY32" s="1586"/>
      <c r="DZ32" s="1586"/>
      <c r="EA32" s="1586"/>
      <c r="EB32" s="1586"/>
      <c r="EC32" s="1586"/>
      <c r="ED32" s="1586"/>
      <c r="EE32" s="1586"/>
      <c r="EF32" s="1586"/>
      <c r="EG32" s="1586"/>
      <c r="EH32" s="1586"/>
      <c r="EI32" s="1586"/>
      <c r="EJ32" s="1586"/>
      <c r="EK32" s="1586"/>
      <c r="EL32" s="1586"/>
      <c r="EM32" s="1586"/>
      <c r="EN32" s="1586"/>
      <c r="EO32" s="1586"/>
      <c r="EP32" s="1586"/>
      <c r="EQ32" s="1587"/>
      <c r="ER32" s="1858"/>
      <c r="ES32" s="1859"/>
      <c r="ET32" s="1859"/>
      <c r="EU32" s="1860"/>
    </row>
    <row r="33" spans="1:151" ht="6.95" customHeight="1" x14ac:dyDescent="0.15">
      <c r="A33" s="1609"/>
      <c r="B33" s="1575"/>
      <c r="C33" s="1575"/>
      <c r="D33" s="1575"/>
      <c r="E33" s="1575"/>
      <c r="F33" s="1575"/>
      <c r="G33" s="1575"/>
      <c r="H33" s="1575"/>
      <c r="I33" s="1575"/>
      <c r="J33" s="1575"/>
      <c r="K33" s="1575"/>
      <c r="L33" s="1575"/>
      <c r="M33" s="1575"/>
      <c r="N33" s="1575"/>
      <c r="O33" s="1575"/>
      <c r="P33" s="1575"/>
      <c r="Q33" s="1575"/>
      <c r="R33" s="1575"/>
      <c r="S33" s="1575"/>
      <c r="T33" s="1665"/>
      <c r="U33" s="1665"/>
      <c r="V33" s="1665"/>
      <c r="W33" s="1665"/>
      <c r="X33" s="1665"/>
      <c r="Y33" s="1665"/>
      <c r="Z33" s="1665"/>
      <c r="AA33" s="1665"/>
      <c r="AB33" s="1665"/>
      <c r="AC33" s="1665"/>
      <c r="AD33" s="1665"/>
      <c r="AE33" s="1665"/>
      <c r="AF33" s="1665"/>
      <c r="AG33" s="1665"/>
      <c r="AH33" s="1665"/>
      <c r="AI33" s="1665"/>
      <c r="AJ33" s="1665"/>
      <c r="AK33" s="1665"/>
      <c r="AL33" s="1665"/>
      <c r="AM33" s="1665"/>
      <c r="AN33" s="1665"/>
      <c r="AO33" s="1665"/>
      <c r="AP33" s="1665"/>
      <c r="AQ33" s="1665"/>
      <c r="AR33" s="1665"/>
      <c r="AS33" s="1665"/>
      <c r="AT33" s="1665"/>
      <c r="AU33" s="1665"/>
      <c r="AV33" s="1665"/>
      <c r="AW33" s="1665"/>
      <c r="AX33" s="1665"/>
      <c r="AY33" s="1665"/>
      <c r="AZ33" s="1665"/>
      <c r="BA33" s="1665"/>
      <c r="BB33" s="1665"/>
      <c r="BC33" s="1665"/>
      <c r="BD33" s="1668"/>
      <c r="BE33" s="1668"/>
      <c r="BF33" s="1668"/>
      <c r="BG33" s="1668"/>
      <c r="BH33" s="1668"/>
      <c r="BI33" s="1668"/>
      <c r="BJ33" s="1668"/>
      <c r="BK33" s="1668"/>
      <c r="BL33" s="1668"/>
      <c r="BM33" s="1615"/>
      <c r="BN33" s="1615"/>
      <c r="BO33" s="1641"/>
      <c r="BP33" s="1641"/>
      <c r="BQ33" s="1641"/>
      <c r="BR33" s="1641"/>
      <c r="BS33" s="1641"/>
      <c r="BT33" s="1641"/>
      <c r="BU33" s="1641"/>
      <c r="BV33" s="1641"/>
      <c r="BW33" s="1641"/>
      <c r="BX33" s="1641"/>
      <c r="BY33" s="1641"/>
      <c r="BZ33" s="1641"/>
      <c r="CA33" s="1641"/>
      <c r="CB33" s="1641"/>
      <c r="CC33" s="1641"/>
      <c r="CD33" s="1641"/>
      <c r="CE33" s="1641"/>
      <c r="CF33" s="1641"/>
      <c r="CG33" s="1615"/>
      <c r="CH33" s="1644"/>
      <c r="CI33" s="1582"/>
      <c r="CJ33" s="1583"/>
      <c r="CK33" s="1583"/>
      <c r="CL33" s="1583"/>
      <c r="CM33" s="1583"/>
      <c r="CN33" s="1583"/>
      <c r="CO33" s="1583"/>
      <c r="CP33" s="1583"/>
      <c r="CQ33" s="1583"/>
      <c r="CR33" s="1583"/>
      <c r="CS33" s="1583"/>
      <c r="CT33" s="1583"/>
      <c r="CU33" s="1583"/>
      <c r="CV33" s="1583"/>
      <c r="CW33" s="1583"/>
      <c r="CX33" s="1583"/>
      <c r="CY33" s="1583"/>
      <c r="CZ33" s="1583"/>
      <c r="DA33" s="1583"/>
      <c r="DB33" s="1584"/>
      <c r="DC33" s="1588"/>
      <c r="DD33" s="1589"/>
      <c r="DE33" s="1589"/>
      <c r="DF33" s="1589"/>
      <c r="DG33" s="1589"/>
      <c r="DH33" s="1589"/>
      <c r="DI33" s="1589"/>
      <c r="DJ33" s="1589"/>
      <c r="DK33" s="1589"/>
      <c r="DL33" s="1589"/>
      <c r="DM33" s="1589"/>
      <c r="DN33" s="1589"/>
      <c r="DO33" s="1589"/>
      <c r="DP33" s="1589"/>
      <c r="DQ33" s="1590"/>
      <c r="DR33" s="1588"/>
      <c r="DS33" s="1589"/>
      <c r="DT33" s="1589"/>
      <c r="DU33" s="1589"/>
      <c r="DV33" s="1589"/>
      <c r="DW33" s="1589"/>
      <c r="DX33" s="1589"/>
      <c r="DY33" s="1589"/>
      <c r="DZ33" s="1589"/>
      <c r="EA33" s="1589"/>
      <c r="EB33" s="1589"/>
      <c r="EC33" s="1589"/>
      <c r="ED33" s="1589"/>
      <c r="EE33" s="1589"/>
      <c r="EF33" s="1589"/>
      <c r="EG33" s="1589"/>
      <c r="EH33" s="1589"/>
      <c r="EI33" s="1589"/>
      <c r="EJ33" s="1589"/>
      <c r="EK33" s="1589"/>
      <c r="EL33" s="1589"/>
      <c r="EM33" s="1589"/>
      <c r="EN33" s="1589"/>
      <c r="EO33" s="1589"/>
      <c r="EP33" s="1589"/>
      <c r="EQ33" s="1590"/>
      <c r="ER33" s="1858"/>
      <c r="ES33" s="1859"/>
      <c r="ET33" s="1859"/>
      <c r="EU33" s="1860"/>
    </row>
    <row r="34" spans="1:151" ht="6.95" customHeight="1" x14ac:dyDescent="0.15">
      <c r="A34" s="1607" t="s">
        <v>253</v>
      </c>
      <c r="B34" s="1573"/>
      <c r="C34" s="1573"/>
      <c r="D34" s="1573"/>
      <c r="E34" s="1573"/>
      <c r="F34" s="1573"/>
      <c r="G34" s="1573"/>
      <c r="H34" s="1573"/>
      <c r="I34" s="1573"/>
      <c r="J34" s="1573"/>
      <c r="K34" s="1573"/>
      <c r="L34" s="1573"/>
      <c r="M34" s="1573"/>
      <c r="N34" s="1573"/>
      <c r="O34" s="1573"/>
      <c r="P34" s="1573"/>
      <c r="Q34" s="1573"/>
      <c r="R34" s="1573"/>
      <c r="S34" s="1573"/>
      <c r="T34" s="1613" t="s">
        <v>256</v>
      </c>
      <c r="U34" s="1613"/>
      <c r="V34" s="1613"/>
      <c r="W34" s="1645"/>
      <c r="X34" s="1645"/>
      <c r="Y34" s="1645"/>
      <c r="Z34" s="1645"/>
      <c r="AA34" s="1645"/>
      <c r="AB34" s="1645"/>
      <c r="AC34" s="1645"/>
      <c r="AD34" s="1645"/>
      <c r="AE34" s="1645"/>
      <c r="AF34" s="1645"/>
      <c r="AG34" s="1613" t="s">
        <v>128</v>
      </c>
      <c r="AH34" s="1613"/>
      <c r="AI34" s="1613"/>
      <c r="AJ34" s="1613"/>
      <c r="AK34" s="1613"/>
      <c r="AL34" s="1613"/>
      <c r="AM34" s="1645"/>
      <c r="AN34" s="1645"/>
      <c r="AO34" s="1645"/>
      <c r="AP34" s="1645"/>
      <c r="AQ34" s="1645"/>
      <c r="AR34" s="1645"/>
      <c r="AS34" s="1645"/>
      <c r="AT34" s="1645"/>
      <c r="AU34" s="1645"/>
      <c r="AV34" s="1645"/>
      <c r="AW34" s="1765" t="s">
        <v>129</v>
      </c>
      <c r="AX34" s="1765"/>
      <c r="AY34" s="1765"/>
      <c r="AZ34" s="1765"/>
      <c r="BA34" s="1765"/>
      <c r="BB34" s="1765"/>
      <c r="BC34" s="1765"/>
      <c r="BD34" s="1765"/>
      <c r="BE34" s="1765"/>
      <c r="BF34" s="1765"/>
      <c r="BG34" s="1765"/>
      <c r="BH34" s="1765"/>
      <c r="BI34" s="1765"/>
      <c r="BJ34" s="1765"/>
      <c r="BK34" s="1765"/>
      <c r="BL34" s="1765"/>
      <c r="BM34" s="1613" t="s">
        <v>254</v>
      </c>
      <c r="BN34" s="1613"/>
      <c r="BO34" s="1654"/>
      <c r="BP34" s="1654"/>
      <c r="BQ34" s="1654"/>
      <c r="BR34" s="1654"/>
      <c r="BS34" s="1654"/>
      <c r="BT34" s="1654"/>
      <c r="BU34" s="1654"/>
      <c r="BV34" s="1654"/>
      <c r="BW34" s="1654"/>
      <c r="BX34" s="1654"/>
      <c r="BY34" s="1654"/>
      <c r="BZ34" s="1654"/>
      <c r="CA34" s="1654"/>
      <c r="CB34" s="1654"/>
      <c r="CC34" s="1654"/>
      <c r="CD34" s="1654"/>
      <c r="CE34" s="1654"/>
      <c r="CF34" s="1654"/>
      <c r="CG34" s="1613" t="s">
        <v>255</v>
      </c>
      <c r="CH34" s="1642"/>
      <c r="CI34" s="1576"/>
      <c r="CJ34" s="1577"/>
      <c r="CK34" s="1577"/>
      <c r="CL34" s="1577"/>
      <c r="CM34" s="1577"/>
      <c r="CN34" s="1577"/>
      <c r="CO34" s="1577"/>
      <c r="CP34" s="1577"/>
      <c r="CQ34" s="1577"/>
      <c r="CR34" s="1577"/>
      <c r="CS34" s="1577"/>
      <c r="CT34" s="1577"/>
      <c r="CU34" s="1577"/>
      <c r="CV34" s="1577"/>
      <c r="CW34" s="1577"/>
      <c r="CX34" s="1577"/>
      <c r="CY34" s="1577"/>
      <c r="CZ34" s="1577"/>
      <c r="DA34" s="1577"/>
      <c r="DB34" s="1577"/>
      <c r="DC34" s="1576"/>
      <c r="DD34" s="1577"/>
      <c r="DE34" s="1577"/>
      <c r="DF34" s="1577"/>
      <c r="DG34" s="1577"/>
      <c r="DH34" s="1577"/>
      <c r="DI34" s="1577"/>
      <c r="DJ34" s="1577"/>
      <c r="DK34" s="1577"/>
      <c r="DL34" s="1577"/>
      <c r="DM34" s="1577"/>
      <c r="DN34" s="1577"/>
      <c r="DO34" s="1577"/>
      <c r="DP34" s="1577"/>
      <c r="DQ34" s="1578"/>
      <c r="DR34" s="1577"/>
      <c r="DS34" s="1577"/>
      <c r="DT34" s="1577"/>
      <c r="DU34" s="1577"/>
      <c r="DV34" s="1577"/>
      <c r="DW34" s="1577"/>
      <c r="DX34" s="1577"/>
      <c r="DY34" s="1577"/>
      <c r="DZ34" s="1577"/>
      <c r="EA34" s="1577"/>
      <c r="EB34" s="1577"/>
      <c r="EC34" s="1577"/>
      <c r="ED34" s="1577"/>
      <c r="EE34" s="1577"/>
      <c r="EF34" s="1577"/>
      <c r="EG34" s="1577"/>
      <c r="EH34" s="1577"/>
      <c r="EI34" s="1577"/>
      <c r="EJ34" s="1577"/>
      <c r="EK34" s="1577"/>
      <c r="EL34" s="1577"/>
      <c r="EM34" s="1577"/>
      <c r="EN34" s="1577"/>
      <c r="EO34" s="1577"/>
      <c r="EP34" s="1577"/>
      <c r="EQ34" s="1578"/>
      <c r="ER34" s="1858"/>
      <c r="ES34" s="1859"/>
      <c r="ET34" s="1859"/>
      <c r="EU34" s="1860"/>
    </row>
    <row r="35" spans="1:151" ht="6.95" customHeight="1" x14ac:dyDescent="0.15">
      <c r="A35" s="1608"/>
      <c r="B35" s="1574"/>
      <c r="C35" s="1574"/>
      <c r="D35" s="1574"/>
      <c r="E35" s="1574"/>
      <c r="F35" s="1574"/>
      <c r="G35" s="1574"/>
      <c r="H35" s="1574"/>
      <c r="I35" s="1574"/>
      <c r="J35" s="1574"/>
      <c r="K35" s="1574"/>
      <c r="L35" s="1574"/>
      <c r="M35" s="1574"/>
      <c r="N35" s="1574"/>
      <c r="O35" s="1574"/>
      <c r="P35" s="1574"/>
      <c r="Q35" s="1574"/>
      <c r="R35" s="1574"/>
      <c r="S35" s="1574"/>
      <c r="T35" s="1614"/>
      <c r="U35" s="1614"/>
      <c r="V35" s="1614"/>
      <c r="W35" s="1646"/>
      <c r="X35" s="1646"/>
      <c r="Y35" s="1646"/>
      <c r="Z35" s="1646"/>
      <c r="AA35" s="1646"/>
      <c r="AB35" s="1646"/>
      <c r="AC35" s="1646"/>
      <c r="AD35" s="1646"/>
      <c r="AE35" s="1646"/>
      <c r="AF35" s="1646"/>
      <c r="AG35" s="1614"/>
      <c r="AH35" s="1614"/>
      <c r="AI35" s="1614"/>
      <c r="AJ35" s="1614"/>
      <c r="AK35" s="1614"/>
      <c r="AL35" s="1614"/>
      <c r="AM35" s="1646"/>
      <c r="AN35" s="1646"/>
      <c r="AO35" s="1646"/>
      <c r="AP35" s="1646"/>
      <c r="AQ35" s="1646"/>
      <c r="AR35" s="1646"/>
      <c r="AS35" s="1646"/>
      <c r="AT35" s="1646"/>
      <c r="AU35" s="1646"/>
      <c r="AV35" s="1646"/>
      <c r="AW35" s="1766"/>
      <c r="AX35" s="1766"/>
      <c r="AY35" s="1766"/>
      <c r="AZ35" s="1766"/>
      <c r="BA35" s="1766"/>
      <c r="BB35" s="1766"/>
      <c r="BC35" s="1766"/>
      <c r="BD35" s="1766"/>
      <c r="BE35" s="1766"/>
      <c r="BF35" s="1766"/>
      <c r="BG35" s="1766"/>
      <c r="BH35" s="1766"/>
      <c r="BI35" s="1766"/>
      <c r="BJ35" s="1766"/>
      <c r="BK35" s="1766"/>
      <c r="BL35" s="1766"/>
      <c r="BM35" s="1614"/>
      <c r="BN35" s="1614"/>
      <c r="BO35" s="1655"/>
      <c r="BP35" s="1655"/>
      <c r="BQ35" s="1655"/>
      <c r="BR35" s="1655"/>
      <c r="BS35" s="1655"/>
      <c r="BT35" s="1655"/>
      <c r="BU35" s="1655"/>
      <c r="BV35" s="1655"/>
      <c r="BW35" s="1655"/>
      <c r="BX35" s="1655"/>
      <c r="BY35" s="1655"/>
      <c r="BZ35" s="1655"/>
      <c r="CA35" s="1655"/>
      <c r="CB35" s="1655"/>
      <c r="CC35" s="1655"/>
      <c r="CD35" s="1655"/>
      <c r="CE35" s="1655"/>
      <c r="CF35" s="1655"/>
      <c r="CG35" s="1614"/>
      <c r="CH35" s="1643"/>
      <c r="CI35" s="1869"/>
      <c r="CJ35" s="1870"/>
      <c r="CK35" s="1870"/>
      <c r="CL35" s="1870"/>
      <c r="CM35" s="1870"/>
      <c r="CN35" s="1870"/>
      <c r="CO35" s="1870"/>
      <c r="CP35" s="1870"/>
      <c r="CQ35" s="1870"/>
      <c r="CR35" s="1870"/>
      <c r="CS35" s="1870"/>
      <c r="CT35" s="1870"/>
      <c r="CU35" s="1870"/>
      <c r="CV35" s="1870"/>
      <c r="CW35" s="1870"/>
      <c r="CX35" s="1870"/>
      <c r="CY35" s="1870"/>
      <c r="CZ35" s="1870"/>
      <c r="DA35" s="1870"/>
      <c r="DB35" s="1871"/>
      <c r="DC35" s="1601"/>
      <c r="DD35" s="1602"/>
      <c r="DE35" s="1602"/>
      <c r="DF35" s="1602"/>
      <c r="DG35" s="1602"/>
      <c r="DH35" s="1602"/>
      <c r="DI35" s="1602"/>
      <c r="DJ35" s="1602"/>
      <c r="DK35" s="1602"/>
      <c r="DL35" s="1602"/>
      <c r="DM35" s="1602"/>
      <c r="DN35" s="1602"/>
      <c r="DO35" s="1602"/>
      <c r="DP35" s="1602"/>
      <c r="DQ35" s="1603"/>
      <c r="DR35" s="1602"/>
      <c r="DS35" s="1602"/>
      <c r="DT35" s="1602"/>
      <c r="DU35" s="1602"/>
      <c r="DV35" s="1602"/>
      <c r="DW35" s="1602"/>
      <c r="DX35" s="1602"/>
      <c r="DY35" s="1602"/>
      <c r="DZ35" s="1602"/>
      <c r="EA35" s="1602"/>
      <c r="EB35" s="1602"/>
      <c r="EC35" s="1602"/>
      <c r="ED35" s="1602"/>
      <c r="EE35" s="1602"/>
      <c r="EF35" s="1602"/>
      <c r="EG35" s="1602"/>
      <c r="EH35" s="1602"/>
      <c r="EI35" s="1602"/>
      <c r="EJ35" s="1602"/>
      <c r="EK35" s="1602"/>
      <c r="EL35" s="1602"/>
      <c r="EM35" s="1602"/>
      <c r="EN35" s="1602"/>
      <c r="EO35" s="1602"/>
      <c r="EP35" s="1602"/>
      <c r="EQ35" s="1603"/>
      <c r="ER35" s="1858"/>
      <c r="ES35" s="1859"/>
      <c r="ET35" s="1859"/>
      <c r="EU35" s="1860"/>
    </row>
    <row r="36" spans="1:151" ht="6.95" customHeight="1" x14ac:dyDescent="0.15">
      <c r="A36" s="1608"/>
      <c r="B36" s="1574"/>
      <c r="C36" s="1574"/>
      <c r="D36" s="1574"/>
      <c r="E36" s="1574"/>
      <c r="F36" s="1574"/>
      <c r="G36" s="1574"/>
      <c r="H36" s="1574"/>
      <c r="I36" s="1574"/>
      <c r="J36" s="1574"/>
      <c r="K36" s="1574"/>
      <c r="L36" s="1574"/>
      <c r="M36" s="1574"/>
      <c r="N36" s="1574"/>
      <c r="O36" s="1574"/>
      <c r="P36" s="1574"/>
      <c r="Q36" s="1574"/>
      <c r="R36" s="1574"/>
      <c r="S36" s="1574"/>
      <c r="T36" s="1614"/>
      <c r="U36" s="1614"/>
      <c r="V36" s="1614"/>
      <c r="W36" s="1646"/>
      <c r="X36" s="1646"/>
      <c r="Y36" s="1646"/>
      <c r="Z36" s="1646"/>
      <c r="AA36" s="1646"/>
      <c r="AB36" s="1646"/>
      <c r="AC36" s="1646"/>
      <c r="AD36" s="1646"/>
      <c r="AE36" s="1646"/>
      <c r="AF36" s="1646"/>
      <c r="AG36" s="1614"/>
      <c r="AH36" s="1614"/>
      <c r="AI36" s="1614"/>
      <c r="AJ36" s="1614"/>
      <c r="AK36" s="1614"/>
      <c r="AL36" s="1614"/>
      <c r="AM36" s="1646"/>
      <c r="AN36" s="1646"/>
      <c r="AO36" s="1646"/>
      <c r="AP36" s="1646"/>
      <c r="AQ36" s="1646"/>
      <c r="AR36" s="1646"/>
      <c r="AS36" s="1646"/>
      <c r="AT36" s="1646"/>
      <c r="AU36" s="1646"/>
      <c r="AV36" s="1646"/>
      <c r="AW36" s="1766"/>
      <c r="AX36" s="1766"/>
      <c r="AY36" s="1766"/>
      <c r="AZ36" s="1766"/>
      <c r="BA36" s="1766"/>
      <c r="BB36" s="1766"/>
      <c r="BC36" s="1766"/>
      <c r="BD36" s="1766"/>
      <c r="BE36" s="1766"/>
      <c r="BF36" s="1766"/>
      <c r="BG36" s="1766"/>
      <c r="BH36" s="1766"/>
      <c r="BI36" s="1766"/>
      <c r="BJ36" s="1766"/>
      <c r="BK36" s="1766"/>
      <c r="BL36" s="1766"/>
      <c r="BM36" s="1614"/>
      <c r="BN36" s="1614"/>
      <c r="BO36" s="1655"/>
      <c r="BP36" s="1655"/>
      <c r="BQ36" s="1655"/>
      <c r="BR36" s="1655"/>
      <c r="BS36" s="1655"/>
      <c r="BT36" s="1655"/>
      <c r="BU36" s="1655"/>
      <c r="BV36" s="1655"/>
      <c r="BW36" s="1655"/>
      <c r="BX36" s="1655"/>
      <c r="BY36" s="1655"/>
      <c r="BZ36" s="1655"/>
      <c r="CA36" s="1655"/>
      <c r="CB36" s="1655"/>
      <c r="CC36" s="1655"/>
      <c r="CD36" s="1655"/>
      <c r="CE36" s="1655"/>
      <c r="CF36" s="1655"/>
      <c r="CG36" s="1614"/>
      <c r="CH36" s="1643"/>
      <c r="CI36" s="1869"/>
      <c r="CJ36" s="1870"/>
      <c r="CK36" s="1870"/>
      <c r="CL36" s="1870"/>
      <c r="CM36" s="1870"/>
      <c r="CN36" s="1870"/>
      <c r="CO36" s="1870"/>
      <c r="CP36" s="1870"/>
      <c r="CQ36" s="1870"/>
      <c r="CR36" s="1870"/>
      <c r="CS36" s="1870"/>
      <c r="CT36" s="1870"/>
      <c r="CU36" s="1870"/>
      <c r="CV36" s="1870"/>
      <c r="CW36" s="1870"/>
      <c r="CX36" s="1870"/>
      <c r="CY36" s="1870"/>
      <c r="CZ36" s="1870"/>
      <c r="DA36" s="1870"/>
      <c r="DB36" s="1871"/>
      <c r="DC36" s="1601"/>
      <c r="DD36" s="1602"/>
      <c r="DE36" s="1602"/>
      <c r="DF36" s="1602"/>
      <c r="DG36" s="1602"/>
      <c r="DH36" s="1602"/>
      <c r="DI36" s="1602"/>
      <c r="DJ36" s="1602"/>
      <c r="DK36" s="1602"/>
      <c r="DL36" s="1602"/>
      <c r="DM36" s="1602"/>
      <c r="DN36" s="1602"/>
      <c r="DO36" s="1602"/>
      <c r="DP36" s="1602"/>
      <c r="DQ36" s="1603"/>
      <c r="DR36" s="1602"/>
      <c r="DS36" s="1602"/>
      <c r="DT36" s="1602"/>
      <c r="DU36" s="1602"/>
      <c r="DV36" s="1602"/>
      <c r="DW36" s="1602"/>
      <c r="DX36" s="1602"/>
      <c r="DY36" s="1602"/>
      <c r="DZ36" s="1602"/>
      <c r="EA36" s="1602"/>
      <c r="EB36" s="1602"/>
      <c r="EC36" s="1602"/>
      <c r="ED36" s="1602"/>
      <c r="EE36" s="1602"/>
      <c r="EF36" s="1602"/>
      <c r="EG36" s="1602"/>
      <c r="EH36" s="1602"/>
      <c r="EI36" s="1602"/>
      <c r="EJ36" s="1602"/>
      <c r="EK36" s="1602"/>
      <c r="EL36" s="1602"/>
      <c r="EM36" s="1602"/>
      <c r="EN36" s="1602"/>
      <c r="EO36" s="1602"/>
      <c r="EP36" s="1602"/>
      <c r="EQ36" s="1603"/>
      <c r="ER36" s="1858"/>
      <c r="ES36" s="1859"/>
      <c r="ET36" s="1859"/>
      <c r="EU36" s="1860"/>
    </row>
    <row r="37" spans="1:151" ht="6.95" customHeight="1" x14ac:dyDescent="0.15">
      <c r="A37" s="1608"/>
      <c r="B37" s="1574"/>
      <c r="C37" s="1574"/>
      <c r="D37" s="1574"/>
      <c r="E37" s="1574"/>
      <c r="F37" s="1574"/>
      <c r="G37" s="1574"/>
      <c r="H37" s="1574"/>
      <c r="I37" s="1574"/>
      <c r="J37" s="1574"/>
      <c r="K37" s="1574"/>
      <c r="L37" s="1574"/>
      <c r="M37" s="1574"/>
      <c r="N37" s="1574"/>
      <c r="O37" s="1574"/>
      <c r="P37" s="1574"/>
      <c r="Q37" s="1574"/>
      <c r="R37" s="1574"/>
      <c r="S37" s="1574"/>
      <c r="T37" s="1614"/>
      <c r="U37" s="1614"/>
      <c r="V37" s="1614"/>
      <c r="W37" s="1646"/>
      <c r="X37" s="1646"/>
      <c r="Y37" s="1646"/>
      <c r="Z37" s="1646"/>
      <c r="AA37" s="1646"/>
      <c r="AB37" s="1646"/>
      <c r="AC37" s="1646"/>
      <c r="AD37" s="1646"/>
      <c r="AE37" s="1646"/>
      <c r="AF37" s="1646"/>
      <c r="AG37" s="1614"/>
      <c r="AH37" s="1614"/>
      <c r="AI37" s="1614"/>
      <c r="AJ37" s="1614"/>
      <c r="AK37" s="1614"/>
      <c r="AL37" s="1614"/>
      <c r="AM37" s="1646"/>
      <c r="AN37" s="1646"/>
      <c r="AO37" s="1646"/>
      <c r="AP37" s="1646"/>
      <c r="AQ37" s="1646"/>
      <c r="AR37" s="1646"/>
      <c r="AS37" s="1646"/>
      <c r="AT37" s="1646"/>
      <c r="AU37" s="1646"/>
      <c r="AV37" s="1646"/>
      <c r="AW37" s="1766"/>
      <c r="AX37" s="1766"/>
      <c r="AY37" s="1766"/>
      <c r="AZ37" s="1766"/>
      <c r="BA37" s="1766"/>
      <c r="BB37" s="1766"/>
      <c r="BC37" s="1766"/>
      <c r="BD37" s="1766"/>
      <c r="BE37" s="1766"/>
      <c r="BF37" s="1766"/>
      <c r="BG37" s="1766"/>
      <c r="BH37" s="1766"/>
      <c r="BI37" s="1766"/>
      <c r="BJ37" s="1766"/>
      <c r="BK37" s="1766"/>
      <c r="BL37" s="1766"/>
      <c r="BM37" s="1614"/>
      <c r="BN37" s="1614"/>
      <c r="BO37" s="1655"/>
      <c r="BP37" s="1655"/>
      <c r="BQ37" s="1655"/>
      <c r="BR37" s="1655"/>
      <c r="BS37" s="1655"/>
      <c r="BT37" s="1655"/>
      <c r="BU37" s="1655"/>
      <c r="BV37" s="1655"/>
      <c r="BW37" s="1655"/>
      <c r="BX37" s="1655"/>
      <c r="BY37" s="1655"/>
      <c r="BZ37" s="1655"/>
      <c r="CA37" s="1655"/>
      <c r="CB37" s="1655"/>
      <c r="CC37" s="1655"/>
      <c r="CD37" s="1655"/>
      <c r="CE37" s="1655"/>
      <c r="CF37" s="1655"/>
      <c r="CG37" s="1614"/>
      <c r="CH37" s="1643"/>
      <c r="CI37" s="1869"/>
      <c r="CJ37" s="1870"/>
      <c r="CK37" s="1870"/>
      <c r="CL37" s="1870"/>
      <c r="CM37" s="1870"/>
      <c r="CN37" s="1870"/>
      <c r="CO37" s="1870"/>
      <c r="CP37" s="1870"/>
      <c r="CQ37" s="1870"/>
      <c r="CR37" s="1870"/>
      <c r="CS37" s="1870"/>
      <c r="CT37" s="1870"/>
      <c r="CU37" s="1870"/>
      <c r="CV37" s="1870"/>
      <c r="CW37" s="1870"/>
      <c r="CX37" s="1870"/>
      <c r="CY37" s="1870"/>
      <c r="CZ37" s="1870"/>
      <c r="DA37" s="1870"/>
      <c r="DB37" s="1871"/>
      <c r="DC37" s="1601"/>
      <c r="DD37" s="1602"/>
      <c r="DE37" s="1602"/>
      <c r="DF37" s="1602"/>
      <c r="DG37" s="1602"/>
      <c r="DH37" s="1602"/>
      <c r="DI37" s="1602"/>
      <c r="DJ37" s="1602"/>
      <c r="DK37" s="1602"/>
      <c r="DL37" s="1602"/>
      <c r="DM37" s="1602"/>
      <c r="DN37" s="1602"/>
      <c r="DO37" s="1602"/>
      <c r="DP37" s="1602"/>
      <c r="DQ37" s="1603"/>
      <c r="DR37" s="1602"/>
      <c r="DS37" s="1602"/>
      <c r="DT37" s="1602"/>
      <c r="DU37" s="1602"/>
      <c r="DV37" s="1602"/>
      <c r="DW37" s="1602"/>
      <c r="DX37" s="1602"/>
      <c r="DY37" s="1602"/>
      <c r="DZ37" s="1602"/>
      <c r="EA37" s="1602"/>
      <c r="EB37" s="1602"/>
      <c r="EC37" s="1602"/>
      <c r="ED37" s="1602"/>
      <c r="EE37" s="1602"/>
      <c r="EF37" s="1602"/>
      <c r="EG37" s="1602"/>
      <c r="EH37" s="1602"/>
      <c r="EI37" s="1602"/>
      <c r="EJ37" s="1602"/>
      <c r="EK37" s="1602"/>
      <c r="EL37" s="1602"/>
      <c r="EM37" s="1602"/>
      <c r="EN37" s="1602"/>
      <c r="EO37" s="1602"/>
      <c r="EP37" s="1602"/>
      <c r="EQ37" s="1603"/>
      <c r="ER37" s="1858"/>
      <c r="ES37" s="1859"/>
      <c r="ET37" s="1859"/>
      <c r="EU37" s="1860"/>
    </row>
    <row r="38" spans="1:151" ht="6.95" customHeight="1" x14ac:dyDescent="0.15">
      <c r="A38" s="1609"/>
      <c r="B38" s="1575"/>
      <c r="C38" s="1575"/>
      <c r="D38" s="1575"/>
      <c r="E38" s="1575"/>
      <c r="F38" s="1575"/>
      <c r="G38" s="1575"/>
      <c r="H38" s="1575"/>
      <c r="I38" s="1575"/>
      <c r="J38" s="1575"/>
      <c r="K38" s="1575"/>
      <c r="L38" s="1575"/>
      <c r="M38" s="1575"/>
      <c r="N38" s="1575"/>
      <c r="O38" s="1575"/>
      <c r="P38" s="1575"/>
      <c r="Q38" s="1575"/>
      <c r="R38" s="1575"/>
      <c r="S38" s="1575"/>
      <c r="T38" s="1615"/>
      <c r="U38" s="1615"/>
      <c r="V38" s="1615"/>
      <c r="W38" s="1647"/>
      <c r="X38" s="1647"/>
      <c r="Y38" s="1647"/>
      <c r="Z38" s="1647"/>
      <c r="AA38" s="1647"/>
      <c r="AB38" s="1647"/>
      <c r="AC38" s="1647"/>
      <c r="AD38" s="1647"/>
      <c r="AE38" s="1647"/>
      <c r="AF38" s="1647"/>
      <c r="AG38" s="1615"/>
      <c r="AH38" s="1615"/>
      <c r="AI38" s="1615"/>
      <c r="AJ38" s="1615"/>
      <c r="AK38" s="1615"/>
      <c r="AL38" s="1615"/>
      <c r="AM38" s="1647"/>
      <c r="AN38" s="1647"/>
      <c r="AO38" s="1647"/>
      <c r="AP38" s="1647"/>
      <c r="AQ38" s="1647"/>
      <c r="AR38" s="1647"/>
      <c r="AS38" s="1647"/>
      <c r="AT38" s="1647"/>
      <c r="AU38" s="1647"/>
      <c r="AV38" s="1647"/>
      <c r="AW38" s="1767"/>
      <c r="AX38" s="1767"/>
      <c r="AY38" s="1767"/>
      <c r="AZ38" s="1767"/>
      <c r="BA38" s="1767"/>
      <c r="BB38" s="1767"/>
      <c r="BC38" s="1767"/>
      <c r="BD38" s="1767"/>
      <c r="BE38" s="1767"/>
      <c r="BF38" s="1767"/>
      <c r="BG38" s="1767"/>
      <c r="BH38" s="1767"/>
      <c r="BI38" s="1767"/>
      <c r="BJ38" s="1767"/>
      <c r="BK38" s="1767"/>
      <c r="BL38" s="1767"/>
      <c r="BM38" s="1615"/>
      <c r="BN38" s="1615"/>
      <c r="BO38" s="1656"/>
      <c r="BP38" s="1656"/>
      <c r="BQ38" s="1656"/>
      <c r="BR38" s="1656"/>
      <c r="BS38" s="1656"/>
      <c r="BT38" s="1656"/>
      <c r="BU38" s="1656"/>
      <c r="BV38" s="1656"/>
      <c r="BW38" s="1656"/>
      <c r="BX38" s="1656"/>
      <c r="BY38" s="1656"/>
      <c r="BZ38" s="1656"/>
      <c r="CA38" s="1656"/>
      <c r="CB38" s="1656"/>
      <c r="CC38" s="1656"/>
      <c r="CD38" s="1656"/>
      <c r="CE38" s="1656"/>
      <c r="CF38" s="1656"/>
      <c r="CG38" s="1615"/>
      <c r="CH38" s="1644"/>
      <c r="CI38" s="1872"/>
      <c r="CJ38" s="1873"/>
      <c r="CK38" s="1873"/>
      <c r="CL38" s="1873"/>
      <c r="CM38" s="1873"/>
      <c r="CN38" s="1873"/>
      <c r="CO38" s="1873"/>
      <c r="CP38" s="1873"/>
      <c r="CQ38" s="1873"/>
      <c r="CR38" s="1873"/>
      <c r="CS38" s="1873"/>
      <c r="CT38" s="1873"/>
      <c r="CU38" s="1873"/>
      <c r="CV38" s="1873"/>
      <c r="CW38" s="1873"/>
      <c r="CX38" s="1873"/>
      <c r="CY38" s="1873"/>
      <c r="CZ38" s="1873"/>
      <c r="DA38" s="1873"/>
      <c r="DB38" s="1874"/>
      <c r="DC38" s="1604"/>
      <c r="DD38" s="1605"/>
      <c r="DE38" s="1605"/>
      <c r="DF38" s="1605"/>
      <c r="DG38" s="1605"/>
      <c r="DH38" s="1605"/>
      <c r="DI38" s="1605"/>
      <c r="DJ38" s="1605"/>
      <c r="DK38" s="1605"/>
      <c r="DL38" s="1605"/>
      <c r="DM38" s="1605"/>
      <c r="DN38" s="1605"/>
      <c r="DO38" s="1605"/>
      <c r="DP38" s="1605"/>
      <c r="DQ38" s="1606"/>
      <c r="DR38" s="1605"/>
      <c r="DS38" s="1605"/>
      <c r="DT38" s="1605"/>
      <c r="DU38" s="1605"/>
      <c r="DV38" s="1605"/>
      <c r="DW38" s="1605"/>
      <c r="DX38" s="1605"/>
      <c r="DY38" s="1605"/>
      <c r="DZ38" s="1605"/>
      <c r="EA38" s="1605"/>
      <c r="EB38" s="1605"/>
      <c r="EC38" s="1605"/>
      <c r="ED38" s="1605"/>
      <c r="EE38" s="1605"/>
      <c r="EF38" s="1605"/>
      <c r="EG38" s="1605"/>
      <c r="EH38" s="1605"/>
      <c r="EI38" s="1605"/>
      <c r="EJ38" s="1605"/>
      <c r="EK38" s="1605"/>
      <c r="EL38" s="1605"/>
      <c r="EM38" s="1605"/>
      <c r="EN38" s="1605"/>
      <c r="EO38" s="1605"/>
      <c r="EP38" s="1605"/>
      <c r="EQ38" s="1606"/>
      <c r="ER38" s="1858"/>
      <c r="ES38" s="1859"/>
      <c r="ET38" s="1859"/>
      <c r="EU38" s="1860"/>
    </row>
    <row r="39" spans="1:151" ht="6.95" customHeight="1" x14ac:dyDescent="0.15">
      <c r="A39" s="1607"/>
      <c r="B39" s="1573"/>
      <c r="C39" s="1573"/>
      <c r="D39" s="1573"/>
      <c r="E39" s="1573"/>
      <c r="F39" s="1573"/>
      <c r="G39" s="1573"/>
      <c r="H39" s="1573"/>
      <c r="I39" s="1573"/>
      <c r="J39" s="1573"/>
      <c r="K39" s="1573"/>
      <c r="L39" s="1573"/>
      <c r="M39" s="1573"/>
      <c r="N39" s="1573"/>
      <c r="O39" s="1573"/>
      <c r="P39" s="1573"/>
      <c r="Q39" s="1573"/>
      <c r="R39" s="1573"/>
      <c r="S39" s="1573"/>
      <c r="T39" s="1573"/>
      <c r="U39" s="1573"/>
      <c r="V39" s="1573"/>
      <c r="W39" s="1610"/>
      <c r="X39" s="1610"/>
      <c r="Y39" s="1610"/>
      <c r="Z39" s="1610"/>
      <c r="AA39" s="1610"/>
      <c r="AB39" s="1610"/>
      <c r="AC39" s="1610"/>
      <c r="AD39" s="1610"/>
      <c r="AE39" s="1610"/>
      <c r="AF39" s="1610"/>
      <c r="AG39" s="1613"/>
      <c r="AH39" s="1613"/>
      <c r="AI39" s="1613"/>
      <c r="AJ39" s="1613"/>
      <c r="AK39" s="1613"/>
      <c r="AL39" s="1613"/>
      <c r="AM39" s="1610"/>
      <c r="AN39" s="1610"/>
      <c r="AO39" s="1610"/>
      <c r="AP39" s="1610"/>
      <c r="AQ39" s="1610"/>
      <c r="AR39" s="1610"/>
      <c r="AS39" s="1610"/>
      <c r="AT39" s="1610"/>
      <c r="AU39" s="1610"/>
      <c r="AV39" s="1610"/>
      <c r="AW39" s="1885"/>
      <c r="AX39" s="1885"/>
      <c r="AY39" s="1885"/>
      <c r="AZ39" s="1885"/>
      <c r="BA39" s="1885"/>
      <c r="BB39" s="1885"/>
      <c r="BC39" s="1885"/>
      <c r="BD39" s="1885"/>
      <c r="BE39" s="1885"/>
      <c r="BF39" s="1885"/>
      <c r="BG39" s="1885"/>
      <c r="BH39" s="1885"/>
      <c r="BI39" s="1885"/>
      <c r="BJ39" s="1885"/>
      <c r="BK39" s="1885"/>
      <c r="BL39" s="1885"/>
      <c r="BM39" s="1885"/>
      <c r="BN39" s="1885"/>
      <c r="BO39" s="1885"/>
      <c r="BP39" s="1885"/>
      <c r="BQ39" s="1885"/>
      <c r="BR39" s="1885"/>
      <c r="BS39" s="1885"/>
      <c r="BT39" s="1885"/>
      <c r="BU39" s="1885"/>
      <c r="BV39" s="1885"/>
      <c r="BW39" s="1885"/>
      <c r="BX39" s="1885"/>
      <c r="BY39" s="1885"/>
      <c r="BZ39" s="1885"/>
      <c r="CA39" s="1885"/>
      <c r="CB39" s="1885"/>
      <c r="CC39" s="1885"/>
      <c r="CD39" s="1885"/>
      <c r="CE39" s="1885"/>
      <c r="CF39" s="1885"/>
      <c r="CG39" s="1885"/>
      <c r="CH39" s="1886"/>
      <c r="CI39" s="1576"/>
      <c r="CJ39" s="1577"/>
      <c r="CK39" s="1577"/>
      <c r="CL39" s="1577"/>
      <c r="CM39" s="1577"/>
      <c r="CN39" s="1577"/>
      <c r="CO39" s="1577"/>
      <c r="CP39" s="1577"/>
      <c r="CQ39" s="1577"/>
      <c r="CR39" s="1577"/>
      <c r="CS39" s="1577"/>
      <c r="CT39" s="1577"/>
      <c r="CU39" s="1577"/>
      <c r="CV39" s="1577"/>
      <c r="CW39" s="1577"/>
      <c r="CX39" s="1577"/>
      <c r="CY39" s="1577"/>
      <c r="CZ39" s="1577"/>
      <c r="DA39" s="1577"/>
      <c r="DB39" s="1577"/>
      <c r="DC39" s="1576"/>
      <c r="DD39" s="1577"/>
      <c r="DE39" s="1577"/>
      <c r="DF39" s="1577"/>
      <c r="DG39" s="1577"/>
      <c r="DH39" s="1577"/>
      <c r="DI39" s="1577"/>
      <c r="DJ39" s="1577"/>
      <c r="DK39" s="1577"/>
      <c r="DL39" s="1577"/>
      <c r="DM39" s="1577"/>
      <c r="DN39" s="1577"/>
      <c r="DO39" s="1577"/>
      <c r="DP39" s="1577"/>
      <c r="DQ39" s="1578"/>
      <c r="DR39" s="1577"/>
      <c r="DS39" s="1577"/>
      <c r="DT39" s="1577"/>
      <c r="DU39" s="1577"/>
      <c r="DV39" s="1577"/>
      <c r="DW39" s="1577"/>
      <c r="DX39" s="1577"/>
      <c r="DY39" s="1577"/>
      <c r="DZ39" s="1577"/>
      <c r="EA39" s="1577"/>
      <c r="EB39" s="1577"/>
      <c r="EC39" s="1577"/>
      <c r="ED39" s="1577"/>
      <c r="EE39" s="1577"/>
      <c r="EF39" s="1577"/>
      <c r="EG39" s="1577"/>
      <c r="EH39" s="1577"/>
      <c r="EI39" s="1577"/>
      <c r="EJ39" s="1577"/>
      <c r="EK39" s="1577"/>
      <c r="EL39" s="1577"/>
      <c r="EM39" s="1577"/>
      <c r="EN39" s="1577"/>
      <c r="EO39" s="1577"/>
      <c r="EP39" s="1577"/>
      <c r="EQ39" s="1578"/>
      <c r="ER39" s="1858"/>
      <c r="ES39" s="1859"/>
      <c r="ET39" s="1859"/>
      <c r="EU39" s="1860"/>
    </row>
    <row r="40" spans="1:151" ht="6.95" customHeight="1" x14ac:dyDescent="0.15">
      <c r="A40" s="1608"/>
      <c r="B40" s="1574"/>
      <c r="C40" s="1574"/>
      <c r="D40" s="1574"/>
      <c r="E40" s="1574"/>
      <c r="F40" s="1574"/>
      <c r="G40" s="1574"/>
      <c r="H40" s="1574"/>
      <c r="I40" s="1574"/>
      <c r="J40" s="1574"/>
      <c r="K40" s="1574"/>
      <c r="L40" s="1574"/>
      <c r="M40" s="1574"/>
      <c r="N40" s="1574"/>
      <c r="O40" s="1574"/>
      <c r="P40" s="1574"/>
      <c r="Q40" s="1574"/>
      <c r="R40" s="1574"/>
      <c r="S40" s="1574"/>
      <c r="T40" s="1574"/>
      <c r="U40" s="1574"/>
      <c r="V40" s="1574"/>
      <c r="W40" s="1611"/>
      <c r="X40" s="1611"/>
      <c r="Y40" s="1611"/>
      <c r="Z40" s="1611"/>
      <c r="AA40" s="1611"/>
      <c r="AB40" s="1611"/>
      <c r="AC40" s="1611"/>
      <c r="AD40" s="1611"/>
      <c r="AE40" s="1611"/>
      <c r="AF40" s="1611"/>
      <c r="AG40" s="1614"/>
      <c r="AH40" s="1614"/>
      <c r="AI40" s="1614"/>
      <c r="AJ40" s="1614"/>
      <c r="AK40" s="1614"/>
      <c r="AL40" s="1614"/>
      <c r="AM40" s="1611"/>
      <c r="AN40" s="1611"/>
      <c r="AO40" s="1611"/>
      <c r="AP40" s="1611"/>
      <c r="AQ40" s="1611"/>
      <c r="AR40" s="1611"/>
      <c r="AS40" s="1611"/>
      <c r="AT40" s="1611"/>
      <c r="AU40" s="1611"/>
      <c r="AV40" s="1611"/>
      <c r="AW40" s="1887"/>
      <c r="AX40" s="1887"/>
      <c r="AY40" s="1887"/>
      <c r="AZ40" s="1887"/>
      <c r="BA40" s="1887"/>
      <c r="BB40" s="1887"/>
      <c r="BC40" s="1887"/>
      <c r="BD40" s="1887"/>
      <c r="BE40" s="1887"/>
      <c r="BF40" s="1887"/>
      <c r="BG40" s="1887"/>
      <c r="BH40" s="1887"/>
      <c r="BI40" s="1887"/>
      <c r="BJ40" s="1887"/>
      <c r="BK40" s="1887"/>
      <c r="BL40" s="1887"/>
      <c r="BM40" s="1887"/>
      <c r="BN40" s="1887"/>
      <c r="BO40" s="1887"/>
      <c r="BP40" s="1887"/>
      <c r="BQ40" s="1887"/>
      <c r="BR40" s="1887"/>
      <c r="BS40" s="1887"/>
      <c r="BT40" s="1887"/>
      <c r="BU40" s="1887"/>
      <c r="BV40" s="1887"/>
      <c r="BW40" s="1887"/>
      <c r="BX40" s="1887"/>
      <c r="BY40" s="1887"/>
      <c r="BZ40" s="1887"/>
      <c r="CA40" s="1887"/>
      <c r="CB40" s="1887"/>
      <c r="CC40" s="1887"/>
      <c r="CD40" s="1887"/>
      <c r="CE40" s="1887"/>
      <c r="CF40" s="1887"/>
      <c r="CG40" s="1887"/>
      <c r="CH40" s="1888"/>
      <c r="CI40" s="1749"/>
      <c r="CJ40" s="1750"/>
      <c r="CK40" s="1750"/>
      <c r="CL40" s="1750"/>
      <c r="CM40" s="1750"/>
      <c r="CN40" s="1750"/>
      <c r="CO40" s="1750"/>
      <c r="CP40" s="1750"/>
      <c r="CQ40" s="1750"/>
      <c r="CR40" s="1750"/>
      <c r="CS40" s="1750"/>
      <c r="CT40" s="1750"/>
      <c r="CU40" s="1750"/>
      <c r="CV40" s="1750"/>
      <c r="CW40" s="1750"/>
      <c r="CX40" s="1750"/>
      <c r="CY40" s="1750"/>
      <c r="CZ40" s="1750"/>
      <c r="DA40" s="1750"/>
      <c r="DB40" s="1751"/>
      <c r="DC40" s="1755"/>
      <c r="DD40" s="1756"/>
      <c r="DE40" s="1756"/>
      <c r="DF40" s="1756"/>
      <c r="DG40" s="1756"/>
      <c r="DH40" s="1756"/>
      <c r="DI40" s="1756"/>
      <c r="DJ40" s="1756"/>
      <c r="DK40" s="1756"/>
      <c r="DL40" s="1756"/>
      <c r="DM40" s="1756"/>
      <c r="DN40" s="1756"/>
      <c r="DO40" s="1756"/>
      <c r="DP40" s="1756"/>
      <c r="DQ40" s="1757"/>
      <c r="DR40" s="1761"/>
      <c r="DS40" s="1761"/>
      <c r="DT40" s="1761"/>
      <c r="DU40" s="1761"/>
      <c r="DV40" s="1761"/>
      <c r="DW40" s="1761"/>
      <c r="DX40" s="1761"/>
      <c r="DY40" s="1761"/>
      <c r="DZ40" s="1761"/>
      <c r="EA40" s="1761"/>
      <c r="EB40" s="1761"/>
      <c r="EC40" s="1761"/>
      <c r="ED40" s="1761"/>
      <c r="EE40" s="1761"/>
      <c r="EF40" s="1761"/>
      <c r="EG40" s="1761"/>
      <c r="EH40" s="1761"/>
      <c r="EI40" s="1761"/>
      <c r="EJ40" s="1761"/>
      <c r="EK40" s="1761"/>
      <c r="EL40" s="1761"/>
      <c r="EM40" s="1761"/>
      <c r="EN40" s="1761"/>
      <c r="EO40" s="1761"/>
      <c r="EP40" s="1761"/>
      <c r="EQ40" s="1762"/>
      <c r="ER40" s="1858"/>
      <c r="ES40" s="1859"/>
      <c r="ET40" s="1859"/>
      <c r="EU40" s="1860"/>
    </row>
    <row r="41" spans="1:151" ht="6.95" customHeight="1" x14ac:dyDescent="0.15">
      <c r="A41" s="1608"/>
      <c r="B41" s="1574"/>
      <c r="C41" s="1574"/>
      <c r="D41" s="1574"/>
      <c r="E41" s="1574"/>
      <c r="F41" s="1574"/>
      <c r="G41" s="1574"/>
      <c r="H41" s="1574"/>
      <c r="I41" s="1574"/>
      <c r="J41" s="1574"/>
      <c r="K41" s="1574"/>
      <c r="L41" s="1574"/>
      <c r="M41" s="1574"/>
      <c r="N41" s="1574"/>
      <c r="O41" s="1574"/>
      <c r="P41" s="1574"/>
      <c r="Q41" s="1574"/>
      <c r="R41" s="1574"/>
      <c r="S41" s="1574"/>
      <c r="T41" s="1574"/>
      <c r="U41" s="1574"/>
      <c r="V41" s="1574"/>
      <c r="W41" s="1611"/>
      <c r="X41" s="1611"/>
      <c r="Y41" s="1611"/>
      <c r="Z41" s="1611"/>
      <c r="AA41" s="1611"/>
      <c r="AB41" s="1611"/>
      <c r="AC41" s="1611"/>
      <c r="AD41" s="1611"/>
      <c r="AE41" s="1611"/>
      <c r="AF41" s="1611"/>
      <c r="AG41" s="1614"/>
      <c r="AH41" s="1614"/>
      <c r="AI41" s="1614"/>
      <c r="AJ41" s="1614"/>
      <c r="AK41" s="1614"/>
      <c r="AL41" s="1614"/>
      <c r="AM41" s="1611"/>
      <c r="AN41" s="1611"/>
      <c r="AO41" s="1611"/>
      <c r="AP41" s="1611"/>
      <c r="AQ41" s="1611"/>
      <c r="AR41" s="1611"/>
      <c r="AS41" s="1611"/>
      <c r="AT41" s="1611"/>
      <c r="AU41" s="1611"/>
      <c r="AV41" s="1611"/>
      <c r="AW41" s="1887"/>
      <c r="AX41" s="1887"/>
      <c r="AY41" s="1887"/>
      <c r="AZ41" s="1887"/>
      <c r="BA41" s="1887"/>
      <c r="BB41" s="1887"/>
      <c r="BC41" s="1887"/>
      <c r="BD41" s="1887"/>
      <c r="BE41" s="1887"/>
      <c r="BF41" s="1887"/>
      <c r="BG41" s="1887"/>
      <c r="BH41" s="1887"/>
      <c r="BI41" s="1887"/>
      <c r="BJ41" s="1887"/>
      <c r="BK41" s="1887"/>
      <c r="BL41" s="1887"/>
      <c r="BM41" s="1887"/>
      <c r="BN41" s="1887"/>
      <c r="BO41" s="1887"/>
      <c r="BP41" s="1887"/>
      <c r="BQ41" s="1887"/>
      <c r="BR41" s="1887"/>
      <c r="BS41" s="1887"/>
      <c r="BT41" s="1887"/>
      <c r="BU41" s="1887"/>
      <c r="BV41" s="1887"/>
      <c r="BW41" s="1887"/>
      <c r="BX41" s="1887"/>
      <c r="BY41" s="1887"/>
      <c r="BZ41" s="1887"/>
      <c r="CA41" s="1887"/>
      <c r="CB41" s="1887"/>
      <c r="CC41" s="1887"/>
      <c r="CD41" s="1887"/>
      <c r="CE41" s="1887"/>
      <c r="CF41" s="1887"/>
      <c r="CG41" s="1887"/>
      <c r="CH41" s="1888"/>
      <c r="CI41" s="1749"/>
      <c r="CJ41" s="1750"/>
      <c r="CK41" s="1750"/>
      <c r="CL41" s="1750"/>
      <c r="CM41" s="1750"/>
      <c r="CN41" s="1750"/>
      <c r="CO41" s="1750"/>
      <c r="CP41" s="1750"/>
      <c r="CQ41" s="1750"/>
      <c r="CR41" s="1750"/>
      <c r="CS41" s="1750"/>
      <c r="CT41" s="1750"/>
      <c r="CU41" s="1750"/>
      <c r="CV41" s="1750"/>
      <c r="CW41" s="1750"/>
      <c r="CX41" s="1750"/>
      <c r="CY41" s="1750"/>
      <c r="CZ41" s="1750"/>
      <c r="DA41" s="1750"/>
      <c r="DB41" s="1751"/>
      <c r="DC41" s="1755"/>
      <c r="DD41" s="1756"/>
      <c r="DE41" s="1756"/>
      <c r="DF41" s="1756"/>
      <c r="DG41" s="1756"/>
      <c r="DH41" s="1756"/>
      <c r="DI41" s="1756"/>
      <c r="DJ41" s="1756"/>
      <c r="DK41" s="1756"/>
      <c r="DL41" s="1756"/>
      <c r="DM41" s="1756"/>
      <c r="DN41" s="1756"/>
      <c r="DO41" s="1756"/>
      <c r="DP41" s="1756"/>
      <c r="DQ41" s="1757"/>
      <c r="DR41" s="1761"/>
      <c r="DS41" s="1761"/>
      <c r="DT41" s="1761"/>
      <c r="DU41" s="1761"/>
      <c r="DV41" s="1761"/>
      <c r="DW41" s="1761"/>
      <c r="DX41" s="1761"/>
      <c r="DY41" s="1761"/>
      <c r="DZ41" s="1761"/>
      <c r="EA41" s="1761"/>
      <c r="EB41" s="1761"/>
      <c r="EC41" s="1761"/>
      <c r="ED41" s="1761"/>
      <c r="EE41" s="1761"/>
      <c r="EF41" s="1761"/>
      <c r="EG41" s="1761"/>
      <c r="EH41" s="1761"/>
      <c r="EI41" s="1761"/>
      <c r="EJ41" s="1761"/>
      <c r="EK41" s="1761"/>
      <c r="EL41" s="1761"/>
      <c r="EM41" s="1761"/>
      <c r="EN41" s="1761"/>
      <c r="EO41" s="1761"/>
      <c r="EP41" s="1761"/>
      <c r="EQ41" s="1762"/>
      <c r="ER41" s="1858"/>
      <c r="ES41" s="1859"/>
      <c r="ET41" s="1859"/>
      <c r="EU41" s="1860"/>
    </row>
    <row r="42" spans="1:151" ht="6.95" customHeight="1" x14ac:dyDescent="0.15">
      <c r="A42" s="1608"/>
      <c r="B42" s="1574"/>
      <c r="C42" s="1574"/>
      <c r="D42" s="1574"/>
      <c r="E42" s="1574"/>
      <c r="F42" s="1574"/>
      <c r="G42" s="1574"/>
      <c r="H42" s="1574"/>
      <c r="I42" s="1574"/>
      <c r="J42" s="1574"/>
      <c r="K42" s="1574"/>
      <c r="L42" s="1574"/>
      <c r="M42" s="1574"/>
      <c r="N42" s="1574"/>
      <c r="O42" s="1574"/>
      <c r="P42" s="1574"/>
      <c r="Q42" s="1574"/>
      <c r="R42" s="1574"/>
      <c r="S42" s="1574"/>
      <c r="T42" s="1574"/>
      <c r="U42" s="1574"/>
      <c r="V42" s="1574"/>
      <c r="W42" s="1611"/>
      <c r="X42" s="1611"/>
      <c r="Y42" s="1611"/>
      <c r="Z42" s="1611"/>
      <c r="AA42" s="1611"/>
      <c r="AB42" s="1611"/>
      <c r="AC42" s="1611"/>
      <c r="AD42" s="1611"/>
      <c r="AE42" s="1611"/>
      <c r="AF42" s="1611"/>
      <c r="AG42" s="1614"/>
      <c r="AH42" s="1614"/>
      <c r="AI42" s="1614"/>
      <c r="AJ42" s="1614"/>
      <c r="AK42" s="1614"/>
      <c r="AL42" s="1614"/>
      <c r="AM42" s="1611"/>
      <c r="AN42" s="1611"/>
      <c r="AO42" s="1611"/>
      <c r="AP42" s="1611"/>
      <c r="AQ42" s="1611"/>
      <c r="AR42" s="1611"/>
      <c r="AS42" s="1611"/>
      <c r="AT42" s="1611"/>
      <c r="AU42" s="1611"/>
      <c r="AV42" s="1611"/>
      <c r="AW42" s="1887"/>
      <c r="AX42" s="1887"/>
      <c r="AY42" s="1887"/>
      <c r="AZ42" s="1887"/>
      <c r="BA42" s="1887"/>
      <c r="BB42" s="1887"/>
      <c r="BC42" s="1887"/>
      <c r="BD42" s="1887"/>
      <c r="BE42" s="1887"/>
      <c r="BF42" s="1887"/>
      <c r="BG42" s="1887"/>
      <c r="BH42" s="1887"/>
      <c r="BI42" s="1887"/>
      <c r="BJ42" s="1887"/>
      <c r="BK42" s="1887"/>
      <c r="BL42" s="1887"/>
      <c r="BM42" s="1887"/>
      <c r="BN42" s="1887"/>
      <c r="BO42" s="1887"/>
      <c r="BP42" s="1887"/>
      <c r="BQ42" s="1887"/>
      <c r="BR42" s="1887"/>
      <c r="BS42" s="1887"/>
      <c r="BT42" s="1887"/>
      <c r="BU42" s="1887"/>
      <c r="BV42" s="1887"/>
      <c r="BW42" s="1887"/>
      <c r="BX42" s="1887"/>
      <c r="BY42" s="1887"/>
      <c r="BZ42" s="1887"/>
      <c r="CA42" s="1887"/>
      <c r="CB42" s="1887"/>
      <c r="CC42" s="1887"/>
      <c r="CD42" s="1887"/>
      <c r="CE42" s="1887"/>
      <c r="CF42" s="1887"/>
      <c r="CG42" s="1887"/>
      <c r="CH42" s="1888"/>
      <c r="CI42" s="1749"/>
      <c r="CJ42" s="1750"/>
      <c r="CK42" s="1750"/>
      <c r="CL42" s="1750"/>
      <c r="CM42" s="1750"/>
      <c r="CN42" s="1750"/>
      <c r="CO42" s="1750"/>
      <c r="CP42" s="1750"/>
      <c r="CQ42" s="1750"/>
      <c r="CR42" s="1750"/>
      <c r="CS42" s="1750"/>
      <c r="CT42" s="1750"/>
      <c r="CU42" s="1750"/>
      <c r="CV42" s="1750"/>
      <c r="CW42" s="1750"/>
      <c r="CX42" s="1750"/>
      <c r="CY42" s="1750"/>
      <c r="CZ42" s="1750"/>
      <c r="DA42" s="1750"/>
      <c r="DB42" s="1751"/>
      <c r="DC42" s="1755"/>
      <c r="DD42" s="1756"/>
      <c r="DE42" s="1756"/>
      <c r="DF42" s="1756"/>
      <c r="DG42" s="1756"/>
      <c r="DH42" s="1756"/>
      <c r="DI42" s="1756"/>
      <c r="DJ42" s="1756"/>
      <c r="DK42" s="1756"/>
      <c r="DL42" s="1756"/>
      <c r="DM42" s="1756"/>
      <c r="DN42" s="1756"/>
      <c r="DO42" s="1756"/>
      <c r="DP42" s="1756"/>
      <c r="DQ42" s="1757"/>
      <c r="DR42" s="1761"/>
      <c r="DS42" s="1761"/>
      <c r="DT42" s="1761"/>
      <c r="DU42" s="1761"/>
      <c r="DV42" s="1761"/>
      <c r="DW42" s="1761"/>
      <c r="DX42" s="1761"/>
      <c r="DY42" s="1761"/>
      <c r="DZ42" s="1761"/>
      <c r="EA42" s="1761"/>
      <c r="EB42" s="1761"/>
      <c r="EC42" s="1761"/>
      <c r="ED42" s="1761"/>
      <c r="EE42" s="1761"/>
      <c r="EF42" s="1761"/>
      <c r="EG42" s="1761"/>
      <c r="EH42" s="1761"/>
      <c r="EI42" s="1761"/>
      <c r="EJ42" s="1761"/>
      <c r="EK42" s="1761"/>
      <c r="EL42" s="1761"/>
      <c r="EM42" s="1761"/>
      <c r="EN42" s="1761"/>
      <c r="EO42" s="1761"/>
      <c r="EP42" s="1761"/>
      <c r="EQ42" s="1762"/>
      <c r="ER42" s="1858"/>
      <c r="ES42" s="1859"/>
      <c r="ET42" s="1859"/>
      <c r="EU42" s="1860"/>
    </row>
    <row r="43" spans="1:151" ht="6.95" customHeight="1" x14ac:dyDescent="0.15">
      <c r="A43" s="1609"/>
      <c r="B43" s="1575"/>
      <c r="C43" s="1575"/>
      <c r="D43" s="1575"/>
      <c r="E43" s="1575"/>
      <c r="F43" s="1575"/>
      <c r="G43" s="1575"/>
      <c r="H43" s="1575"/>
      <c r="I43" s="1575"/>
      <c r="J43" s="1575"/>
      <c r="K43" s="1575"/>
      <c r="L43" s="1575"/>
      <c r="M43" s="1575"/>
      <c r="N43" s="1575"/>
      <c r="O43" s="1575"/>
      <c r="P43" s="1575"/>
      <c r="Q43" s="1575"/>
      <c r="R43" s="1575"/>
      <c r="S43" s="1575"/>
      <c r="T43" s="1575"/>
      <c r="U43" s="1575"/>
      <c r="V43" s="1575"/>
      <c r="W43" s="1612"/>
      <c r="X43" s="1612"/>
      <c r="Y43" s="1612"/>
      <c r="Z43" s="1612"/>
      <c r="AA43" s="1612"/>
      <c r="AB43" s="1612"/>
      <c r="AC43" s="1612"/>
      <c r="AD43" s="1612"/>
      <c r="AE43" s="1612"/>
      <c r="AF43" s="1612"/>
      <c r="AG43" s="1615"/>
      <c r="AH43" s="1615"/>
      <c r="AI43" s="1615"/>
      <c r="AJ43" s="1615"/>
      <c r="AK43" s="1615"/>
      <c r="AL43" s="1615"/>
      <c r="AM43" s="1612"/>
      <c r="AN43" s="1612"/>
      <c r="AO43" s="1612"/>
      <c r="AP43" s="1612"/>
      <c r="AQ43" s="1612"/>
      <c r="AR43" s="1612"/>
      <c r="AS43" s="1612"/>
      <c r="AT43" s="1612"/>
      <c r="AU43" s="1612"/>
      <c r="AV43" s="1612"/>
      <c r="AW43" s="1889"/>
      <c r="AX43" s="1889"/>
      <c r="AY43" s="1889"/>
      <c r="AZ43" s="1889"/>
      <c r="BA43" s="1889"/>
      <c r="BB43" s="1889"/>
      <c r="BC43" s="1889"/>
      <c r="BD43" s="1889"/>
      <c r="BE43" s="1889"/>
      <c r="BF43" s="1889"/>
      <c r="BG43" s="1889"/>
      <c r="BH43" s="1889"/>
      <c r="BI43" s="1889"/>
      <c r="BJ43" s="1889"/>
      <c r="BK43" s="1889"/>
      <c r="BL43" s="1889"/>
      <c r="BM43" s="1889"/>
      <c r="BN43" s="1889"/>
      <c r="BO43" s="1889"/>
      <c r="BP43" s="1889"/>
      <c r="BQ43" s="1889"/>
      <c r="BR43" s="1889"/>
      <c r="BS43" s="1889"/>
      <c r="BT43" s="1889"/>
      <c r="BU43" s="1889"/>
      <c r="BV43" s="1889"/>
      <c r="BW43" s="1889"/>
      <c r="BX43" s="1889"/>
      <c r="BY43" s="1889"/>
      <c r="BZ43" s="1889"/>
      <c r="CA43" s="1889"/>
      <c r="CB43" s="1889"/>
      <c r="CC43" s="1889"/>
      <c r="CD43" s="1889"/>
      <c r="CE43" s="1889"/>
      <c r="CF43" s="1889"/>
      <c r="CG43" s="1889"/>
      <c r="CH43" s="1890"/>
      <c r="CI43" s="1752"/>
      <c r="CJ43" s="1753"/>
      <c r="CK43" s="1753"/>
      <c r="CL43" s="1753"/>
      <c r="CM43" s="1753"/>
      <c r="CN43" s="1753"/>
      <c r="CO43" s="1753"/>
      <c r="CP43" s="1753"/>
      <c r="CQ43" s="1753"/>
      <c r="CR43" s="1753"/>
      <c r="CS43" s="1753"/>
      <c r="CT43" s="1753"/>
      <c r="CU43" s="1753"/>
      <c r="CV43" s="1753"/>
      <c r="CW43" s="1753"/>
      <c r="CX43" s="1753"/>
      <c r="CY43" s="1753"/>
      <c r="CZ43" s="1753"/>
      <c r="DA43" s="1753"/>
      <c r="DB43" s="1754"/>
      <c r="DC43" s="1758"/>
      <c r="DD43" s="1759"/>
      <c r="DE43" s="1759"/>
      <c r="DF43" s="1759"/>
      <c r="DG43" s="1759"/>
      <c r="DH43" s="1759"/>
      <c r="DI43" s="1759"/>
      <c r="DJ43" s="1759"/>
      <c r="DK43" s="1759"/>
      <c r="DL43" s="1759"/>
      <c r="DM43" s="1759"/>
      <c r="DN43" s="1759"/>
      <c r="DO43" s="1759"/>
      <c r="DP43" s="1759"/>
      <c r="DQ43" s="1760"/>
      <c r="DR43" s="1763"/>
      <c r="DS43" s="1763"/>
      <c r="DT43" s="1763"/>
      <c r="DU43" s="1763"/>
      <c r="DV43" s="1763"/>
      <c r="DW43" s="1763"/>
      <c r="DX43" s="1763"/>
      <c r="DY43" s="1763"/>
      <c r="DZ43" s="1763"/>
      <c r="EA43" s="1763"/>
      <c r="EB43" s="1763"/>
      <c r="EC43" s="1763"/>
      <c r="ED43" s="1763"/>
      <c r="EE43" s="1763"/>
      <c r="EF43" s="1763"/>
      <c r="EG43" s="1763"/>
      <c r="EH43" s="1763"/>
      <c r="EI43" s="1763"/>
      <c r="EJ43" s="1763"/>
      <c r="EK43" s="1763"/>
      <c r="EL43" s="1763"/>
      <c r="EM43" s="1763"/>
      <c r="EN43" s="1763"/>
      <c r="EO43" s="1763"/>
      <c r="EP43" s="1763"/>
      <c r="EQ43" s="1764"/>
      <c r="ER43" s="1858"/>
      <c r="ES43" s="1859"/>
      <c r="ET43" s="1859"/>
      <c r="EU43" s="1860"/>
    </row>
    <row r="44" spans="1:151" ht="6.95" customHeight="1" x14ac:dyDescent="0.15">
      <c r="A44" s="1569"/>
      <c r="B44" s="1570"/>
      <c r="C44" s="1570"/>
      <c r="D44" s="1570"/>
      <c r="E44" s="1570"/>
      <c r="F44" s="1570"/>
      <c r="G44" s="1570"/>
      <c r="H44" s="1559" t="s">
        <v>130</v>
      </c>
      <c r="I44" s="1559"/>
      <c r="J44" s="1559"/>
      <c r="K44" s="1559"/>
      <c r="L44" s="1559"/>
      <c r="M44" s="1559"/>
      <c r="N44" s="1559"/>
      <c r="O44" s="1559"/>
      <c r="P44" s="1559"/>
      <c r="Q44" s="1559"/>
      <c r="R44" s="1559"/>
      <c r="S44" s="1559"/>
      <c r="T44" s="1559"/>
      <c r="U44" s="1591">
        <v>65</v>
      </c>
      <c r="V44" s="1591"/>
      <c r="W44" s="1591"/>
      <c r="X44" s="1591"/>
      <c r="Y44" s="1591"/>
      <c r="Z44" s="1591"/>
      <c r="AA44" s="1591"/>
      <c r="AB44" s="1559" t="s">
        <v>131</v>
      </c>
      <c r="AC44" s="1559"/>
      <c r="AD44" s="1559"/>
      <c r="AE44" s="1559"/>
      <c r="AF44" s="1559"/>
      <c r="AG44" s="1559"/>
      <c r="AH44" s="1559"/>
      <c r="AI44" s="1559"/>
      <c r="AJ44" s="1559"/>
      <c r="AK44" s="1559"/>
      <c r="AL44" s="1559"/>
      <c r="AM44" s="1559"/>
      <c r="AN44" s="1559"/>
      <c r="AO44" s="1559"/>
      <c r="AP44" s="1559"/>
      <c r="AQ44" s="1559"/>
      <c r="AR44" s="1559"/>
      <c r="AS44" s="1559"/>
      <c r="AT44" s="1559"/>
      <c r="AU44" s="1559"/>
      <c r="AV44" s="1559"/>
      <c r="AW44" s="1559"/>
      <c r="AX44" s="1559"/>
      <c r="AY44" s="1559"/>
      <c r="AZ44" s="1559"/>
      <c r="BA44" s="1559"/>
      <c r="BB44" s="1559"/>
      <c r="BC44" s="1559"/>
      <c r="BD44" s="1559"/>
      <c r="BE44" s="1559"/>
      <c r="BF44" s="1559"/>
      <c r="BG44" s="1559"/>
      <c r="BH44" s="1559"/>
      <c r="BI44" s="1559"/>
      <c r="BJ44" s="1559"/>
      <c r="BK44" s="1559"/>
      <c r="BL44" s="1559"/>
      <c r="BM44" s="1559"/>
      <c r="BN44" s="1559"/>
      <c r="BO44" s="1559"/>
      <c r="BP44" s="1559"/>
      <c r="BQ44" s="1559"/>
      <c r="BR44" s="1559"/>
      <c r="BS44" s="1559"/>
      <c r="BT44" s="1559"/>
      <c r="BU44" s="1559"/>
      <c r="BV44" s="1559"/>
      <c r="BW44" s="1559"/>
      <c r="BX44" s="1559"/>
      <c r="BY44" s="1559"/>
      <c r="BZ44" s="1559"/>
      <c r="CA44" s="1559"/>
      <c r="CB44" s="1559"/>
      <c r="CC44" s="1559"/>
      <c r="CD44" s="1559"/>
      <c r="CE44" s="1559"/>
      <c r="CF44" s="1559"/>
      <c r="CG44" s="1559"/>
      <c r="CH44" s="1559"/>
      <c r="CI44" s="1743"/>
      <c r="CJ44" s="1744"/>
      <c r="CK44" s="1744"/>
      <c r="CL44" s="1744"/>
      <c r="CM44" s="1744"/>
      <c r="CN44" s="1744"/>
      <c r="CO44" s="1744"/>
      <c r="CP44" s="1744"/>
      <c r="CQ44" s="1744"/>
      <c r="CR44" s="1744"/>
      <c r="CS44" s="1744"/>
      <c r="CT44" s="1744"/>
      <c r="CU44" s="1744"/>
      <c r="CV44" s="1744"/>
      <c r="CW44" s="1744"/>
      <c r="CX44" s="1744"/>
      <c r="CY44" s="1744"/>
      <c r="CZ44" s="1744"/>
      <c r="DA44" s="1744"/>
      <c r="DB44" s="1744"/>
      <c r="DC44" s="1576"/>
      <c r="DD44" s="1577"/>
      <c r="DE44" s="1577"/>
      <c r="DF44" s="1577"/>
      <c r="DG44" s="1577"/>
      <c r="DH44" s="1577"/>
      <c r="DI44" s="1577"/>
      <c r="DJ44" s="1577"/>
      <c r="DK44" s="1577"/>
      <c r="DL44" s="1577"/>
      <c r="DM44" s="1577"/>
      <c r="DN44" s="1577"/>
      <c r="DO44" s="1577"/>
      <c r="DP44" s="1577"/>
      <c r="DQ44" s="1578"/>
      <c r="DR44" s="1577"/>
      <c r="DS44" s="1577"/>
      <c r="DT44" s="1577"/>
      <c r="DU44" s="1577"/>
      <c r="DV44" s="1577"/>
      <c r="DW44" s="1577"/>
      <c r="DX44" s="1577"/>
      <c r="DY44" s="1577"/>
      <c r="DZ44" s="1577"/>
      <c r="EA44" s="1577"/>
      <c r="EB44" s="1577"/>
      <c r="EC44" s="1577"/>
      <c r="ED44" s="1577"/>
      <c r="EE44" s="1577"/>
      <c r="EF44" s="1577"/>
      <c r="EG44" s="1577"/>
      <c r="EH44" s="1577"/>
      <c r="EI44" s="1577"/>
      <c r="EJ44" s="1577"/>
      <c r="EK44" s="1577"/>
      <c r="EL44" s="1577"/>
      <c r="EM44" s="1577"/>
      <c r="EN44" s="1577"/>
      <c r="EO44" s="1577"/>
      <c r="EP44" s="1577"/>
      <c r="EQ44" s="1578"/>
      <c r="ER44" s="1858"/>
      <c r="ES44" s="1859"/>
      <c r="ET44" s="1859"/>
      <c r="EU44" s="1860"/>
    </row>
    <row r="45" spans="1:151" ht="6.95" customHeight="1" x14ac:dyDescent="0.15">
      <c r="A45" s="1569"/>
      <c r="B45" s="1570"/>
      <c r="C45" s="1570"/>
      <c r="D45" s="1570"/>
      <c r="E45" s="1570"/>
      <c r="F45" s="1570"/>
      <c r="G45" s="1570"/>
      <c r="H45" s="1559"/>
      <c r="I45" s="1559"/>
      <c r="J45" s="1559"/>
      <c r="K45" s="1559"/>
      <c r="L45" s="1559"/>
      <c r="M45" s="1559"/>
      <c r="N45" s="1559"/>
      <c r="O45" s="1559"/>
      <c r="P45" s="1559"/>
      <c r="Q45" s="1559"/>
      <c r="R45" s="1559"/>
      <c r="S45" s="1559"/>
      <c r="T45" s="1559"/>
      <c r="U45" s="1591"/>
      <c r="V45" s="1591"/>
      <c r="W45" s="1591"/>
      <c r="X45" s="1591"/>
      <c r="Y45" s="1591"/>
      <c r="Z45" s="1591"/>
      <c r="AA45" s="1591"/>
      <c r="AB45" s="1559"/>
      <c r="AC45" s="1559"/>
      <c r="AD45" s="1559"/>
      <c r="AE45" s="1559"/>
      <c r="AF45" s="1559"/>
      <c r="AG45" s="1559"/>
      <c r="AH45" s="1559"/>
      <c r="AI45" s="1559"/>
      <c r="AJ45" s="1559"/>
      <c r="AK45" s="1559"/>
      <c r="AL45" s="1559"/>
      <c r="AM45" s="1559"/>
      <c r="AN45" s="1559"/>
      <c r="AO45" s="1559"/>
      <c r="AP45" s="1559"/>
      <c r="AQ45" s="1559"/>
      <c r="AR45" s="1559"/>
      <c r="AS45" s="1559"/>
      <c r="AT45" s="1559"/>
      <c r="AU45" s="1559"/>
      <c r="AV45" s="1559"/>
      <c r="AW45" s="1559"/>
      <c r="AX45" s="1559"/>
      <c r="AY45" s="1559"/>
      <c r="AZ45" s="1559"/>
      <c r="BA45" s="1559"/>
      <c r="BB45" s="1559"/>
      <c r="BC45" s="1559"/>
      <c r="BD45" s="1559"/>
      <c r="BE45" s="1559"/>
      <c r="BF45" s="1559"/>
      <c r="BG45" s="1559"/>
      <c r="BH45" s="1559"/>
      <c r="BI45" s="1559"/>
      <c r="BJ45" s="1559"/>
      <c r="BK45" s="1559"/>
      <c r="BL45" s="1559"/>
      <c r="BM45" s="1559"/>
      <c r="BN45" s="1559"/>
      <c r="BO45" s="1559"/>
      <c r="BP45" s="1559"/>
      <c r="BQ45" s="1559"/>
      <c r="BR45" s="1559"/>
      <c r="BS45" s="1559"/>
      <c r="BT45" s="1559"/>
      <c r="BU45" s="1559"/>
      <c r="BV45" s="1559"/>
      <c r="BW45" s="1559"/>
      <c r="BX45" s="1559"/>
      <c r="BY45" s="1559"/>
      <c r="BZ45" s="1559"/>
      <c r="CA45" s="1559"/>
      <c r="CB45" s="1559"/>
      <c r="CC45" s="1559"/>
      <c r="CD45" s="1559"/>
      <c r="CE45" s="1559"/>
      <c r="CF45" s="1559"/>
      <c r="CG45" s="1559"/>
      <c r="CH45" s="1559"/>
      <c r="CI45" s="1745"/>
      <c r="CJ45" s="1746"/>
      <c r="CK45" s="1746"/>
      <c r="CL45" s="1746"/>
      <c r="CM45" s="1746"/>
      <c r="CN45" s="1746"/>
      <c r="CO45" s="1746"/>
      <c r="CP45" s="1746"/>
      <c r="CQ45" s="1746"/>
      <c r="CR45" s="1746"/>
      <c r="CS45" s="1746"/>
      <c r="CT45" s="1746"/>
      <c r="CU45" s="1746"/>
      <c r="CV45" s="1746"/>
      <c r="CW45" s="1746"/>
      <c r="CX45" s="1746"/>
      <c r="CY45" s="1746"/>
      <c r="CZ45" s="1746"/>
      <c r="DA45" s="1746"/>
      <c r="DB45" s="1746"/>
      <c r="DC45" s="1585">
        <f>入力シート!G48</f>
        <v>0</v>
      </c>
      <c r="DD45" s="1586"/>
      <c r="DE45" s="1586"/>
      <c r="DF45" s="1586"/>
      <c r="DG45" s="1586"/>
      <c r="DH45" s="1586"/>
      <c r="DI45" s="1586"/>
      <c r="DJ45" s="1586"/>
      <c r="DK45" s="1586"/>
      <c r="DL45" s="1586"/>
      <c r="DM45" s="1586"/>
      <c r="DN45" s="1586"/>
      <c r="DO45" s="1586"/>
      <c r="DP45" s="1586"/>
      <c r="DQ45" s="1587"/>
      <c r="DR45" s="1585">
        <f>入力シート!J48</f>
        <v>0</v>
      </c>
      <c r="DS45" s="1586"/>
      <c r="DT45" s="1586"/>
      <c r="DU45" s="1586"/>
      <c r="DV45" s="1586"/>
      <c r="DW45" s="1586"/>
      <c r="DX45" s="1586"/>
      <c r="DY45" s="1586"/>
      <c r="DZ45" s="1586"/>
      <c r="EA45" s="1586"/>
      <c r="EB45" s="1586"/>
      <c r="EC45" s="1586"/>
      <c r="ED45" s="1586"/>
      <c r="EE45" s="1586"/>
      <c r="EF45" s="1586"/>
      <c r="EG45" s="1586"/>
      <c r="EH45" s="1586"/>
      <c r="EI45" s="1586"/>
      <c r="EJ45" s="1586"/>
      <c r="EK45" s="1586"/>
      <c r="EL45" s="1586"/>
      <c r="EM45" s="1586"/>
      <c r="EN45" s="1586"/>
      <c r="EO45" s="1586"/>
      <c r="EP45" s="1586"/>
      <c r="EQ45" s="1587"/>
      <c r="ER45" s="1858"/>
      <c r="ES45" s="1859"/>
      <c r="ET45" s="1859"/>
      <c r="EU45" s="1860"/>
    </row>
    <row r="46" spans="1:151" ht="6.95" customHeight="1" x14ac:dyDescent="0.15">
      <c r="A46" s="1569"/>
      <c r="B46" s="1570"/>
      <c r="C46" s="1570"/>
      <c r="D46" s="1570"/>
      <c r="E46" s="1570"/>
      <c r="F46" s="1570"/>
      <c r="G46" s="1570"/>
      <c r="H46" s="1559"/>
      <c r="I46" s="1559"/>
      <c r="J46" s="1559"/>
      <c r="K46" s="1559"/>
      <c r="L46" s="1559"/>
      <c r="M46" s="1559"/>
      <c r="N46" s="1559"/>
      <c r="O46" s="1559"/>
      <c r="P46" s="1559"/>
      <c r="Q46" s="1559"/>
      <c r="R46" s="1559"/>
      <c r="S46" s="1559"/>
      <c r="T46" s="1559"/>
      <c r="U46" s="1591"/>
      <c r="V46" s="1591"/>
      <c r="W46" s="1591"/>
      <c r="X46" s="1591"/>
      <c r="Y46" s="1591"/>
      <c r="Z46" s="1591"/>
      <c r="AA46" s="1591"/>
      <c r="AB46" s="1559"/>
      <c r="AC46" s="1559"/>
      <c r="AD46" s="1559"/>
      <c r="AE46" s="1559"/>
      <c r="AF46" s="1559"/>
      <c r="AG46" s="1559"/>
      <c r="AH46" s="1559"/>
      <c r="AI46" s="1559"/>
      <c r="AJ46" s="1559"/>
      <c r="AK46" s="1559"/>
      <c r="AL46" s="1559"/>
      <c r="AM46" s="1559"/>
      <c r="AN46" s="1559"/>
      <c r="AO46" s="1559"/>
      <c r="AP46" s="1559"/>
      <c r="AQ46" s="1559"/>
      <c r="AR46" s="1559"/>
      <c r="AS46" s="1559"/>
      <c r="AT46" s="1559"/>
      <c r="AU46" s="1559"/>
      <c r="AV46" s="1559"/>
      <c r="AW46" s="1559"/>
      <c r="AX46" s="1559"/>
      <c r="AY46" s="1559"/>
      <c r="AZ46" s="1559"/>
      <c r="BA46" s="1559"/>
      <c r="BB46" s="1559"/>
      <c r="BC46" s="1559"/>
      <c r="BD46" s="1559"/>
      <c r="BE46" s="1559"/>
      <c r="BF46" s="1559"/>
      <c r="BG46" s="1559"/>
      <c r="BH46" s="1559"/>
      <c r="BI46" s="1559"/>
      <c r="BJ46" s="1559"/>
      <c r="BK46" s="1559"/>
      <c r="BL46" s="1559"/>
      <c r="BM46" s="1559"/>
      <c r="BN46" s="1559"/>
      <c r="BO46" s="1559"/>
      <c r="BP46" s="1559"/>
      <c r="BQ46" s="1559"/>
      <c r="BR46" s="1559"/>
      <c r="BS46" s="1559"/>
      <c r="BT46" s="1559"/>
      <c r="BU46" s="1559"/>
      <c r="BV46" s="1559"/>
      <c r="BW46" s="1559"/>
      <c r="BX46" s="1559"/>
      <c r="BY46" s="1559"/>
      <c r="BZ46" s="1559"/>
      <c r="CA46" s="1559"/>
      <c r="CB46" s="1559"/>
      <c r="CC46" s="1559"/>
      <c r="CD46" s="1559"/>
      <c r="CE46" s="1559"/>
      <c r="CF46" s="1559"/>
      <c r="CG46" s="1559"/>
      <c r="CH46" s="1559"/>
      <c r="CI46" s="1745"/>
      <c r="CJ46" s="1746"/>
      <c r="CK46" s="1746"/>
      <c r="CL46" s="1746"/>
      <c r="CM46" s="1746"/>
      <c r="CN46" s="1746"/>
      <c r="CO46" s="1746"/>
      <c r="CP46" s="1746"/>
      <c r="CQ46" s="1746"/>
      <c r="CR46" s="1746"/>
      <c r="CS46" s="1746"/>
      <c r="CT46" s="1746"/>
      <c r="CU46" s="1746"/>
      <c r="CV46" s="1746"/>
      <c r="CW46" s="1746"/>
      <c r="CX46" s="1746"/>
      <c r="CY46" s="1746"/>
      <c r="CZ46" s="1746"/>
      <c r="DA46" s="1746"/>
      <c r="DB46" s="1746"/>
      <c r="DC46" s="1585"/>
      <c r="DD46" s="1586"/>
      <c r="DE46" s="1586"/>
      <c r="DF46" s="1586"/>
      <c r="DG46" s="1586"/>
      <c r="DH46" s="1586"/>
      <c r="DI46" s="1586"/>
      <c r="DJ46" s="1586"/>
      <c r="DK46" s="1586"/>
      <c r="DL46" s="1586"/>
      <c r="DM46" s="1586"/>
      <c r="DN46" s="1586"/>
      <c r="DO46" s="1586"/>
      <c r="DP46" s="1586"/>
      <c r="DQ46" s="1587"/>
      <c r="DR46" s="1585"/>
      <c r="DS46" s="1586"/>
      <c r="DT46" s="1586"/>
      <c r="DU46" s="1586"/>
      <c r="DV46" s="1586"/>
      <c r="DW46" s="1586"/>
      <c r="DX46" s="1586"/>
      <c r="DY46" s="1586"/>
      <c r="DZ46" s="1586"/>
      <c r="EA46" s="1586"/>
      <c r="EB46" s="1586"/>
      <c r="EC46" s="1586"/>
      <c r="ED46" s="1586"/>
      <c r="EE46" s="1586"/>
      <c r="EF46" s="1586"/>
      <c r="EG46" s="1586"/>
      <c r="EH46" s="1586"/>
      <c r="EI46" s="1586"/>
      <c r="EJ46" s="1586"/>
      <c r="EK46" s="1586"/>
      <c r="EL46" s="1586"/>
      <c r="EM46" s="1586"/>
      <c r="EN46" s="1586"/>
      <c r="EO46" s="1586"/>
      <c r="EP46" s="1586"/>
      <c r="EQ46" s="1587"/>
      <c r="ER46" s="1858"/>
      <c r="ES46" s="1859"/>
      <c r="ET46" s="1859"/>
      <c r="EU46" s="1860"/>
    </row>
    <row r="47" spans="1:151" ht="6.95" customHeight="1" x14ac:dyDescent="0.15">
      <c r="A47" s="1569"/>
      <c r="B47" s="1570"/>
      <c r="C47" s="1570"/>
      <c r="D47" s="1570"/>
      <c r="E47" s="1570"/>
      <c r="F47" s="1570"/>
      <c r="G47" s="1570"/>
      <c r="H47" s="1559"/>
      <c r="I47" s="1559"/>
      <c r="J47" s="1559"/>
      <c r="K47" s="1559"/>
      <c r="L47" s="1559"/>
      <c r="M47" s="1559"/>
      <c r="N47" s="1559"/>
      <c r="O47" s="1559"/>
      <c r="P47" s="1559"/>
      <c r="Q47" s="1559"/>
      <c r="R47" s="1559"/>
      <c r="S47" s="1559"/>
      <c r="T47" s="1559"/>
      <c r="U47" s="1591"/>
      <c r="V47" s="1591"/>
      <c r="W47" s="1591"/>
      <c r="X47" s="1591"/>
      <c r="Y47" s="1591"/>
      <c r="Z47" s="1591"/>
      <c r="AA47" s="1591"/>
      <c r="AB47" s="1559"/>
      <c r="AC47" s="1559"/>
      <c r="AD47" s="1559"/>
      <c r="AE47" s="1559"/>
      <c r="AF47" s="1559"/>
      <c r="AG47" s="1559"/>
      <c r="AH47" s="1559"/>
      <c r="AI47" s="1559"/>
      <c r="AJ47" s="1559"/>
      <c r="AK47" s="1559"/>
      <c r="AL47" s="1559"/>
      <c r="AM47" s="1559"/>
      <c r="AN47" s="1559"/>
      <c r="AO47" s="1559"/>
      <c r="AP47" s="1559"/>
      <c r="AQ47" s="1559"/>
      <c r="AR47" s="1559"/>
      <c r="AS47" s="1559"/>
      <c r="AT47" s="1559"/>
      <c r="AU47" s="1559"/>
      <c r="AV47" s="1559"/>
      <c r="AW47" s="1559"/>
      <c r="AX47" s="1559"/>
      <c r="AY47" s="1559"/>
      <c r="AZ47" s="1559"/>
      <c r="BA47" s="1559"/>
      <c r="BB47" s="1559"/>
      <c r="BC47" s="1559"/>
      <c r="BD47" s="1559"/>
      <c r="BE47" s="1559"/>
      <c r="BF47" s="1559"/>
      <c r="BG47" s="1559"/>
      <c r="BH47" s="1559"/>
      <c r="BI47" s="1559"/>
      <c r="BJ47" s="1559"/>
      <c r="BK47" s="1559"/>
      <c r="BL47" s="1559"/>
      <c r="BM47" s="1559"/>
      <c r="BN47" s="1559"/>
      <c r="BO47" s="1559"/>
      <c r="BP47" s="1559"/>
      <c r="BQ47" s="1559"/>
      <c r="BR47" s="1559"/>
      <c r="BS47" s="1559"/>
      <c r="BT47" s="1559"/>
      <c r="BU47" s="1559"/>
      <c r="BV47" s="1559"/>
      <c r="BW47" s="1559"/>
      <c r="BX47" s="1559"/>
      <c r="BY47" s="1559"/>
      <c r="BZ47" s="1559"/>
      <c r="CA47" s="1559"/>
      <c r="CB47" s="1559"/>
      <c r="CC47" s="1559"/>
      <c r="CD47" s="1559"/>
      <c r="CE47" s="1559"/>
      <c r="CF47" s="1559"/>
      <c r="CG47" s="1559"/>
      <c r="CH47" s="1559"/>
      <c r="CI47" s="1745"/>
      <c r="CJ47" s="1746"/>
      <c r="CK47" s="1746"/>
      <c r="CL47" s="1746"/>
      <c r="CM47" s="1746"/>
      <c r="CN47" s="1746"/>
      <c r="CO47" s="1746"/>
      <c r="CP47" s="1746"/>
      <c r="CQ47" s="1746"/>
      <c r="CR47" s="1746"/>
      <c r="CS47" s="1746"/>
      <c r="CT47" s="1746"/>
      <c r="CU47" s="1746"/>
      <c r="CV47" s="1746"/>
      <c r="CW47" s="1746"/>
      <c r="CX47" s="1746"/>
      <c r="CY47" s="1746"/>
      <c r="CZ47" s="1746"/>
      <c r="DA47" s="1746"/>
      <c r="DB47" s="1746"/>
      <c r="DC47" s="1585"/>
      <c r="DD47" s="1586"/>
      <c r="DE47" s="1586"/>
      <c r="DF47" s="1586"/>
      <c r="DG47" s="1586"/>
      <c r="DH47" s="1586"/>
      <c r="DI47" s="1586"/>
      <c r="DJ47" s="1586"/>
      <c r="DK47" s="1586"/>
      <c r="DL47" s="1586"/>
      <c r="DM47" s="1586"/>
      <c r="DN47" s="1586"/>
      <c r="DO47" s="1586"/>
      <c r="DP47" s="1586"/>
      <c r="DQ47" s="1587"/>
      <c r="DR47" s="1585"/>
      <c r="DS47" s="1586"/>
      <c r="DT47" s="1586"/>
      <c r="DU47" s="1586"/>
      <c r="DV47" s="1586"/>
      <c r="DW47" s="1586"/>
      <c r="DX47" s="1586"/>
      <c r="DY47" s="1586"/>
      <c r="DZ47" s="1586"/>
      <c r="EA47" s="1586"/>
      <c r="EB47" s="1586"/>
      <c r="EC47" s="1586"/>
      <c r="ED47" s="1586"/>
      <c r="EE47" s="1586"/>
      <c r="EF47" s="1586"/>
      <c r="EG47" s="1586"/>
      <c r="EH47" s="1586"/>
      <c r="EI47" s="1586"/>
      <c r="EJ47" s="1586"/>
      <c r="EK47" s="1586"/>
      <c r="EL47" s="1586"/>
      <c r="EM47" s="1586"/>
      <c r="EN47" s="1586"/>
      <c r="EO47" s="1586"/>
      <c r="EP47" s="1586"/>
      <c r="EQ47" s="1587"/>
      <c r="ER47" s="1858"/>
      <c r="ES47" s="1859"/>
      <c r="ET47" s="1859"/>
      <c r="EU47" s="1860"/>
    </row>
    <row r="48" spans="1:151" ht="6.95" customHeight="1" x14ac:dyDescent="0.15">
      <c r="A48" s="1569"/>
      <c r="B48" s="1570"/>
      <c r="C48" s="1570"/>
      <c r="D48" s="1570"/>
      <c r="E48" s="1570"/>
      <c r="F48" s="1570"/>
      <c r="G48" s="1570"/>
      <c r="H48" s="1559"/>
      <c r="I48" s="1559"/>
      <c r="J48" s="1559"/>
      <c r="K48" s="1559"/>
      <c r="L48" s="1559"/>
      <c r="M48" s="1559"/>
      <c r="N48" s="1559"/>
      <c r="O48" s="1559"/>
      <c r="P48" s="1559"/>
      <c r="Q48" s="1559"/>
      <c r="R48" s="1559"/>
      <c r="S48" s="1559"/>
      <c r="T48" s="1559"/>
      <c r="U48" s="1591"/>
      <c r="V48" s="1591"/>
      <c r="W48" s="1591"/>
      <c r="X48" s="1591"/>
      <c r="Y48" s="1591"/>
      <c r="Z48" s="1591"/>
      <c r="AA48" s="1591"/>
      <c r="AB48" s="1559"/>
      <c r="AC48" s="1559"/>
      <c r="AD48" s="1559"/>
      <c r="AE48" s="1559"/>
      <c r="AF48" s="1559"/>
      <c r="AG48" s="1559"/>
      <c r="AH48" s="1559"/>
      <c r="AI48" s="1559"/>
      <c r="AJ48" s="1559"/>
      <c r="AK48" s="1559"/>
      <c r="AL48" s="1559"/>
      <c r="AM48" s="1559"/>
      <c r="AN48" s="1559"/>
      <c r="AO48" s="1559"/>
      <c r="AP48" s="1559"/>
      <c r="AQ48" s="1559"/>
      <c r="AR48" s="1559"/>
      <c r="AS48" s="1559"/>
      <c r="AT48" s="1559"/>
      <c r="AU48" s="1559"/>
      <c r="AV48" s="1559"/>
      <c r="AW48" s="1559"/>
      <c r="AX48" s="1559"/>
      <c r="AY48" s="1559"/>
      <c r="AZ48" s="1559"/>
      <c r="BA48" s="1559"/>
      <c r="BB48" s="1559"/>
      <c r="BC48" s="1559"/>
      <c r="BD48" s="1559"/>
      <c r="BE48" s="1559"/>
      <c r="BF48" s="1559"/>
      <c r="BG48" s="1559"/>
      <c r="BH48" s="1559"/>
      <c r="BI48" s="1559"/>
      <c r="BJ48" s="1559"/>
      <c r="BK48" s="1559"/>
      <c r="BL48" s="1559"/>
      <c r="BM48" s="1559"/>
      <c r="BN48" s="1559"/>
      <c r="BO48" s="1559"/>
      <c r="BP48" s="1559"/>
      <c r="BQ48" s="1559"/>
      <c r="BR48" s="1559"/>
      <c r="BS48" s="1559"/>
      <c r="BT48" s="1559"/>
      <c r="BU48" s="1559"/>
      <c r="BV48" s="1559"/>
      <c r="BW48" s="1559"/>
      <c r="BX48" s="1559"/>
      <c r="BY48" s="1559"/>
      <c r="BZ48" s="1559"/>
      <c r="CA48" s="1559"/>
      <c r="CB48" s="1559"/>
      <c r="CC48" s="1559"/>
      <c r="CD48" s="1559"/>
      <c r="CE48" s="1559"/>
      <c r="CF48" s="1559"/>
      <c r="CG48" s="1559"/>
      <c r="CH48" s="1559"/>
      <c r="CI48" s="1747"/>
      <c r="CJ48" s="1748"/>
      <c r="CK48" s="1748"/>
      <c r="CL48" s="1748"/>
      <c r="CM48" s="1748"/>
      <c r="CN48" s="1748"/>
      <c r="CO48" s="1748"/>
      <c r="CP48" s="1748"/>
      <c r="CQ48" s="1748"/>
      <c r="CR48" s="1748"/>
      <c r="CS48" s="1748"/>
      <c r="CT48" s="1748"/>
      <c r="CU48" s="1748"/>
      <c r="CV48" s="1748"/>
      <c r="CW48" s="1748"/>
      <c r="CX48" s="1748"/>
      <c r="CY48" s="1748"/>
      <c r="CZ48" s="1748"/>
      <c r="DA48" s="1748"/>
      <c r="DB48" s="1748"/>
      <c r="DC48" s="1588"/>
      <c r="DD48" s="1589"/>
      <c r="DE48" s="1589"/>
      <c r="DF48" s="1589"/>
      <c r="DG48" s="1589"/>
      <c r="DH48" s="1589"/>
      <c r="DI48" s="1589"/>
      <c r="DJ48" s="1589"/>
      <c r="DK48" s="1589"/>
      <c r="DL48" s="1589"/>
      <c r="DM48" s="1589"/>
      <c r="DN48" s="1589"/>
      <c r="DO48" s="1589"/>
      <c r="DP48" s="1589"/>
      <c r="DQ48" s="1590"/>
      <c r="DR48" s="1588"/>
      <c r="DS48" s="1589"/>
      <c r="DT48" s="1589"/>
      <c r="DU48" s="1589"/>
      <c r="DV48" s="1589"/>
      <c r="DW48" s="1589"/>
      <c r="DX48" s="1589"/>
      <c r="DY48" s="1589"/>
      <c r="DZ48" s="1589"/>
      <c r="EA48" s="1589"/>
      <c r="EB48" s="1589"/>
      <c r="EC48" s="1589"/>
      <c r="ED48" s="1589"/>
      <c r="EE48" s="1589"/>
      <c r="EF48" s="1589"/>
      <c r="EG48" s="1589"/>
      <c r="EH48" s="1589"/>
      <c r="EI48" s="1589"/>
      <c r="EJ48" s="1589"/>
      <c r="EK48" s="1589"/>
      <c r="EL48" s="1589"/>
      <c r="EM48" s="1589"/>
      <c r="EN48" s="1589"/>
      <c r="EO48" s="1589"/>
      <c r="EP48" s="1589"/>
      <c r="EQ48" s="1590"/>
      <c r="ER48" s="1858"/>
      <c r="ES48" s="1859"/>
      <c r="ET48" s="1859"/>
      <c r="EU48" s="1860"/>
    </row>
    <row r="49" spans="1:151" ht="6.95" customHeight="1" x14ac:dyDescent="0.15">
      <c r="A49" s="1567"/>
      <c r="B49" s="1568"/>
      <c r="C49" s="1568"/>
      <c r="D49" s="1568"/>
      <c r="E49" s="1568"/>
      <c r="F49" s="1568"/>
      <c r="G49" s="1568"/>
      <c r="H49" s="1573" t="s">
        <v>132</v>
      </c>
      <c r="I49" s="1573"/>
      <c r="J49" s="1573"/>
      <c r="K49" s="1573"/>
      <c r="L49" s="1573"/>
      <c r="M49" s="1573"/>
      <c r="N49" s="1573"/>
      <c r="O49" s="1573"/>
      <c r="P49" s="1573"/>
      <c r="Q49" s="1573"/>
      <c r="R49" s="1573"/>
      <c r="S49" s="1573"/>
      <c r="T49" s="1573"/>
      <c r="U49" s="1573"/>
      <c r="V49" s="1573"/>
      <c r="W49" s="1573"/>
      <c r="X49" s="1573"/>
      <c r="Y49" s="1573"/>
      <c r="Z49" s="1573"/>
      <c r="AA49" s="1573"/>
      <c r="AB49" s="1573"/>
      <c r="AC49" s="1573"/>
      <c r="AD49" s="1573"/>
      <c r="AE49" s="1573"/>
      <c r="AF49" s="1573"/>
      <c r="AG49" s="1573"/>
      <c r="AH49" s="1573"/>
      <c r="AI49" s="1573"/>
      <c r="AJ49" s="1573"/>
      <c r="AK49" s="1573"/>
      <c r="AL49" s="1573"/>
      <c r="AM49" s="1573"/>
      <c r="AN49" s="1573"/>
      <c r="AO49" s="1573"/>
      <c r="AP49" s="1573"/>
      <c r="AQ49" s="1573"/>
      <c r="AR49" s="1573"/>
      <c r="AS49" s="1573"/>
      <c r="AT49" s="1573"/>
      <c r="AU49" s="1573"/>
      <c r="AV49" s="1573"/>
      <c r="AW49" s="1573"/>
      <c r="AX49" s="1573"/>
      <c r="AY49" s="1573"/>
      <c r="AZ49" s="1573"/>
      <c r="BA49" s="1573"/>
      <c r="BB49" s="1568"/>
      <c r="BC49" s="1568"/>
      <c r="BD49" s="1568"/>
      <c r="BE49" s="1568"/>
      <c r="BF49" s="1568"/>
      <c r="BG49" s="1568"/>
      <c r="BH49" s="1568"/>
      <c r="BI49" s="1568"/>
      <c r="BJ49" s="1568"/>
      <c r="BK49" s="1568"/>
      <c r="BL49" s="1568"/>
      <c r="BM49" s="1568"/>
      <c r="BN49" s="1568"/>
      <c r="BO49" s="1568"/>
      <c r="BP49" s="1568"/>
      <c r="BQ49" s="1568"/>
      <c r="BR49" s="1568"/>
      <c r="BS49" s="1568"/>
      <c r="BT49" s="1568"/>
      <c r="BU49" s="1568"/>
      <c r="BV49" s="1568"/>
      <c r="BW49" s="1568"/>
      <c r="BX49" s="1568"/>
      <c r="BY49" s="1568"/>
      <c r="BZ49" s="1568"/>
      <c r="CA49" s="1568"/>
      <c r="CB49" s="1568"/>
      <c r="CC49" s="1568"/>
      <c r="CD49" s="1568"/>
      <c r="CE49" s="1568"/>
      <c r="CF49" s="1568"/>
      <c r="CG49" s="1568"/>
      <c r="CH49" s="1738"/>
      <c r="CI49" s="1561"/>
      <c r="CJ49" s="1561"/>
      <c r="CK49" s="1561"/>
      <c r="CL49" s="1561"/>
      <c r="CM49" s="1561"/>
      <c r="CN49" s="1561"/>
      <c r="CO49" s="1561"/>
      <c r="CP49" s="1561"/>
      <c r="CQ49" s="1561"/>
      <c r="CR49" s="1561"/>
      <c r="CS49" s="1561"/>
      <c r="CT49" s="1561"/>
      <c r="CU49" s="1561"/>
      <c r="CV49" s="1561"/>
      <c r="CW49" s="1561"/>
      <c r="CX49" s="1561"/>
      <c r="CY49" s="1561"/>
      <c r="CZ49" s="1561"/>
      <c r="DA49" s="1561"/>
      <c r="DB49" s="1561"/>
      <c r="DC49" s="1561"/>
      <c r="DD49" s="1561"/>
      <c r="DE49" s="1561"/>
      <c r="DF49" s="1561"/>
      <c r="DG49" s="1561"/>
      <c r="DH49" s="1561"/>
      <c r="DI49" s="1561"/>
      <c r="DJ49" s="1561"/>
      <c r="DK49" s="1561"/>
      <c r="DL49" s="1561"/>
      <c r="DM49" s="1561"/>
      <c r="DN49" s="1561"/>
      <c r="DO49" s="1561"/>
      <c r="DP49" s="1561"/>
      <c r="DQ49" s="1561"/>
      <c r="DR49" s="1561"/>
      <c r="DS49" s="1561"/>
      <c r="DT49" s="1561"/>
      <c r="DU49" s="1561"/>
      <c r="DV49" s="1561"/>
      <c r="DW49" s="1561"/>
      <c r="DX49" s="1561"/>
      <c r="DY49" s="1561"/>
      <c r="DZ49" s="1561"/>
      <c r="EA49" s="1561"/>
      <c r="EB49" s="1561"/>
      <c r="EC49" s="1561"/>
      <c r="ED49" s="1561"/>
      <c r="EE49" s="1561"/>
      <c r="EF49" s="1561"/>
      <c r="EG49" s="1561"/>
      <c r="EH49" s="1561"/>
      <c r="EI49" s="1561"/>
      <c r="EJ49" s="1561"/>
      <c r="EK49" s="1561"/>
      <c r="EL49" s="1561"/>
      <c r="EM49" s="1561"/>
      <c r="EN49" s="1561"/>
      <c r="EO49" s="1561"/>
      <c r="EP49" s="1561"/>
      <c r="EQ49" s="1561"/>
      <c r="ER49" s="1858"/>
      <c r="ES49" s="1859"/>
      <c r="ET49" s="1859"/>
      <c r="EU49" s="1860"/>
    </row>
    <row r="50" spans="1:151" ht="6.95" customHeight="1" x14ac:dyDescent="0.15">
      <c r="A50" s="1569"/>
      <c r="B50" s="1570"/>
      <c r="C50" s="1570"/>
      <c r="D50" s="1570"/>
      <c r="E50" s="1570"/>
      <c r="F50" s="1570"/>
      <c r="G50" s="1570"/>
      <c r="H50" s="1574"/>
      <c r="I50" s="1574"/>
      <c r="J50" s="1574"/>
      <c r="K50" s="1574"/>
      <c r="L50" s="1574"/>
      <c r="M50" s="1574"/>
      <c r="N50" s="1574"/>
      <c r="O50" s="1574"/>
      <c r="P50" s="1574"/>
      <c r="Q50" s="1574"/>
      <c r="R50" s="1574"/>
      <c r="S50" s="1574"/>
      <c r="T50" s="1574"/>
      <c r="U50" s="1574"/>
      <c r="V50" s="1574"/>
      <c r="W50" s="1574"/>
      <c r="X50" s="1574"/>
      <c r="Y50" s="1574"/>
      <c r="Z50" s="1574"/>
      <c r="AA50" s="1574"/>
      <c r="AB50" s="1574"/>
      <c r="AC50" s="1574"/>
      <c r="AD50" s="1574"/>
      <c r="AE50" s="1574"/>
      <c r="AF50" s="1574"/>
      <c r="AG50" s="1574"/>
      <c r="AH50" s="1574"/>
      <c r="AI50" s="1574"/>
      <c r="AJ50" s="1574"/>
      <c r="AK50" s="1574"/>
      <c r="AL50" s="1574"/>
      <c r="AM50" s="1574"/>
      <c r="AN50" s="1574"/>
      <c r="AO50" s="1574"/>
      <c r="AP50" s="1574"/>
      <c r="AQ50" s="1574"/>
      <c r="AR50" s="1574"/>
      <c r="AS50" s="1574"/>
      <c r="AT50" s="1574"/>
      <c r="AU50" s="1574"/>
      <c r="AV50" s="1574"/>
      <c r="AW50" s="1574"/>
      <c r="AX50" s="1574"/>
      <c r="AY50" s="1574"/>
      <c r="AZ50" s="1574"/>
      <c r="BA50" s="1574"/>
      <c r="BB50" s="1570"/>
      <c r="BC50" s="1570"/>
      <c r="BD50" s="1570"/>
      <c r="BE50" s="1570"/>
      <c r="BF50" s="1570"/>
      <c r="BG50" s="1570"/>
      <c r="BH50" s="1570"/>
      <c r="BI50" s="1570"/>
      <c r="BJ50" s="1570"/>
      <c r="BK50" s="1570"/>
      <c r="BL50" s="1570"/>
      <c r="BM50" s="1570"/>
      <c r="BN50" s="1570"/>
      <c r="BO50" s="1570"/>
      <c r="BP50" s="1570"/>
      <c r="BQ50" s="1570"/>
      <c r="BR50" s="1570"/>
      <c r="BS50" s="1570"/>
      <c r="BT50" s="1570"/>
      <c r="BU50" s="1570"/>
      <c r="BV50" s="1570"/>
      <c r="BW50" s="1570"/>
      <c r="BX50" s="1570"/>
      <c r="BY50" s="1570"/>
      <c r="BZ50" s="1570"/>
      <c r="CA50" s="1570"/>
      <c r="CB50" s="1570"/>
      <c r="CC50" s="1570"/>
      <c r="CD50" s="1570"/>
      <c r="CE50" s="1570"/>
      <c r="CF50" s="1570"/>
      <c r="CG50" s="1570"/>
      <c r="CH50" s="1739"/>
      <c r="CI50" s="1579">
        <f>ROUNDDOWN(SUM(CI25,CI30,CI35),2)</f>
        <v>0</v>
      </c>
      <c r="CJ50" s="1580"/>
      <c r="CK50" s="1580"/>
      <c r="CL50" s="1580"/>
      <c r="CM50" s="1580"/>
      <c r="CN50" s="1580"/>
      <c r="CO50" s="1580"/>
      <c r="CP50" s="1580"/>
      <c r="CQ50" s="1580"/>
      <c r="CR50" s="1580"/>
      <c r="CS50" s="1580"/>
      <c r="CT50" s="1580"/>
      <c r="CU50" s="1580"/>
      <c r="CV50" s="1580"/>
      <c r="CW50" s="1580"/>
      <c r="CX50" s="1580"/>
      <c r="CY50" s="1580"/>
      <c r="CZ50" s="1580"/>
      <c r="DA50" s="1580"/>
      <c r="DB50" s="1581"/>
      <c r="DC50" s="1565">
        <f>SUM(DC25,DC30,DC35,DC45)</f>
        <v>0</v>
      </c>
      <c r="DD50" s="1565"/>
      <c r="DE50" s="1565"/>
      <c r="DF50" s="1565"/>
      <c r="DG50" s="1565"/>
      <c r="DH50" s="1565"/>
      <c r="DI50" s="1565"/>
      <c r="DJ50" s="1565"/>
      <c r="DK50" s="1565"/>
      <c r="DL50" s="1565"/>
      <c r="DM50" s="1565"/>
      <c r="DN50" s="1565"/>
      <c r="DO50" s="1565"/>
      <c r="DP50" s="1565"/>
      <c r="DQ50" s="1565"/>
      <c r="DR50" s="1565">
        <f>SUM(DR25,DR30,DR35,DR45)</f>
        <v>0</v>
      </c>
      <c r="DS50" s="1565"/>
      <c r="DT50" s="1565"/>
      <c r="DU50" s="1565"/>
      <c r="DV50" s="1565"/>
      <c r="DW50" s="1565"/>
      <c r="DX50" s="1565"/>
      <c r="DY50" s="1565"/>
      <c r="DZ50" s="1565"/>
      <c r="EA50" s="1565"/>
      <c r="EB50" s="1565"/>
      <c r="EC50" s="1565"/>
      <c r="ED50" s="1565"/>
      <c r="EE50" s="1565"/>
      <c r="EF50" s="1565"/>
      <c r="EG50" s="1565"/>
      <c r="EH50" s="1565"/>
      <c r="EI50" s="1565"/>
      <c r="EJ50" s="1565"/>
      <c r="EK50" s="1565"/>
      <c r="EL50" s="1565"/>
      <c r="EM50" s="1565"/>
      <c r="EN50" s="1565"/>
      <c r="EO50" s="1565"/>
      <c r="EP50" s="1565"/>
      <c r="EQ50" s="1565"/>
      <c r="ER50" s="1858"/>
      <c r="ES50" s="1859"/>
      <c r="ET50" s="1859"/>
      <c r="EU50" s="1860"/>
    </row>
    <row r="51" spans="1:151" ht="6.95" customHeight="1" x14ac:dyDescent="0.15">
      <c r="A51" s="1569"/>
      <c r="B51" s="1570"/>
      <c r="C51" s="1570"/>
      <c r="D51" s="1570"/>
      <c r="E51" s="1570"/>
      <c r="F51" s="1570"/>
      <c r="G51" s="1570"/>
      <c r="H51" s="1574"/>
      <c r="I51" s="1574"/>
      <c r="J51" s="1574"/>
      <c r="K51" s="1574"/>
      <c r="L51" s="1574"/>
      <c r="M51" s="1574"/>
      <c r="N51" s="1574"/>
      <c r="O51" s="1574"/>
      <c r="P51" s="1574"/>
      <c r="Q51" s="1574"/>
      <c r="R51" s="1574"/>
      <c r="S51" s="1574"/>
      <c r="T51" s="1574"/>
      <c r="U51" s="1574"/>
      <c r="V51" s="1574"/>
      <c r="W51" s="1574"/>
      <c r="X51" s="1574"/>
      <c r="Y51" s="1574"/>
      <c r="Z51" s="1574"/>
      <c r="AA51" s="1574"/>
      <c r="AB51" s="1574"/>
      <c r="AC51" s="1574"/>
      <c r="AD51" s="1574"/>
      <c r="AE51" s="1574"/>
      <c r="AF51" s="1574"/>
      <c r="AG51" s="1574"/>
      <c r="AH51" s="1574"/>
      <c r="AI51" s="1574"/>
      <c r="AJ51" s="1574"/>
      <c r="AK51" s="1574"/>
      <c r="AL51" s="1574"/>
      <c r="AM51" s="1574"/>
      <c r="AN51" s="1574"/>
      <c r="AO51" s="1574"/>
      <c r="AP51" s="1574"/>
      <c r="AQ51" s="1574"/>
      <c r="AR51" s="1574"/>
      <c r="AS51" s="1574"/>
      <c r="AT51" s="1574"/>
      <c r="AU51" s="1574"/>
      <c r="AV51" s="1574"/>
      <c r="AW51" s="1574"/>
      <c r="AX51" s="1574"/>
      <c r="AY51" s="1574"/>
      <c r="AZ51" s="1574"/>
      <c r="BA51" s="1574"/>
      <c r="BB51" s="1570"/>
      <c r="BC51" s="1570"/>
      <c r="BD51" s="1570"/>
      <c r="BE51" s="1570"/>
      <c r="BF51" s="1570"/>
      <c r="BG51" s="1570"/>
      <c r="BH51" s="1570"/>
      <c r="BI51" s="1570"/>
      <c r="BJ51" s="1570"/>
      <c r="BK51" s="1570"/>
      <c r="BL51" s="1570"/>
      <c r="BM51" s="1570"/>
      <c r="BN51" s="1570"/>
      <c r="BO51" s="1570"/>
      <c r="BP51" s="1570"/>
      <c r="BQ51" s="1570"/>
      <c r="BR51" s="1570"/>
      <c r="BS51" s="1570"/>
      <c r="BT51" s="1570"/>
      <c r="BU51" s="1570"/>
      <c r="BV51" s="1570"/>
      <c r="BW51" s="1570"/>
      <c r="BX51" s="1570"/>
      <c r="BY51" s="1570"/>
      <c r="BZ51" s="1570"/>
      <c r="CA51" s="1570"/>
      <c r="CB51" s="1570"/>
      <c r="CC51" s="1570"/>
      <c r="CD51" s="1570"/>
      <c r="CE51" s="1570"/>
      <c r="CF51" s="1570"/>
      <c r="CG51" s="1570"/>
      <c r="CH51" s="1739"/>
      <c r="CI51" s="1579"/>
      <c r="CJ51" s="1580"/>
      <c r="CK51" s="1580"/>
      <c r="CL51" s="1580"/>
      <c r="CM51" s="1580"/>
      <c r="CN51" s="1580"/>
      <c r="CO51" s="1580"/>
      <c r="CP51" s="1580"/>
      <c r="CQ51" s="1580"/>
      <c r="CR51" s="1580"/>
      <c r="CS51" s="1580"/>
      <c r="CT51" s="1580"/>
      <c r="CU51" s="1580"/>
      <c r="CV51" s="1580"/>
      <c r="CW51" s="1580"/>
      <c r="CX51" s="1580"/>
      <c r="CY51" s="1580"/>
      <c r="CZ51" s="1580"/>
      <c r="DA51" s="1580"/>
      <c r="DB51" s="1581"/>
      <c r="DC51" s="1565"/>
      <c r="DD51" s="1565"/>
      <c r="DE51" s="1565"/>
      <c r="DF51" s="1565"/>
      <c r="DG51" s="1565"/>
      <c r="DH51" s="1565"/>
      <c r="DI51" s="1565"/>
      <c r="DJ51" s="1565"/>
      <c r="DK51" s="1565"/>
      <c r="DL51" s="1565"/>
      <c r="DM51" s="1565"/>
      <c r="DN51" s="1565"/>
      <c r="DO51" s="1565"/>
      <c r="DP51" s="1565"/>
      <c r="DQ51" s="1565"/>
      <c r="DR51" s="1565"/>
      <c r="DS51" s="1565"/>
      <c r="DT51" s="1565"/>
      <c r="DU51" s="1565"/>
      <c r="DV51" s="1565"/>
      <c r="DW51" s="1565"/>
      <c r="DX51" s="1565"/>
      <c r="DY51" s="1565"/>
      <c r="DZ51" s="1565"/>
      <c r="EA51" s="1565"/>
      <c r="EB51" s="1565"/>
      <c r="EC51" s="1565"/>
      <c r="ED51" s="1565"/>
      <c r="EE51" s="1565"/>
      <c r="EF51" s="1565"/>
      <c r="EG51" s="1565"/>
      <c r="EH51" s="1565"/>
      <c r="EI51" s="1565"/>
      <c r="EJ51" s="1565"/>
      <c r="EK51" s="1565"/>
      <c r="EL51" s="1565"/>
      <c r="EM51" s="1565"/>
      <c r="EN51" s="1565"/>
      <c r="EO51" s="1565"/>
      <c r="EP51" s="1565"/>
      <c r="EQ51" s="1565"/>
      <c r="ER51" s="1858"/>
      <c r="ES51" s="1859"/>
      <c r="ET51" s="1859"/>
      <c r="EU51" s="1860"/>
    </row>
    <row r="52" spans="1:151" ht="6.95" customHeight="1" x14ac:dyDescent="0.15">
      <c r="A52" s="1569"/>
      <c r="B52" s="1570"/>
      <c r="C52" s="1570"/>
      <c r="D52" s="1570"/>
      <c r="E52" s="1570"/>
      <c r="F52" s="1570"/>
      <c r="G52" s="1570"/>
      <c r="H52" s="1574"/>
      <c r="I52" s="1574"/>
      <c r="J52" s="1574"/>
      <c r="K52" s="1574"/>
      <c r="L52" s="1574"/>
      <c r="M52" s="1574"/>
      <c r="N52" s="1574"/>
      <c r="O52" s="1574"/>
      <c r="P52" s="1574"/>
      <c r="Q52" s="1574"/>
      <c r="R52" s="1574"/>
      <c r="S52" s="1574"/>
      <c r="T52" s="1574"/>
      <c r="U52" s="1574"/>
      <c r="V52" s="1574"/>
      <c r="W52" s="1574"/>
      <c r="X52" s="1574"/>
      <c r="Y52" s="1574"/>
      <c r="Z52" s="1574"/>
      <c r="AA52" s="1574"/>
      <c r="AB52" s="1574"/>
      <c r="AC52" s="1574"/>
      <c r="AD52" s="1574"/>
      <c r="AE52" s="1574"/>
      <c r="AF52" s="1574"/>
      <c r="AG52" s="1574"/>
      <c r="AH52" s="1574"/>
      <c r="AI52" s="1574"/>
      <c r="AJ52" s="1574"/>
      <c r="AK52" s="1574"/>
      <c r="AL52" s="1574"/>
      <c r="AM52" s="1574"/>
      <c r="AN52" s="1574"/>
      <c r="AO52" s="1574"/>
      <c r="AP52" s="1574"/>
      <c r="AQ52" s="1574"/>
      <c r="AR52" s="1574"/>
      <c r="AS52" s="1574"/>
      <c r="AT52" s="1574"/>
      <c r="AU52" s="1574"/>
      <c r="AV52" s="1574"/>
      <c r="AW52" s="1574"/>
      <c r="AX52" s="1574"/>
      <c r="AY52" s="1574"/>
      <c r="AZ52" s="1574"/>
      <c r="BA52" s="1574"/>
      <c r="BB52" s="1570"/>
      <c r="BC52" s="1570"/>
      <c r="BD52" s="1570"/>
      <c r="BE52" s="1570"/>
      <c r="BF52" s="1570"/>
      <c r="BG52" s="1570"/>
      <c r="BH52" s="1570"/>
      <c r="BI52" s="1570"/>
      <c r="BJ52" s="1570"/>
      <c r="BK52" s="1570"/>
      <c r="BL52" s="1570"/>
      <c r="BM52" s="1570"/>
      <c r="BN52" s="1570"/>
      <c r="BO52" s="1570"/>
      <c r="BP52" s="1570"/>
      <c r="BQ52" s="1570"/>
      <c r="BR52" s="1570"/>
      <c r="BS52" s="1570"/>
      <c r="BT52" s="1570"/>
      <c r="BU52" s="1570"/>
      <c r="BV52" s="1570"/>
      <c r="BW52" s="1570"/>
      <c r="BX52" s="1570"/>
      <c r="BY52" s="1570"/>
      <c r="BZ52" s="1570"/>
      <c r="CA52" s="1570"/>
      <c r="CB52" s="1570"/>
      <c r="CC52" s="1570"/>
      <c r="CD52" s="1570"/>
      <c r="CE52" s="1570"/>
      <c r="CF52" s="1570"/>
      <c r="CG52" s="1570"/>
      <c r="CH52" s="1739"/>
      <c r="CI52" s="1579"/>
      <c r="CJ52" s="1580"/>
      <c r="CK52" s="1580"/>
      <c r="CL52" s="1580"/>
      <c r="CM52" s="1580"/>
      <c r="CN52" s="1580"/>
      <c r="CO52" s="1580"/>
      <c r="CP52" s="1580"/>
      <c r="CQ52" s="1580"/>
      <c r="CR52" s="1580"/>
      <c r="CS52" s="1580"/>
      <c r="CT52" s="1580"/>
      <c r="CU52" s="1580"/>
      <c r="CV52" s="1580"/>
      <c r="CW52" s="1580"/>
      <c r="CX52" s="1580"/>
      <c r="CY52" s="1580"/>
      <c r="CZ52" s="1580"/>
      <c r="DA52" s="1580"/>
      <c r="DB52" s="1581"/>
      <c r="DC52" s="1565"/>
      <c r="DD52" s="1565"/>
      <c r="DE52" s="1565"/>
      <c r="DF52" s="1565"/>
      <c r="DG52" s="1565"/>
      <c r="DH52" s="1565"/>
      <c r="DI52" s="1565"/>
      <c r="DJ52" s="1565"/>
      <c r="DK52" s="1565"/>
      <c r="DL52" s="1565"/>
      <c r="DM52" s="1565"/>
      <c r="DN52" s="1565"/>
      <c r="DO52" s="1565"/>
      <c r="DP52" s="1565"/>
      <c r="DQ52" s="1565"/>
      <c r="DR52" s="1565"/>
      <c r="DS52" s="1565"/>
      <c r="DT52" s="1565"/>
      <c r="DU52" s="1565"/>
      <c r="DV52" s="1565"/>
      <c r="DW52" s="1565"/>
      <c r="DX52" s="1565"/>
      <c r="DY52" s="1565"/>
      <c r="DZ52" s="1565"/>
      <c r="EA52" s="1565"/>
      <c r="EB52" s="1565"/>
      <c r="EC52" s="1565"/>
      <c r="ED52" s="1565"/>
      <c r="EE52" s="1565"/>
      <c r="EF52" s="1565"/>
      <c r="EG52" s="1565"/>
      <c r="EH52" s="1565"/>
      <c r="EI52" s="1565"/>
      <c r="EJ52" s="1565"/>
      <c r="EK52" s="1565"/>
      <c r="EL52" s="1565"/>
      <c r="EM52" s="1565"/>
      <c r="EN52" s="1565"/>
      <c r="EO52" s="1565"/>
      <c r="EP52" s="1565"/>
      <c r="EQ52" s="1565"/>
      <c r="ER52" s="1858"/>
      <c r="ES52" s="1859"/>
      <c r="ET52" s="1859"/>
      <c r="EU52" s="1860"/>
    </row>
    <row r="53" spans="1:151" ht="6.95" customHeight="1" thickBot="1" x14ac:dyDescent="0.2">
      <c r="A53" s="1735"/>
      <c r="B53" s="1736"/>
      <c r="C53" s="1736"/>
      <c r="D53" s="1736"/>
      <c r="E53" s="1736"/>
      <c r="F53" s="1736"/>
      <c r="G53" s="1736"/>
      <c r="H53" s="1737"/>
      <c r="I53" s="1737"/>
      <c r="J53" s="1737"/>
      <c r="K53" s="1737"/>
      <c r="L53" s="1737"/>
      <c r="M53" s="1737"/>
      <c r="N53" s="1737"/>
      <c r="O53" s="1737"/>
      <c r="P53" s="1737"/>
      <c r="Q53" s="1737"/>
      <c r="R53" s="1737"/>
      <c r="S53" s="1737"/>
      <c r="T53" s="1737"/>
      <c r="U53" s="1737"/>
      <c r="V53" s="1737"/>
      <c r="W53" s="1737"/>
      <c r="X53" s="1737"/>
      <c r="Y53" s="1737"/>
      <c r="Z53" s="1737"/>
      <c r="AA53" s="1737"/>
      <c r="AB53" s="1737"/>
      <c r="AC53" s="1737"/>
      <c r="AD53" s="1737"/>
      <c r="AE53" s="1737"/>
      <c r="AF53" s="1737"/>
      <c r="AG53" s="1737"/>
      <c r="AH53" s="1737"/>
      <c r="AI53" s="1737"/>
      <c r="AJ53" s="1737"/>
      <c r="AK53" s="1737"/>
      <c r="AL53" s="1737"/>
      <c r="AM53" s="1737"/>
      <c r="AN53" s="1737"/>
      <c r="AO53" s="1737"/>
      <c r="AP53" s="1737"/>
      <c r="AQ53" s="1737"/>
      <c r="AR53" s="1737"/>
      <c r="AS53" s="1737"/>
      <c r="AT53" s="1737"/>
      <c r="AU53" s="1737"/>
      <c r="AV53" s="1737"/>
      <c r="AW53" s="1737"/>
      <c r="AX53" s="1737"/>
      <c r="AY53" s="1737"/>
      <c r="AZ53" s="1737"/>
      <c r="BA53" s="1737"/>
      <c r="BB53" s="1736"/>
      <c r="BC53" s="1736"/>
      <c r="BD53" s="1736"/>
      <c r="BE53" s="1736"/>
      <c r="BF53" s="1736"/>
      <c r="BG53" s="1736"/>
      <c r="BH53" s="1736"/>
      <c r="BI53" s="1736"/>
      <c r="BJ53" s="1736"/>
      <c r="BK53" s="1736"/>
      <c r="BL53" s="1736"/>
      <c r="BM53" s="1736"/>
      <c r="BN53" s="1736"/>
      <c r="BO53" s="1736"/>
      <c r="BP53" s="1736"/>
      <c r="BQ53" s="1736"/>
      <c r="BR53" s="1736"/>
      <c r="BS53" s="1736"/>
      <c r="BT53" s="1736"/>
      <c r="BU53" s="1736"/>
      <c r="BV53" s="1736"/>
      <c r="BW53" s="1736"/>
      <c r="BX53" s="1736"/>
      <c r="BY53" s="1736"/>
      <c r="BZ53" s="1736"/>
      <c r="CA53" s="1736"/>
      <c r="CB53" s="1736"/>
      <c r="CC53" s="1736"/>
      <c r="CD53" s="1736"/>
      <c r="CE53" s="1736"/>
      <c r="CF53" s="1736"/>
      <c r="CG53" s="1736"/>
      <c r="CH53" s="1740"/>
      <c r="CI53" s="1877"/>
      <c r="CJ53" s="1878"/>
      <c r="CK53" s="1878"/>
      <c r="CL53" s="1878"/>
      <c r="CM53" s="1878"/>
      <c r="CN53" s="1878"/>
      <c r="CO53" s="1878"/>
      <c r="CP53" s="1878"/>
      <c r="CQ53" s="1878"/>
      <c r="CR53" s="1878"/>
      <c r="CS53" s="1878"/>
      <c r="CT53" s="1878"/>
      <c r="CU53" s="1878"/>
      <c r="CV53" s="1878"/>
      <c r="CW53" s="1878"/>
      <c r="CX53" s="1878"/>
      <c r="CY53" s="1878"/>
      <c r="CZ53" s="1878"/>
      <c r="DA53" s="1878"/>
      <c r="DB53" s="1879"/>
      <c r="DC53" s="1742"/>
      <c r="DD53" s="1742"/>
      <c r="DE53" s="1742"/>
      <c r="DF53" s="1742"/>
      <c r="DG53" s="1742"/>
      <c r="DH53" s="1742"/>
      <c r="DI53" s="1742"/>
      <c r="DJ53" s="1742"/>
      <c r="DK53" s="1742"/>
      <c r="DL53" s="1742"/>
      <c r="DM53" s="1742"/>
      <c r="DN53" s="1742"/>
      <c r="DO53" s="1742"/>
      <c r="DP53" s="1742"/>
      <c r="DQ53" s="1742"/>
      <c r="DR53" s="1742"/>
      <c r="DS53" s="1742"/>
      <c r="DT53" s="1742"/>
      <c r="DU53" s="1742"/>
      <c r="DV53" s="1742"/>
      <c r="DW53" s="1742"/>
      <c r="DX53" s="1742"/>
      <c r="DY53" s="1742"/>
      <c r="DZ53" s="1742"/>
      <c r="EA53" s="1742"/>
      <c r="EB53" s="1742"/>
      <c r="EC53" s="1742"/>
      <c r="ED53" s="1742"/>
      <c r="EE53" s="1742"/>
      <c r="EF53" s="1742"/>
      <c r="EG53" s="1742"/>
      <c r="EH53" s="1742"/>
      <c r="EI53" s="1742"/>
      <c r="EJ53" s="1742"/>
      <c r="EK53" s="1742"/>
      <c r="EL53" s="1742"/>
      <c r="EM53" s="1742"/>
      <c r="EN53" s="1742"/>
      <c r="EO53" s="1742"/>
      <c r="EP53" s="1742"/>
      <c r="EQ53" s="1742"/>
      <c r="ER53" s="1858"/>
      <c r="ES53" s="1859"/>
      <c r="ET53" s="1859"/>
      <c r="EU53" s="1860"/>
    </row>
    <row r="54" spans="1:151" ht="6.95" customHeight="1" thickTop="1" x14ac:dyDescent="0.15">
      <c r="A54" s="1669" t="s">
        <v>116</v>
      </c>
      <c r="B54" s="1669"/>
      <c r="C54" s="1669"/>
      <c r="D54" s="1669"/>
      <c r="E54" s="1669"/>
      <c r="F54" s="1669"/>
      <c r="G54" s="1669"/>
      <c r="H54" s="1669"/>
      <c r="I54" s="1669"/>
      <c r="J54" s="1669"/>
      <c r="K54" s="1669"/>
      <c r="L54" s="1669"/>
      <c r="M54" s="1669"/>
      <c r="N54" s="1669"/>
      <c r="O54" s="1669"/>
      <c r="P54" s="1669"/>
      <c r="Q54" s="1669"/>
      <c r="R54" s="1672" t="s">
        <v>117</v>
      </c>
      <c r="S54" s="1672"/>
      <c r="T54" s="1672"/>
      <c r="U54" s="1672"/>
      <c r="V54" s="1672"/>
      <c r="W54" s="1672"/>
      <c r="X54" s="1672"/>
      <c r="Y54" s="1672"/>
      <c r="Z54" s="1672"/>
      <c r="AA54" s="1672"/>
      <c r="AB54" s="1672"/>
      <c r="AC54" s="1672"/>
      <c r="AD54" s="1672"/>
      <c r="AE54" s="1675">
        <f>入力シート!P28</f>
        <v>0</v>
      </c>
      <c r="AF54" s="1676"/>
      <c r="AG54" s="1676"/>
      <c r="AH54" s="1676"/>
      <c r="AI54" s="1676"/>
      <c r="AJ54" s="1676"/>
      <c r="AK54" s="1676"/>
      <c r="AL54" s="1676"/>
      <c r="AM54" s="1676"/>
      <c r="AN54" s="1676"/>
      <c r="AO54" s="1676"/>
      <c r="AP54" s="1676"/>
      <c r="AQ54" s="1676"/>
      <c r="AR54" s="1676"/>
      <c r="AS54" s="1676"/>
      <c r="AT54" s="1676"/>
      <c r="AU54" s="1676"/>
      <c r="AV54" s="1676"/>
      <c r="AW54" s="1676"/>
      <c r="AX54" s="1676"/>
      <c r="AY54" s="1676"/>
      <c r="AZ54" s="1676"/>
      <c r="BA54" s="1676"/>
      <c r="BB54" s="1676"/>
      <c r="BC54" s="1676"/>
      <c r="BD54" s="1676"/>
      <c r="BE54" s="1676"/>
      <c r="BF54" s="1676"/>
      <c r="BG54" s="1676"/>
      <c r="BH54" s="1676"/>
      <c r="BI54" s="1676"/>
      <c r="BJ54" s="1676"/>
      <c r="BK54" s="1676"/>
      <c r="BL54" s="1676"/>
      <c r="BM54" s="1676"/>
      <c r="BN54" s="1676"/>
      <c r="BO54" s="1676"/>
      <c r="BP54" s="1676"/>
      <c r="BQ54" s="1677"/>
      <c r="BR54" s="1684" t="s">
        <v>118</v>
      </c>
      <c r="BS54" s="1684"/>
      <c r="BT54" s="1684"/>
      <c r="BU54" s="1684"/>
      <c r="BV54" s="1684"/>
      <c r="BW54" s="1684"/>
      <c r="BX54" s="1684"/>
      <c r="BY54" s="1684"/>
      <c r="BZ54" s="1684"/>
      <c r="CA54" s="1684"/>
      <c r="CB54" s="1684"/>
      <c r="CC54" s="1684"/>
      <c r="CD54" s="1684"/>
      <c r="CE54" s="1684"/>
      <c r="CF54" s="1684"/>
      <c r="CG54" s="1687">
        <f>入力シート!P29</f>
        <v>0</v>
      </c>
      <c r="CH54" s="1688"/>
      <c r="CI54" s="1688"/>
      <c r="CJ54" s="1688"/>
      <c r="CK54" s="1688"/>
      <c r="CL54" s="1688"/>
      <c r="CM54" s="1688"/>
      <c r="CN54" s="1688"/>
      <c r="CO54" s="1688"/>
      <c r="CP54" s="1688"/>
      <c r="CQ54" s="1688"/>
      <c r="CR54" s="1688"/>
      <c r="CS54" s="1688"/>
      <c r="CT54" s="1688"/>
      <c r="CU54" s="1688"/>
      <c r="CV54" s="1688"/>
      <c r="CW54" s="1688"/>
      <c r="CX54" s="1688"/>
      <c r="CY54" s="1688"/>
      <c r="CZ54" s="1688"/>
      <c r="DA54" s="1688"/>
      <c r="DB54" s="1688"/>
      <c r="DC54" s="1688"/>
      <c r="DD54" s="1688"/>
      <c r="DE54" s="1688"/>
      <c r="DF54" s="1688"/>
      <c r="DG54" s="1688"/>
      <c r="DH54" s="1688"/>
      <c r="DI54" s="1688"/>
      <c r="DJ54" s="1688"/>
      <c r="DK54" s="1688"/>
      <c r="DL54" s="1688"/>
      <c r="DM54" s="1688"/>
      <c r="DN54" s="1688"/>
      <c r="DO54" s="1688"/>
      <c r="DP54" s="1688"/>
      <c r="DQ54" s="1688"/>
      <c r="DR54" s="1688"/>
      <c r="DS54" s="1688"/>
      <c r="DT54" s="1688"/>
      <c r="DU54" s="1688"/>
      <c r="DV54" s="1688"/>
      <c r="DW54" s="1688"/>
      <c r="DX54" s="1688"/>
      <c r="DY54" s="1688"/>
      <c r="DZ54" s="1688"/>
      <c r="EA54" s="1688"/>
      <c r="EB54" s="1688"/>
      <c r="EC54" s="1688"/>
      <c r="ED54" s="1688"/>
      <c r="EE54" s="1688"/>
      <c r="EF54" s="1688"/>
      <c r="EG54" s="1688"/>
      <c r="EH54" s="1688"/>
      <c r="EI54" s="1688"/>
      <c r="EJ54" s="1688"/>
      <c r="EK54" s="1688"/>
      <c r="EL54" s="1688"/>
      <c r="EM54" s="1688"/>
      <c r="EN54" s="1688"/>
      <c r="EO54" s="1688"/>
      <c r="EP54" s="1688"/>
      <c r="EQ54" s="1689"/>
      <c r="ER54" s="1858"/>
      <c r="ES54" s="1859"/>
      <c r="ET54" s="1859"/>
      <c r="EU54" s="1860"/>
    </row>
    <row r="55" spans="1:151" ht="6.95" customHeight="1" x14ac:dyDescent="0.15">
      <c r="A55" s="1670"/>
      <c r="B55" s="1670"/>
      <c r="C55" s="1670"/>
      <c r="D55" s="1670"/>
      <c r="E55" s="1670"/>
      <c r="F55" s="1670"/>
      <c r="G55" s="1670"/>
      <c r="H55" s="1670"/>
      <c r="I55" s="1670"/>
      <c r="J55" s="1670"/>
      <c r="K55" s="1670"/>
      <c r="L55" s="1670"/>
      <c r="M55" s="1670"/>
      <c r="N55" s="1670"/>
      <c r="O55" s="1670"/>
      <c r="P55" s="1670"/>
      <c r="Q55" s="1670"/>
      <c r="R55" s="1673"/>
      <c r="S55" s="1673"/>
      <c r="T55" s="1673"/>
      <c r="U55" s="1673"/>
      <c r="V55" s="1673"/>
      <c r="W55" s="1673"/>
      <c r="X55" s="1673"/>
      <c r="Y55" s="1673"/>
      <c r="Z55" s="1673"/>
      <c r="AA55" s="1673"/>
      <c r="AB55" s="1673"/>
      <c r="AC55" s="1673"/>
      <c r="AD55" s="1673"/>
      <c r="AE55" s="1678"/>
      <c r="AF55" s="1679"/>
      <c r="AG55" s="1679"/>
      <c r="AH55" s="1679"/>
      <c r="AI55" s="1679"/>
      <c r="AJ55" s="1679"/>
      <c r="AK55" s="1679"/>
      <c r="AL55" s="1679"/>
      <c r="AM55" s="1679"/>
      <c r="AN55" s="1679"/>
      <c r="AO55" s="1679"/>
      <c r="AP55" s="1679"/>
      <c r="AQ55" s="1679"/>
      <c r="AR55" s="1679"/>
      <c r="AS55" s="1679"/>
      <c r="AT55" s="1679"/>
      <c r="AU55" s="1679"/>
      <c r="AV55" s="1679"/>
      <c r="AW55" s="1679"/>
      <c r="AX55" s="1679"/>
      <c r="AY55" s="1679"/>
      <c r="AZ55" s="1679"/>
      <c r="BA55" s="1679"/>
      <c r="BB55" s="1679"/>
      <c r="BC55" s="1679"/>
      <c r="BD55" s="1679"/>
      <c r="BE55" s="1679"/>
      <c r="BF55" s="1679"/>
      <c r="BG55" s="1679"/>
      <c r="BH55" s="1679"/>
      <c r="BI55" s="1679"/>
      <c r="BJ55" s="1679"/>
      <c r="BK55" s="1679"/>
      <c r="BL55" s="1679"/>
      <c r="BM55" s="1679"/>
      <c r="BN55" s="1679"/>
      <c r="BO55" s="1679"/>
      <c r="BP55" s="1679"/>
      <c r="BQ55" s="1680"/>
      <c r="BR55" s="1685"/>
      <c r="BS55" s="1685"/>
      <c r="BT55" s="1685"/>
      <c r="BU55" s="1685"/>
      <c r="BV55" s="1685"/>
      <c r="BW55" s="1685"/>
      <c r="BX55" s="1685"/>
      <c r="BY55" s="1685"/>
      <c r="BZ55" s="1685"/>
      <c r="CA55" s="1685"/>
      <c r="CB55" s="1685"/>
      <c r="CC55" s="1685"/>
      <c r="CD55" s="1685"/>
      <c r="CE55" s="1685"/>
      <c r="CF55" s="1685"/>
      <c r="CG55" s="1690"/>
      <c r="CH55" s="1691"/>
      <c r="CI55" s="1691"/>
      <c r="CJ55" s="1691"/>
      <c r="CK55" s="1691"/>
      <c r="CL55" s="1691"/>
      <c r="CM55" s="1691"/>
      <c r="CN55" s="1691"/>
      <c r="CO55" s="1691"/>
      <c r="CP55" s="1691"/>
      <c r="CQ55" s="1691"/>
      <c r="CR55" s="1691"/>
      <c r="CS55" s="1691"/>
      <c r="CT55" s="1691"/>
      <c r="CU55" s="1691"/>
      <c r="CV55" s="1691"/>
      <c r="CW55" s="1691"/>
      <c r="CX55" s="1691"/>
      <c r="CY55" s="1691"/>
      <c r="CZ55" s="1691"/>
      <c r="DA55" s="1691"/>
      <c r="DB55" s="1691"/>
      <c r="DC55" s="1691"/>
      <c r="DD55" s="1691"/>
      <c r="DE55" s="1691"/>
      <c r="DF55" s="1691"/>
      <c r="DG55" s="1691"/>
      <c r="DH55" s="1691"/>
      <c r="DI55" s="1691"/>
      <c r="DJ55" s="1691"/>
      <c r="DK55" s="1691"/>
      <c r="DL55" s="1691"/>
      <c r="DM55" s="1691"/>
      <c r="DN55" s="1691"/>
      <c r="DO55" s="1691"/>
      <c r="DP55" s="1691"/>
      <c r="DQ55" s="1691"/>
      <c r="DR55" s="1691"/>
      <c r="DS55" s="1691"/>
      <c r="DT55" s="1691"/>
      <c r="DU55" s="1691"/>
      <c r="DV55" s="1691"/>
      <c r="DW55" s="1691"/>
      <c r="DX55" s="1691"/>
      <c r="DY55" s="1691"/>
      <c r="DZ55" s="1691"/>
      <c r="EA55" s="1691"/>
      <c r="EB55" s="1691"/>
      <c r="EC55" s="1691"/>
      <c r="ED55" s="1691"/>
      <c r="EE55" s="1691"/>
      <c r="EF55" s="1691"/>
      <c r="EG55" s="1691"/>
      <c r="EH55" s="1691"/>
      <c r="EI55" s="1691"/>
      <c r="EJ55" s="1691"/>
      <c r="EK55" s="1691"/>
      <c r="EL55" s="1691"/>
      <c r="EM55" s="1691"/>
      <c r="EN55" s="1691"/>
      <c r="EO55" s="1691"/>
      <c r="EP55" s="1691"/>
      <c r="EQ55" s="1692"/>
      <c r="ER55" s="1858"/>
      <c r="ES55" s="1859"/>
      <c r="ET55" s="1859"/>
      <c r="EU55" s="1860"/>
    </row>
    <row r="56" spans="1:151" ht="6.95" customHeight="1" x14ac:dyDescent="0.15">
      <c r="A56" s="1670"/>
      <c r="B56" s="1670"/>
      <c r="C56" s="1670"/>
      <c r="D56" s="1670"/>
      <c r="E56" s="1670"/>
      <c r="F56" s="1670"/>
      <c r="G56" s="1670"/>
      <c r="H56" s="1670"/>
      <c r="I56" s="1670"/>
      <c r="J56" s="1670"/>
      <c r="K56" s="1670"/>
      <c r="L56" s="1670"/>
      <c r="M56" s="1670"/>
      <c r="N56" s="1670"/>
      <c r="O56" s="1670"/>
      <c r="P56" s="1670"/>
      <c r="Q56" s="1670"/>
      <c r="R56" s="1673"/>
      <c r="S56" s="1673"/>
      <c r="T56" s="1673"/>
      <c r="U56" s="1673"/>
      <c r="V56" s="1673"/>
      <c r="W56" s="1673"/>
      <c r="X56" s="1673"/>
      <c r="Y56" s="1673"/>
      <c r="Z56" s="1673"/>
      <c r="AA56" s="1673"/>
      <c r="AB56" s="1673"/>
      <c r="AC56" s="1673"/>
      <c r="AD56" s="1673"/>
      <c r="AE56" s="1678"/>
      <c r="AF56" s="1679"/>
      <c r="AG56" s="1679"/>
      <c r="AH56" s="1679"/>
      <c r="AI56" s="1679"/>
      <c r="AJ56" s="1679"/>
      <c r="AK56" s="1679"/>
      <c r="AL56" s="1679"/>
      <c r="AM56" s="1679"/>
      <c r="AN56" s="1679"/>
      <c r="AO56" s="1679"/>
      <c r="AP56" s="1679"/>
      <c r="AQ56" s="1679"/>
      <c r="AR56" s="1679"/>
      <c r="AS56" s="1679"/>
      <c r="AT56" s="1679"/>
      <c r="AU56" s="1679"/>
      <c r="AV56" s="1679"/>
      <c r="AW56" s="1679"/>
      <c r="AX56" s="1679"/>
      <c r="AY56" s="1679"/>
      <c r="AZ56" s="1679"/>
      <c r="BA56" s="1679"/>
      <c r="BB56" s="1679"/>
      <c r="BC56" s="1679"/>
      <c r="BD56" s="1679"/>
      <c r="BE56" s="1679"/>
      <c r="BF56" s="1679"/>
      <c r="BG56" s="1679"/>
      <c r="BH56" s="1679"/>
      <c r="BI56" s="1679"/>
      <c r="BJ56" s="1679"/>
      <c r="BK56" s="1679"/>
      <c r="BL56" s="1679"/>
      <c r="BM56" s="1679"/>
      <c r="BN56" s="1679"/>
      <c r="BO56" s="1679"/>
      <c r="BP56" s="1679"/>
      <c r="BQ56" s="1680"/>
      <c r="BR56" s="1685"/>
      <c r="BS56" s="1685"/>
      <c r="BT56" s="1685"/>
      <c r="BU56" s="1685"/>
      <c r="BV56" s="1685"/>
      <c r="BW56" s="1685"/>
      <c r="BX56" s="1685"/>
      <c r="BY56" s="1685"/>
      <c r="BZ56" s="1685"/>
      <c r="CA56" s="1685"/>
      <c r="CB56" s="1685"/>
      <c r="CC56" s="1685"/>
      <c r="CD56" s="1685"/>
      <c r="CE56" s="1685"/>
      <c r="CF56" s="1685"/>
      <c r="CG56" s="1690"/>
      <c r="CH56" s="1691"/>
      <c r="CI56" s="1691"/>
      <c r="CJ56" s="1691"/>
      <c r="CK56" s="1691"/>
      <c r="CL56" s="1691"/>
      <c r="CM56" s="1691"/>
      <c r="CN56" s="1691"/>
      <c r="CO56" s="1691"/>
      <c r="CP56" s="1691"/>
      <c r="CQ56" s="1691"/>
      <c r="CR56" s="1691"/>
      <c r="CS56" s="1691"/>
      <c r="CT56" s="1691"/>
      <c r="CU56" s="1691"/>
      <c r="CV56" s="1691"/>
      <c r="CW56" s="1691"/>
      <c r="CX56" s="1691"/>
      <c r="CY56" s="1691"/>
      <c r="CZ56" s="1691"/>
      <c r="DA56" s="1691"/>
      <c r="DB56" s="1691"/>
      <c r="DC56" s="1691"/>
      <c r="DD56" s="1691"/>
      <c r="DE56" s="1691"/>
      <c r="DF56" s="1691"/>
      <c r="DG56" s="1691"/>
      <c r="DH56" s="1691"/>
      <c r="DI56" s="1691"/>
      <c r="DJ56" s="1691"/>
      <c r="DK56" s="1691"/>
      <c r="DL56" s="1691"/>
      <c r="DM56" s="1691"/>
      <c r="DN56" s="1691"/>
      <c r="DO56" s="1691"/>
      <c r="DP56" s="1691"/>
      <c r="DQ56" s="1691"/>
      <c r="DR56" s="1691"/>
      <c r="DS56" s="1691"/>
      <c r="DT56" s="1691"/>
      <c r="DU56" s="1691"/>
      <c r="DV56" s="1691"/>
      <c r="DW56" s="1691"/>
      <c r="DX56" s="1691"/>
      <c r="DY56" s="1691"/>
      <c r="DZ56" s="1691"/>
      <c r="EA56" s="1691"/>
      <c r="EB56" s="1691"/>
      <c r="EC56" s="1691"/>
      <c r="ED56" s="1691"/>
      <c r="EE56" s="1691"/>
      <c r="EF56" s="1691"/>
      <c r="EG56" s="1691"/>
      <c r="EH56" s="1691"/>
      <c r="EI56" s="1691"/>
      <c r="EJ56" s="1691"/>
      <c r="EK56" s="1691"/>
      <c r="EL56" s="1691"/>
      <c r="EM56" s="1691"/>
      <c r="EN56" s="1691"/>
      <c r="EO56" s="1691"/>
      <c r="EP56" s="1691"/>
      <c r="EQ56" s="1692"/>
      <c r="ER56" s="1858"/>
      <c r="ES56" s="1859"/>
      <c r="ET56" s="1859"/>
      <c r="EU56" s="1860"/>
    </row>
    <row r="57" spans="1:151" ht="6.95" customHeight="1" x14ac:dyDescent="0.15">
      <c r="A57" s="1670"/>
      <c r="B57" s="1670"/>
      <c r="C57" s="1670"/>
      <c r="D57" s="1670"/>
      <c r="E57" s="1670"/>
      <c r="F57" s="1670"/>
      <c r="G57" s="1670"/>
      <c r="H57" s="1670"/>
      <c r="I57" s="1670"/>
      <c r="J57" s="1670"/>
      <c r="K57" s="1670"/>
      <c r="L57" s="1670"/>
      <c r="M57" s="1670"/>
      <c r="N57" s="1670"/>
      <c r="O57" s="1670"/>
      <c r="P57" s="1670"/>
      <c r="Q57" s="1670"/>
      <c r="R57" s="1673"/>
      <c r="S57" s="1673"/>
      <c r="T57" s="1673"/>
      <c r="U57" s="1673"/>
      <c r="V57" s="1673"/>
      <c r="W57" s="1673"/>
      <c r="X57" s="1673"/>
      <c r="Y57" s="1673"/>
      <c r="Z57" s="1673"/>
      <c r="AA57" s="1673"/>
      <c r="AB57" s="1673"/>
      <c r="AC57" s="1673"/>
      <c r="AD57" s="1673"/>
      <c r="AE57" s="1678"/>
      <c r="AF57" s="1679"/>
      <c r="AG57" s="1679"/>
      <c r="AH57" s="1679"/>
      <c r="AI57" s="1679"/>
      <c r="AJ57" s="1679"/>
      <c r="AK57" s="1679"/>
      <c r="AL57" s="1679"/>
      <c r="AM57" s="1679"/>
      <c r="AN57" s="1679"/>
      <c r="AO57" s="1679"/>
      <c r="AP57" s="1679"/>
      <c r="AQ57" s="1679"/>
      <c r="AR57" s="1679"/>
      <c r="AS57" s="1679"/>
      <c r="AT57" s="1679"/>
      <c r="AU57" s="1679"/>
      <c r="AV57" s="1679"/>
      <c r="AW57" s="1679"/>
      <c r="AX57" s="1679"/>
      <c r="AY57" s="1679"/>
      <c r="AZ57" s="1679"/>
      <c r="BA57" s="1679"/>
      <c r="BB57" s="1679"/>
      <c r="BC57" s="1679"/>
      <c r="BD57" s="1679"/>
      <c r="BE57" s="1679"/>
      <c r="BF57" s="1679"/>
      <c r="BG57" s="1679"/>
      <c r="BH57" s="1679"/>
      <c r="BI57" s="1679"/>
      <c r="BJ57" s="1679"/>
      <c r="BK57" s="1679"/>
      <c r="BL57" s="1679"/>
      <c r="BM57" s="1679"/>
      <c r="BN57" s="1679"/>
      <c r="BO57" s="1679"/>
      <c r="BP57" s="1679"/>
      <c r="BQ57" s="1680"/>
      <c r="BR57" s="1685"/>
      <c r="BS57" s="1685"/>
      <c r="BT57" s="1685"/>
      <c r="BU57" s="1685"/>
      <c r="BV57" s="1685"/>
      <c r="BW57" s="1685"/>
      <c r="BX57" s="1685"/>
      <c r="BY57" s="1685"/>
      <c r="BZ57" s="1685"/>
      <c r="CA57" s="1685"/>
      <c r="CB57" s="1685"/>
      <c r="CC57" s="1685"/>
      <c r="CD57" s="1685"/>
      <c r="CE57" s="1685"/>
      <c r="CF57" s="1685"/>
      <c r="CG57" s="1690"/>
      <c r="CH57" s="1691"/>
      <c r="CI57" s="1691"/>
      <c r="CJ57" s="1691"/>
      <c r="CK57" s="1691"/>
      <c r="CL57" s="1691"/>
      <c r="CM57" s="1691"/>
      <c r="CN57" s="1691"/>
      <c r="CO57" s="1691"/>
      <c r="CP57" s="1691"/>
      <c r="CQ57" s="1691"/>
      <c r="CR57" s="1691"/>
      <c r="CS57" s="1691"/>
      <c r="CT57" s="1691"/>
      <c r="CU57" s="1691"/>
      <c r="CV57" s="1691"/>
      <c r="CW57" s="1691"/>
      <c r="CX57" s="1691"/>
      <c r="CY57" s="1691"/>
      <c r="CZ57" s="1691"/>
      <c r="DA57" s="1691"/>
      <c r="DB57" s="1691"/>
      <c r="DC57" s="1691"/>
      <c r="DD57" s="1691"/>
      <c r="DE57" s="1691"/>
      <c r="DF57" s="1691"/>
      <c r="DG57" s="1691"/>
      <c r="DH57" s="1691"/>
      <c r="DI57" s="1691"/>
      <c r="DJ57" s="1691"/>
      <c r="DK57" s="1691"/>
      <c r="DL57" s="1691"/>
      <c r="DM57" s="1691"/>
      <c r="DN57" s="1691"/>
      <c r="DO57" s="1691"/>
      <c r="DP57" s="1691"/>
      <c r="DQ57" s="1691"/>
      <c r="DR57" s="1691"/>
      <c r="DS57" s="1691"/>
      <c r="DT57" s="1691"/>
      <c r="DU57" s="1691"/>
      <c r="DV57" s="1691"/>
      <c r="DW57" s="1691"/>
      <c r="DX57" s="1691"/>
      <c r="DY57" s="1691"/>
      <c r="DZ57" s="1691"/>
      <c r="EA57" s="1691"/>
      <c r="EB57" s="1691"/>
      <c r="EC57" s="1691"/>
      <c r="ED57" s="1691"/>
      <c r="EE57" s="1691"/>
      <c r="EF57" s="1691"/>
      <c r="EG57" s="1691"/>
      <c r="EH57" s="1691"/>
      <c r="EI57" s="1691"/>
      <c r="EJ57" s="1691"/>
      <c r="EK57" s="1691"/>
      <c r="EL57" s="1691"/>
      <c r="EM57" s="1691"/>
      <c r="EN57" s="1691"/>
      <c r="EO57" s="1691"/>
      <c r="EP57" s="1691"/>
      <c r="EQ57" s="1692"/>
      <c r="ER57" s="1858"/>
      <c r="ES57" s="1859"/>
      <c r="ET57" s="1859"/>
      <c r="EU57" s="1860"/>
    </row>
    <row r="58" spans="1:151" ht="6.75" customHeight="1" x14ac:dyDescent="0.15">
      <c r="A58" s="1671"/>
      <c r="B58" s="1671"/>
      <c r="C58" s="1671"/>
      <c r="D58" s="1671"/>
      <c r="E58" s="1671"/>
      <c r="F58" s="1671"/>
      <c r="G58" s="1671"/>
      <c r="H58" s="1671"/>
      <c r="I58" s="1671"/>
      <c r="J58" s="1671"/>
      <c r="K58" s="1671"/>
      <c r="L58" s="1671"/>
      <c r="M58" s="1671"/>
      <c r="N58" s="1671"/>
      <c r="O58" s="1671"/>
      <c r="P58" s="1671"/>
      <c r="Q58" s="1671"/>
      <c r="R58" s="1674"/>
      <c r="S58" s="1674"/>
      <c r="T58" s="1674"/>
      <c r="U58" s="1674"/>
      <c r="V58" s="1674"/>
      <c r="W58" s="1674"/>
      <c r="X58" s="1674"/>
      <c r="Y58" s="1674"/>
      <c r="Z58" s="1674"/>
      <c r="AA58" s="1674"/>
      <c r="AB58" s="1674"/>
      <c r="AC58" s="1674"/>
      <c r="AD58" s="1674"/>
      <c r="AE58" s="1681"/>
      <c r="AF58" s="1682"/>
      <c r="AG58" s="1682"/>
      <c r="AH58" s="1682"/>
      <c r="AI58" s="1682"/>
      <c r="AJ58" s="1682"/>
      <c r="AK58" s="1682"/>
      <c r="AL58" s="1682"/>
      <c r="AM58" s="1682"/>
      <c r="AN58" s="1682"/>
      <c r="AO58" s="1682"/>
      <c r="AP58" s="1682"/>
      <c r="AQ58" s="1682"/>
      <c r="AR58" s="1682"/>
      <c r="AS58" s="1682"/>
      <c r="AT58" s="1682"/>
      <c r="AU58" s="1682"/>
      <c r="AV58" s="1682"/>
      <c r="AW58" s="1682"/>
      <c r="AX58" s="1682"/>
      <c r="AY58" s="1682"/>
      <c r="AZ58" s="1682"/>
      <c r="BA58" s="1682"/>
      <c r="BB58" s="1682"/>
      <c r="BC58" s="1682"/>
      <c r="BD58" s="1682"/>
      <c r="BE58" s="1682"/>
      <c r="BF58" s="1682"/>
      <c r="BG58" s="1682"/>
      <c r="BH58" s="1682"/>
      <c r="BI58" s="1682"/>
      <c r="BJ58" s="1682"/>
      <c r="BK58" s="1682"/>
      <c r="BL58" s="1682"/>
      <c r="BM58" s="1682"/>
      <c r="BN58" s="1682"/>
      <c r="BO58" s="1682"/>
      <c r="BP58" s="1682"/>
      <c r="BQ58" s="1683"/>
      <c r="BR58" s="1686"/>
      <c r="BS58" s="1686"/>
      <c r="BT58" s="1686"/>
      <c r="BU58" s="1686"/>
      <c r="BV58" s="1686"/>
      <c r="BW58" s="1686"/>
      <c r="BX58" s="1686"/>
      <c r="BY58" s="1686"/>
      <c r="BZ58" s="1686"/>
      <c r="CA58" s="1686"/>
      <c r="CB58" s="1686"/>
      <c r="CC58" s="1686"/>
      <c r="CD58" s="1686"/>
      <c r="CE58" s="1686"/>
      <c r="CF58" s="1686"/>
      <c r="CG58" s="1693"/>
      <c r="CH58" s="1694"/>
      <c r="CI58" s="1694"/>
      <c r="CJ58" s="1694"/>
      <c r="CK58" s="1694"/>
      <c r="CL58" s="1694"/>
      <c r="CM58" s="1694"/>
      <c r="CN58" s="1694"/>
      <c r="CO58" s="1694"/>
      <c r="CP58" s="1694"/>
      <c r="CQ58" s="1694"/>
      <c r="CR58" s="1694"/>
      <c r="CS58" s="1694"/>
      <c r="CT58" s="1694"/>
      <c r="CU58" s="1694"/>
      <c r="CV58" s="1694"/>
      <c r="CW58" s="1694"/>
      <c r="CX58" s="1694"/>
      <c r="CY58" s="1694"/>
      <c r="CZ58" s="1694"/>
      <c r="DA58" s="1694"/>
      <c r="DB58" s="1694"/>
      <c r="DC58" s="1694"/>
      <c r="DD58" s="1694"/>
      <c r="DE58" s="1694"/>
      <c r="DF58" s="1694"/>
      <c r="DG58" s="1694"/>
      <c r="DH58" s="1694"/>
      <c r="DI58" s="1694"/>
      <c r="DJ58" s="1694"/>
      <c r="DK58" s="1694"/>
      <c r="DL58" s="1694"/>
      <c r="DM58" s="1694"/>
      <c r="DN58" s="1694"/>
      <c r="DO58" s="1694"/>
      <c r="DP58" s="1694"/>
      <c r="DQ58" s="1694"/>
      <c r="DR58" s="1694"/>
      <c r="DS58" s="1694"/>
      <c r="DT58" s="1694"/>
      <c r="DU58" s="1694"/>
      <c r="DV58" s="1694"/>
      <c r="DW58" s="1694"/>
      <c r="DX58" s="1694"/>
      <c r="DY58" s="1694"/>
      <c r="DZ58" s="1694"/>
      <c r="EA58" s="1694"/>
      <c r="EB58" s="1694"/>
      <c r="EC58" s="1694"/>
      <c r="ED58" s="1694"/>
      <c r="EE58" s="1694"/>
      <c r="EF58" s="1694"/>
      <c r="EG58" s="1694"/>
      <c r="EH58" s="1694"/>
      <c r="EI58" s="1694"/>
      <c r="EJ58" s="1694"/>
      <c r="EK58" s="1694"/>
      <c r="EL58" s="1694"/>
      <c r="EM58" s="1694"/>
      <c r="EN58" s="1694"/>
      <c r="EO58" s="1694"/>
      <c r="EP58" s="1694"/>
      <c r="EQ58" s="1695"/>
      <c r="ER58" s="1858"/>
      <c r="ES58" s="1859"/>
      <c r="ET58" s="1859"/>
      <c r="EU58" s="1860"/>
    </row>
    <row r="59" spans="1:151" ht="6.95" customHeight="1" x14ac:dyDescent="0.15">
      <c r="A59" s="1696" t="s">
        <v>119</v>
      </c>
      <c r="B59" s="1697"/>
      <c r="C59" s="1697"/>
      <c r="D59" s="1697"/>
      <c r="E59" s="1697"/>
      <c r="F59" s="1697"/>
      <c r="G59" s="1697"/>
      <c r="H59" s="1697"/>
      <c r="I59" s="1697"/>
      <c r="J59" s="1697"/>
      <c r="K59" s="1697"/>
      <c r="L59" s="1697"/>
      <c r="M59" s="1697"/>
      <c r="N59" s="1697"/>
      <c r="O59" s="1697"/>
      <c r="P59" s="1697"/>
      <c r="Q59" s="1697"/>
      <c r="R59" s="1697"/>
      <c r="S59" s="1697"/>
      <c r="T59" s="1697"/>
      <c r="U59" s="1697"/>
      <c r="V59" s="1697"/>
      <c r="W59" s="1697"/>
      <c r="X59" s="1697"/>
      <c r="Y59" s="1697"/>
      <c r="Z59" s="1697"/>
      <c r="AA59" s="1697"/>
      <c r="AB59" s="1697"/>
      <c r="AC59" s="1697"/>
      <c r="AD59" s="1697"/>
      <c r="AE59" s="1697"/>
      <c r="AF59" s="1697"/>
      <c r="AG59" s="1697"/>
      <c r="AH59" s="1697"/>
      <c r="AI59" s="1697"/>
      <c r="AJ59" s="1697"/>
      <c r="AK59" s="1697"/>
      <c r="AL59" s="1697"/>
      <c r="AM59" s="1697"/>
      <c r="AN59" s="1697"/>
      <c r="AO59" s="1697"/>
      <c r="AP59" s="1697"/>
      <c r="AQ59" s="1697"/>
      <c r="AR59" s="1697"/>
      <c r="AS59" s="1697"/>
      <c r="AT59" s="1697"/>
      <c r="AU59" s="1697"/>
      <c r="AV59" s="1697"/>
      <c r="AW59" s="1697"/>
      <c r="AX59" s="1697"/>
      <c r="AY59" s="1697"/>
      <c r="AZ59" s="1697"/>
      <c r="BA59" s="1697"/>
      <c r="BB59" s="1697"/>
      <c r="BC59" s="1697"/>
      <c r="BD59" s="1697"/>
      <c r="BE59" s="1697"/>
      <c r="BF59" s="1697"/>
      <c r="BG59" s="1697"/>
      <c r="BH59" s="1697"/>
      <c r="BI59" s="1697"/>
      <c r="BJ59" s="1697"/>
      <c r="BK59" s="1697"/>
      <c r="BL59" s="1697"/>
      <c r="BM59" s="1697"/>
      <c r="BN59" s="1697"/>
      <c r="BO59" s="1697"/>
      <c r="BP59" s="1697"/>
      <c r="BQ59" s="1697"/>
      <c r="BR59" s="1697"/>
      <c r="BS59" s="1697"/>
      <c r="BT59" s="1697"/>
      <c r="BU59" s="1697"/>
      <c r="BV59" s="1697"/>
      <c r="BW59" s="1697"/>
      <c r="BX59" s="1697"/>
      <c r="BY59" s="1697"/>
      <c r="BZ59" s="1697"/>
      <c r="CA59" s="1697"/>
      <c r="CB59" s="1697"/>
      <c r="CC59" s="1697"/>
      <c r="CD59" s="1697"/>
      <c r="CE59" s="1697"/>
      <c r="CF59" s="1697"/>
      <c r="CG59" s="1697"/>
      <c r="CH59" s="1698"/>
      <c r="CI59" s="1705" t="s">
        <v>120</v>
      </c>
      <c r="CJ59" s="1706"/>
      <c r="CK59" s="1706"/>
      <c r="CL59" s="1706"/>
      <c r="CM59" s="1706"/>
      <c r="CN59" s="1706"/>
      <c r="CO59" s="1706"/>
      <c r="CP59" s="1706"/>
      <c r="CQ59" s="1706"/>
      <c r="CR59" s="1706"/>
      <c r="CS59" s="1706"/>
      <c r="CT59" s="1706"/>
      <c r="CU59" s="1706"/>
      <c r="CV59" s="1706"/>
      <c r="CW59" s="1706"/>
      <c r="CX59" s="1706"/>
      <c r="CY59" s="1706"/>
      <c r="CZ59" s="1706"/>
      <c r="DA59" s="1706"/>
      <c r="DB59" s="1707"/>
      <c r="DC59" s="1711" t="s">
        <v>121</v>
      </c>
      <c r="DD59" s="1712"/>
      <c r="DE59" s="1712"/>
      <c r="DF59" s="1712"/>
      <c r="DG59" s="1712"/>
      <c r="DH59" s="1712"/>
      <c r="DI59" s="1712"/>
      <c r="DJ59" s="1712"/>
      <c r="DK59" s="1712"/>
      <c r="DL59" s="1712"/>
      <c r="DM59" s="1712"/>
      <c r="DN59" s="1712"/>
      <c r="DO59" s="1712"/>
      <c r="DP59" s="1712"/>
      <c r="DQ59" s="1712"/>
      <c r="DR59" s="1712"/>
      <c r="DS59" s="1712"/>
      <c r="DT59" s="1712"/>
      <c r="DU59" s="1712"/>
      <c r="DV59" s="1712"/>
      <c r="DW59" s="1712"/>
      <c r="DX59" s="1712"/>
      <c r="DY59" s="1712"/>
      <c r="DZ59" s="1712"/>
      <c r="EA59" s="1712"/>
      <c r="EB59" s="1712"/>
      <c r="EC59" s="1712"/>
      <c r="ED59" s="1712"/>
      <c r="EE59" s="1712"/>
      <c r="EF59" s="1712"/>
      <c r="EG59" s="1712"/>
      <c r="EH59" s="1712"/>
      <c r="EI59" s="1712"/>
      <c r="EJ59" s="1712"/>
      <c r="EK59" s="1712"/>
      <c r="EL59" s="1712"/>
      <c r="EM59" s="1712"/>
      <c r="EN59" s="1712"/>
      <c r="EO59" s="1712"/>
      <c r="EP59" s="1712"/>
      <c r="EQ59" s="1713"/>
      <c r="ER59" s="1858"/>
      <c r="ES59" s="1859"/>
      <c r="ET59" s="1859"/>
      <c r="EU59" s="1860"/>
    </row>
    <row r="60" spans="1:151" ht="6.95" customHeight="1" x14ac:dyDescent="0.15">
      <c r="A60" s="1699"/>
      <c r="B60" s="1700"/>
      <c r="C60" s="1700"/>
      <c r="D60" s="1700"/>
      <c r="E60" s="1700"/>
      <c r="F60" s="1700"/>
      <c r="G60" s="1700"/>
      <c r="H60" s="1700"/>
      <c r="I60" s="1700"/>
      <c r="J60" s="1700"/>
      <c r="K60" s="1700"/>
      <c r="L60" s="1700"/>
      <c r="M60" s="1700"/>
      <c r="N60" s="1700"/>
      <c r="O60" s="1700"/>
      <c r="P60" s="1700"/>
      <c r="Q60" s="1700"/>
      <c r="R60" s="1700"/>
      <c r="S60" s="1700"/>
      <c r="T60" s="1700"/>
      <c r="U60" s="1700"/>
      <c r="V60" s="1700"/>
      <c r="W60" s="1700"/>
      <c r="X60" s="1700"/>
      <c r="Y60" s="1700"/>
      <c r="Z60" s="1700"/>
      <c r="AA60" s="1700"/>
      <c r="AB60" s="1700"/>
      <c r="AC60" s="1700"/>
      <c r="AD60" s="1700"/>
      <c r="AE60" s="1700"/>
      <c r="AF60" s="1700"/>
      <c r="AG60" s="1700"/>
      <c r="AH60" s="1700"/>
      <c r="AI60" s="1700"/>
      <c r="AJ60" s="1700"/>
      <c r="AK60" s="1700"/>
      <c r="AL60" s="1700"/>
      <c r="AM60" s="1700"/>
      <c r="AN60" s="1700"/>
      <c r="AO60" s="1700"/>
      <c r="AP60" s="1700"/>
      <c r="AQ60" s="1700"/>
      <c r="AR60" s="1700"/>
      <c r="AS60" s="1700"/>
      <c r="AT60" s="1700"/>
      <c r="AU60" s="1700"/>
      <c r="AV60" s="1700"/>
      <c r="AW60" s="1700"/>
      <c r="AX60" s="1700"/>
      <c r="AY60" s="1700"/>
      <c r="AZ60" s="1700"/>
      <c r="BA60" s="1700"/>
      <c r="BB60" s="1700"/>
      <c r="BC60" s="1700"/>
      <c r="BD60" s="1700"/>
      <c r="BE60" s="1700"/>
      <c r="BF60" s="1700"/>
      <c r="BG60" s="1700"/>
      <c r="BH60" s="1700"/>
      <c r="BI60" s="1700"/>
      <c r="BJ60" s="1700"/>
      <c r="BK60" s="1700"/>
      <c r="BL60" s="1700"/>
      <c r="BM60" s="1700"/>
      <c r="BN60" s="1700"/>
      <c r="BO60" s="1700"/>
      <c r="BP60" s="1700"/>
      <c r="BQ60" s="1700"/>
      <c r="BR60" s="1700"/>
      <c r="BS60" s="1700"/>
      <c r="BT60" s="1700"/>
      <c r="BU60" s="1700"/>
      <c r="BV60" s="1700"/>
      <c r="BW60" s="1700"/>
      <c r="BX60" s="1700"/>
      <c r="BY60" s="1700"/>
      <c r="BZ60" s="1700"/>
      <c r="CA60" s="1700"/>
      <c r="CB60" s="1700"/>
      <c r="CC60" s="1700"/>
      <c r="CD60" s="1700"/>
      <c r="CE60" s="1700"/>
      <c r="CF60" s="1700"/>
      <c r="CG60" s="1700"/>
      <c r="CH60" s="1701"/>
      <c r="CI60" s="1708"/>
      <c r="CJ60" s="1709"/>
      <c r="CK60" s="1709"/>
      <c r="CL60" s="1709"/>
      <c r="CM60" s="1709"/>
      <c r="CN60" s="1709"/>
      <c r="CO60" s="1709"/>
      <c r="CP60" s="1709"/>
      <c r="CQ60" s="1709"/>
      <c r="CR60" s="1709"/>
      <c r="CS60" s="1709"/>
      <c r="CT60" s="1709"/>
      <c r="CU60" s="1709"/>
      <c r="CV60" s="1709"/>
      <c r="CW60" s="1709"/>
      <c r="CX60" s="1709"/>
      <c r="CY60" s="1709"/>
      <c r="CZ60" s="1709"/>
      <c r="DA60" s="1709"/>
      <c r="DB60" s="1710"/>
      <c r="DC60" s="1714"/>
      <c r="DD60" s="1715"/>
      <c r="DE60" s="1715"/>
      <c r="DF60" s="1715"/>
      <c r="DG60" s="1715"/>
      <c r="DH60" s="1715"/>
      <c r="DI60" s="1715"/>
      <c r="DJ60" s="1715"/>
      <c r="DK60" s="1715"/>
      <c r="DL60" s="1715"/>
      <c r="DM60" s="1715"/>
      <c r="DN60" s="1715"/>
      <c r="DO60" s="1715"/>
      <c r="DP60" s="1715"/>
      <c r="DQ60" s="1715"/>
      <c r="DR60" s="1715"/>
      <c r="DS60" s="1715"/>
      <c r="DT60" s="1715"/>
      <c r="DU60" s="1715"/>
      <c r="DV60" s="1715"/>
      <c r="DW60" s="1715"/>
      <c r="DX60" s="1715"/>
      <c r="DY60" s="1715"/>
      <c r="DZ60" s="1715"/>
      <c r="EA60" s="1715"/>
      <c r="EB60" s="1715"/>
      <c r="EC60" s="1715"/>
      <c r="ED60" s="1715"/>
      <c r="EE60" s="1715"/>
      <c r="EF60" s="1715"/>
      <c r="EG60" s="1715"/>
      <c r="EH60" s="1715"/>
      <c r="EI60" s="1715"/>
      <c r="EJ60" s="1715"/>
      <c r="EK60" s="1715"/>
      <c r="EL60" s="1715"/>
      <c r="EM60" s="1715"/>
      <c r="EN60" s="1715"/>
      <c r="EO60" s="1715"/>
      <c r="EP60" s="1715"/>
      <c r="EQ60" s="1716"/>
      <c r="ER60" s="1858"/>
      <c r="ES60" s="1859"/>
      <c r="ET60" s="1859"/>
      <c r="EU60" s="1860"/>
    </row>
    <row r="61" spans="1:151" ht="6.95" customHeight="1" x14ac:dyDescent="0.15">
      <c r="A61" s="1699"/>
      <c r="B61" s="1700"/>
      <c r="C61" s="1700"/>
      <c r="D61" s="1700"/>
      <c r="E61" s="1700"/>
      <c r="F61" s="1700"/>
      <c r="G61" s="1700"/>
      <c r="H61" s="1700"/>
      <c r="I61" s="1700"/>
      <c r="J61" s="1700"/>
      <c r="K61" s="1700"/>
      <c r="L61" s="1700"/>
      <c r="M61" s="1700"/>
      <c r="N61" s="1700"/>
      <c r="O61" s="1700"/>
      <c r="P61" s="1700"/>
      <c r="Q61" s="1700"/>
      <c r="R61" s="1700"/>
      <c r="S61" s="1700"/>
      <c r="T61" s="1700"/>
      <c r="U61" s="1700"/>
      <c r="V61" s="1700"/>
      <c r="W61" s="1700"/>
      <c r="X61" s="1700"/>
      <c r="Y61" s="1700"/>
      <c r="Z61" s="1700"/>
      <c r="AA61" s="1700"/>
      <c r="AB61" s="1700"/>
      <c r="AC61" s="1700"/>
      <c r="AD61" s="1700"/>
      <c r="AE61" s="1700"/>
      <c r="AF61" s="1700"/>
      <c r="AG61" s="1700"/>
      <c r="AH61" s="1700"/>
      <c r="AI61" s="1700"/>
      <c r="AJ61" s="1700"/>
      <c r="AK61" s="1700"/>
      <c r="AL61" s="1700"/>
      <c r="AM61" s="1700"/>
      <c r="AN61" s="1700"/>
      <c r="AO61" s="1700"/>
      <c r="AP61" s="1700"/>
      <c r="AQ61" s="1700"/>
      <c r="AR61" s="1700"/>
      <c r="AS61" s="1700"/>
      <c r="AT61" s="1700"/>
      <c r="AU61" s="1700"/>
      <c r="AV61" s="1700"/>
      <c r="AW61" s="1700"/>
      <c r="AX61" s="1700"/>
      <c r="AY61" s="1700"/>
      <c r="AZ61" s="1700"/>
      <c r="BA61" s="1700"/>
      <c r="BB61" s="1700"/>
      <c r="BC61" s="1700"/>
      <c r="BD61" s="1700"/>
      <c r="BE61" s="1700"/>
      <c r="BF61" s="1700"/>
      <c r="BG61" s="1700"/>
      <c r="BH61" s="1700"/>
      <c r="BI61" s="1700"/>
      <c r="BJ61" s="1700"/>
      <c r="BK61" s="1700"/>
      <c r="BL61" s="1700"/>
      <c r="BM61" s="1700"/>
      <c r="BN61" s="1700"/>
      <c r="BO61" s="1700"/>
      <c r="BP61" s="1700"/>
      <c r="BQ61" s="1700"/>
      <c r="BR61" s="1700"/>
      <c r="BS61" s="1700"/>
      <c r="BT61" s="1700"/>
      <c r="BU61" s="1700"/>
      <c r="BV61" s="1700"/>
      <c r="BW61" s="1700"/>
      <c r="BX61" s="1700"/>
      <c r="BY61" s="1700"/>
      <c r="BZ61" s="1700"/>
      <c r="CA61" s="1700"/>
      <c r="CB61" s="1700"/>
      <c r="CC61" s="1700"/>
      <c r="CD61" s="1700"/>
      <c r="CE61" s="1700"/>
      <c r="CF61" s="1700"/>
      <c r="CG61" s="1700"/>
      <c r="CH61" s="1701"/>
      <c r="CI61" s="1717" t="s">
        <v>122</v>
      </c>
      <c r="CJ61" s="1718"/>
      <c r="CK61" s="1718"/>
      <c r="CL61" s="1718"/>
      <c r="CM61" s="1718"/>
      <c r="CN61" s="1718"/>
      <c r="CO61" s="1718"/>
      <c r="CP61" s="1718"/>
      <c r="CQ61" s="1718"/>
      <c r="CR61" s="1718"/>
      <c r="CS61" s="1718"/>
      <c r="CT61" s="1718"/>
      <c r="CU61" s="1718"/>
      <c r="CV61" s="1718"/>
      <c r="CW61" s="1718"/>
      <c r="CX61" s="1718"/>
      <c r="CY61" s="1718" t="s">
        <v>123</v>
      </c>
      <c r="CZ61" s="1718"/>
      <c r="DA61" s="1718"/>
      <c r="DB61" s="1721"/>
      <c r="DC61" s="1723" t="s">
        <v>124</v>
      </c>
      <c r="DD61" s="1724"/>
      <c r="DE61" s="1724"/>
      <c r="DF61" s="1724"/>
      <c r="DG61" s="1724"/>
      <c r="DH61" s="1724"/>
      <c r="DI61" s="1724"/>
      <c r="DJ61" s="1724"/>
      <c r="DK61" s="1724"/>
      <c r="DL61" s="1724"/>
      <c r="DM61" s="1724"/>
      <c r="DN61" s="1724" t="s">
        <v>125</v>
      </c>
      <c r="DO61" s="1724"/>
      <c r="DP61" s="1724"/>
      <c r="DQ61" s="1727"/>
      <c r="DR61" s="1729" t="s">
        <v>126</v>
      </c>
      <c r="DS61" s="1730"/>
      <c r="DT61" s="1730"/>
      <c r="DU61" s="1730"/>
      <c r="DV61" s="1730"/>
      <c r="DW61" s="1730"/>
      <c r="DX61" s="1730"/>
      <c r="DY61" s="1730"/>
      <c r="DZ61" s="1730"/>
      <c r="EA61" s="1730"/>
      <c r="EB61" s="1730"/>
      <c r="EC61" s="1730"/>
      <c r="ED61" s="1730"/>
      <c r="EE61" s="1730"/>
      <c r="EF61" s="1730"/>
      <c r="EG61" s="1730"/>
      <c r="EH61" s="1730"/>
      <c r="EI61" s="1730"/>
      <c r="EJ61" s="1730"/>
      <c r="EK61" s="1730"/>
      <c r="EL61" s="1730"/>
      <c r="EM61" s="1730"/>
      <c r="EN61" s="1730"/>
      <c r="EO61" s="1731" t="s">
        <v>127</v>
      </c>
      <c r="EP61" s="1731"/>
      <c r="EQ61" s="1732"/>
      <c r="ER61" s="1858"/>
      <c r="ES61" s="1859"/>
      <c r="ET61" s="1859"/>
      <c r="EU61" s="1860"/>
    </row>
    <row r="62" spans="1:151" ht="6.95" customHeight="1" x14ac:dyDescent="0.15">
      <c r="A62" s="1702"/>
      <c r="B62" s="1703"/>
      <c r="C62" s="1703"/>
      <c r="D62" s="1703"/>
      <c r="E62" s="1703"/>
      <c r="F62" s="1703"/>
      <c r="G62" s="1703"/>
      <c r="H62" s="1703"/>
      <c r="I62" s="1703"/>
      <c r="J62" s="1703"/>
      <c r="K62" s="1703"/>
      <c r="L62" s="1703"/>
      <c r="M62" s="1703"/>
      <c r="N62" s="1703"/>
      <c r="O62" s="1703"/>
      <c r="P62" s="1703"/>
      <c r="Q62" s="1703"/>
      <c r="R62" s="1703"/>
      <c r="S62" s="1703"/>
      <c r="T62" s="1703"/>
      <c r="U62" s="1703"/>
      <c r="V62" s="1703"/>
      <c r="W62" s="1703"/>
      <c r="X62" s="1703"/>
      <c r="Y62" s="1703"/>
      <c r="Z62" s="1703"/>
      <c r="AA62" s="1703"/>
      <c r="AB62" s="1703"/>
      <c r="AC62" s="1703"/>
      <c r="AD62" s="1703"/>
      <c r="AE62" s="1703"/>
      <c r="AF62" s="1703"/>
      <c r="AG62" s="1703"/>
      <c r="AH62" s="1703"/>
      <c r="AI62" s="1703"/>
      <c r="AJ62" s="1703"/>
      <c r="AK62" s="1703"/>
      <c r="AL62" s="1703"/>
      <c r="AM62" s="1703"/>
      <c r="AN62" s="1703"/>
      <c r="AO62" s="1703"/>
      <c r="AP62" s="1703"/>
      <c r="AQ62" s="1703"/>
      <c r="AR62" s="1703"/>
      <c r="AS62" s="1703"/>
      <c r="AT62" s="1703"/>
      <c r="AU62" s="1703"/>
      <c r="AV62" s="1703"/>
      <c r="AW62" s="1703"/>
      <c r="AX62" s="1703"/>
      <c r="AY62" s="1703"/>
      <c r="AZ62" s="1703"/>
      <c r="BA62" s="1703"/>
      <c r="BB62" s="1703"/>
      <c r="BC62" s="1703"/>
      <c r="BD62" s="1703"/>
      <c r="BE62" s="1703"/>
      <c r="BF62" s="1703"/>
      <c r="BG62" s="1703"/>
      <c r="BH62" s="1703"/>
      <c r="BI62" s="1703"/>
      <c r="BJ62" s="1703"/>
      <c r="BK62" s="1703"/>
      <c r="BL62" s="1703"/>
      <c r="BM62" s="1703"/>
      <c r="BN62" s="1703"/>
      <c r="BO62" s="1703"/>
      <c r="BP62" s="1703"/>
      <c r="BQ62" s="1703"/>
      <c r="BR62" s="1703"/>
      <c r="BS62" s="1703"/>
      <c r="BT62" s="1703"/>
      <c r="BU62" s="1703"/>
      <c r="BV62" s="1703"/>
      <c r="BW62" s="1703"/>
      <c r="BX62" s="1703"/>
      <c r="BY62" s="1703"/>
      <c r="BZ62" s="1703"/>
      <c r="CA62" s="1703"/>
      <c r="CB62" s="1703"/>
      <c r="CC62" s="1703"/>
      <c r="CD62" s="1703"/>
      <c r="CE62" s="1703"/>
      <c r="CF62" s="1703"/>
      <c r="CG62" s="1703"/>
      <c r="CH62" s="1704"/>
      <c r="CI62" s="1719"/>
      <c r="CJ62" s="1720"/>
      <c r="CK62" s="1720"/>
      <c r="CL62" s="1720"/>
      <c r="CM62" s="1720"/>
      <c r="CN62" s="1720"/>
      <c r="CO62" s="1720"/>
      <c r="CP62" s="1720"/>
      <c r="CQ62" s="1720"/>
      <c r="CR62" s="1720"/>
      <c r="CS62" s="1720"/>
      <c r="CT62" s="1720"/>
      <c r="CU62" s="1720"/>
      <c r="CV62" s="1720"/>
      <c r="CW62" s="1720"/>
      <c r="CX62" s="1720"/>
      <c r="CY62" s="1720"/>
      <c r="CZ62" s="1720"/>
      <c r="DA62" s="1720"/>
      <c r="DB62" s="1722"/>
      <c r="DC62" s="1725"/>
      <c r="DD62" s="1726"/>
      <c r="DE62" s="1726"/>
      <c r="DF62" s="1726"/>
      <c r="DG62" s="1726"/>
      <c r="DH62" s="1726"/>
      <c r="DI62" s="1726"/>
      <c r="DJ62" s="1726"/>
      <c r="DK62" s="1726"/>
      <c r="DL62" s="1726"/>
      <c r="DM62" s="1726"/>
      <c r="DN62" s="1726"/>
      <c r="DO62" s="1726"/>
      <c r="DP62" s="1726"/>
      <c r="DQ62" s="1728"/>
      <c r="DR62" s="1719"/>
      <c r="DS62" s="1720"/>
      <c r="DT62" s="1720"/>
      <c r="DU62" s="1720"/>
      <c r="DV62" s="1720"/>
      <c r="DW62" s="1720"/>
      <c r="DX62" s="1720"/>
      <c r="DY62" s="1720"/>
      <c r="DZ62" s="1720"/>
      <c r="EA62" s="1720"/>
      <c r="EB62" s="1720"/>
      <c r="EC62" s="1720"/>
      <c r="ED62" s="1720"/>
      <c r="EE62" s="1720"/>
      <c r="EF62" s="1720"/>
      <c r="EG62" s="1720"/>
      <c r="EH62" s="1720"/>
      <c r="EI62" s="1720"/>
      <c r="EJ62" s="1720"/>
      <c r="EK62" s="1720"/>
      <c r="EL62" s="1720"/>
      <c r="EM62" s="1720"/>
      <c r="EN62" s="1720"/>
      <c r="EO62" s="1733"/>
      <c r="EP62" s="1733"/>
      <c r="EQ62" s="1734"/>
      <c r="ER62" s="1858"/>
      <c r="ES62" s="1859"/>
      <c r="ET62" s="1859"/>
      <c r="EU62" s="1860"/>
    </row>
    <row r="63" spans="1:151" ht="10.5" customHeight="1" x14ac:dyDescent="0.15">
      <c r="A63" s="1607" t="s">
        <v>253</v>
      </c>
      <c r="B63" s="1573"/>
      <c r="C63" s="1573"/>
      <c r="D63" s="1573"/>
      <c r="E63" s="1573"/>
      <c r="F63" s="1573"/>
      <c r="G63" s="1573"/>
      <c r="H63" s="1573"/>
      <c r="I63" s="1573"/>
      <c r="J63" s="1573"/>
      <c r="K63" s="1573"/>
      <c r="L63" s="1573"/>
      <c r="M63" s="1573"/>
      <c r="N63" s="1573"/>
      <c r="O63" s="1573"/>
      <c r="P63" s="1573"/>
      <c r="Q63" s="1573"/>
      <c r="R63" s="1573"/>
      <c r="S63" s="1573"/>
      <c r="T63" s="1663">
        <f>入力シート!U42</f>
        <v>0</v>
      </c>
      <c r="U63" s="1663"/>
      <c r="V63" s="1663"/>
      <c r="W63" s="1663"/>
      <c r="X63" s="1663"/>
      <c r="Y63" s="1663"/>
      <c r="Z63" s="1663"/>
      <c r="AA63" s="1663"/>
      <c r="AB63" s="1663"/>
      <c r="AC63" s="1663"/>
      <c r="AD63" s="1663"/>
      <c r="AE63" s="1663"/>
      <c r="AF63" s="1663"/>
      <c r="AG63" s="1663"/>
      <c r="AH63" s="1663"/>
      <c r="AI63" s="1663"/>
      <c r="AJ63" s="1663"/>
      <c r="AK63" s="1663"/>
      <c r="AL63" s="1663"/>
      <c r="AM63" s="1663"/>
      <c r="AN63" s="1663"/>
      <c r="AO63" s="1663"/>
      <c r="AP63" s="1663"/>
      <c r="AQ63" s="1663"/>
      <c r="AR63" s="1663"/>
      <c r="AS63" s="1663"/>
      <c r="AT63" s="1663"/>
      <c r="AU63" s="1663"/>
      <c r="AV63" s="1663"/>
      <c r="AW63" s="1663"/>
      <c r="AX63" s="1663"/>
      <c r="AY63" s="1663"/>
      <c r="AZ63" s="1663"/>
      <c r="BA63" s="1663"/>
      <c r="BB63" s="1663"/>
      <c r="BC63" s="1663"/>
      <c r="BD63" s="1666" t="s">
        <v>294</v>
      </c>
      <c r="BE63" s="1666"/>
      <c r="BF63" s="1666"/>
      <c r="BG63" s="1666"/>
      <c r="BH63" s="1666"/>
      <c r="BI63" s="1666"/>
      <c r="BJ63" s="1666"/>
      <c r="BK63" s="1666"/>
      <c r="BL63" s="1666"/>
      <c r="BM63" s="1613" t="s">
        <v>254</v>
      </c>
      <c r="BN63" s="1613"/>
      <c r="BO63" s="1639">
        <f>入力シート!T43</f>
        <v>0</v>
      </c>
      <c r="BP63" s="1639"/>
      <c r="BQ63" s="1639"/>
      <c r="BR63" s="1639"/>
      <c r="BS63" s="1639"/>
      <c r="BT63" s="1639"/>
      <c r="BU63" s="1639"/>
      <c r="BV63" s="1639"/>
      <c r="BW63" s="1639"/>
      <c r="BX63" s="1639"/>
      <c r="BY63" s="1639"/>
      <c r="BZ63" s="1639"/>
      <c r="CA63" s="1639"/>
      <c r="CB63" s="1639"/>
      <c r="CC63" s="1639"/>
      <c r="CD63" s="1639"/>
      <c r="CE63" s="1639"/>
      <c r="CF63" s="1639"/>
      <c r="CG63" s="1613" t="s">
        <v>255</v>
      </c>
      <c r="CH63" s="1642"/>
      <c r="CI63" s="1576" t="s">
        <v>39</v>
      </c>
      <c r="CJ63" s="1577"/>
      <c r="CK63" s="1577"/>
      <c r="CL63" s="1577"/>
      <c r="CM63" s="1577"/>
      <c r="CN63" s="1577"/>
      <c r="CO63" s="1577"/>
      <c r="CP63" s="1577"/>
      <c r="CQ63" s="1577"/>
      <c r="CR63" s="1577"/>
      <c r="CS63" s="1577"/>
      <c r="CT63" s="1577"/>
      <c r="CU63" s="1577"/>
      <c r="CV63" s="1577"/>
      <c r="CW63" s="1577"/>
      <c r="CX63" s="1577"/>
      <c r="CY63" s="1577"/>
      <c r="CZ63" s="1577"/>
      <c r="DA63" s="1577"/>
      <c r="DB63" s="1577"/>
      <c r="DC63" s="1576" t="s">
        <v>108</v>
      </c>
      <c r="DD63" s="1577"/>
      <c r="DE63" s="1577"/>
      <c r="DF63" s="1577"/>
      <c r="DG63" s="1577"/>
      <c r="DH63" s="1577"/>
      <c r="DI63" s="1577"/>
      <c r="DJ63" s="1577"/>
      <c r="DK63" s="1577"/>
      <c r="DL63" s="1577"/>
      <c r="DM63" s="1577"/>
      <c r="DN63" s="1577"/>
      <c r="DO63" s="1577"/>
      <c r="DP63" s="1577"/>
      <c r="DQ63" s="1578"/>
      <c r="DR63" s="1577" t="s">
        <v>43</v>
      </c>
      <c r="DS63" s="1577"/>
      <c r="DT63" s="1577"/>
      <c r="DU63" s="1577"/>
      <c r="DV63" s="1577"/>
      <c r="DW63" s="1577"/>
      <c r="DX63" s="1577"/>
      <c r="DY63" s="1577"/>
      <c r="DZ63" s="1577"/>
      <c r="EA63" s="1577"/>
      <c r="EB63" s="1577"/>
      <c r="EC63" s="1577"/>
      <c r="ED63" s="1577"/>
      <c r="EE63" s="1577"/>
      <c r="EF63" s="1577"/>
      <c r="EG63" s="1577"/>
      <c r="EH63" s="1577"/>
      <c r="EI63" s="1577"/>
      <c r="EJ63" s="1577"/>
      <c r="EK63" s="1577"/>
      <c r="EL63" s="1577"/>
      <c r="EM63" s="1577"/>
      <c r="EN63" s="1577"/>
      <c r="EO63" s="1577"/>
      <c r="EP63" s="1577"/>
      <c r="EQ63" s="1578"/>
      <c r="ER63" s="1858"/>
      <c r="ES63" s="1859"/>
      <c r="ET63" s="1859"/>
      <c r="EU63" s="1860"/>
    </row>
    <row r="64" spans="1:151" ht="6.95" customHeight="1" x14ac:dyDescent="0.15">
      <c r="A64" s="1608"/>
      <c r="B64" s="1574"/>
      <c r="C64" s="1574"/>
      <c r="D64" s="1574"/>
      <c r="E64" s="1574"/>
      <c r="F64" s="1574"/>
      <c r="G64" s="1574"/>
      <c r="H64" s="1574"/>
      <c r="I64" s="1574"/>
      <c r="J64" s="1574"/>
      <c r="K64" s="1574"/>
      <c r="L64" s="1574"/>
      <c r="M64" s="1574"/>
      <c r="N64" s="1574"/>
      <c r="O64" s="1574"/>
      <c r="P64" s="1574"/>
      <c r="Q64" s="1574"/>
      <c r="R64" s="1574"/>
      <c r="S64" s="1574"/>
      <c r="T64" s="1664"/>
      <c r="U64" s="1664"/>
      <c r="V64" s="1664"/>
      <c r="W64" s="1664"/>
      <c r="X64" s="1664"/>
      <c r="Y64" s="1664"/>
      <c r="Z64" s="1664"/>
      <c r="AA64" s="1664"/>
      <c r="AB64" s="1664"/>
      <c r="AC64" s="1664"/>
      <c r="AD64" s="1664"/>
      <c r="AE64" s="1664"/>
      <c r="AF64" s="1664"/>
      <c r="AG64" s="1664"/>
      <c r="AH64" s="1664"/>
      <c r="AI64" s="1664"/>
      <c r="AJ64" s="1664"/>
      <c r="AK64" s="1664"/>
      <c r="AL64" s="1664"/>
      <c r="AM64" s="1664"/>
      <c r="AN64" s="1664"/>
      <c r="AO64" s="1664"/>
      <c r="AP64" s="1664"/>
      <c r="AQ64" s="1664"/>
      <c r="AR64" s="1664"/>
      <c r="AS64" s="1664"/>
      <c r="AT64" s="1664"/>
      <c r="AU64" s="1664"/>
      <c r="AV64" s="1664"/>
      <c r="AW64" s="1664"/>
      <c r="AX64" s="1664"/>
      <c r="AY64" s="1664"/>
      <c r="AZ64" s="1664"/>
      <c r="BA64" s="1664"/>
      <c r="BB64" s="1664"/>
      <c r="BC64" s="1664"/>
      <c r="BD64" s="1667"/>
      <c r="BE64" s="1667"/>
      <c r="BF64" s="1667"/>
      <c r="BG64" s="1667"/>
      <c r="BH64" s="1667"/>
      <c r="BI64" s="1667"/>
      <c r="BJ64" s="1667"/>
      <c r="BK64" s="1667"/>
      <c r="BL64" s="1667"/>
      <c r="BM64" s="1614"/>
      <c r="BN64" s="1614"/>
      <c r="BO64" s="1640"/>
      <c r="BP64" s="1640"/>
      <c r="BQ64" s="1640"/>
      <c r="BR64" s="1640"/>
      <c r="BS64" s="1640"/>
      <c r="BT64" s="1640"/>
      <c r="BU64" s="1640"/>
      <c r="BV64" s="1640"/>
      <c r="BW64" s="1640"/>
      <c r="BX64" s="1640"/>
      <c r="BY64" s="1640"/>
      <c r="BZ64" s="1640"/>
      <c r="CA64" s="1640"/>
      <c r="CB64" s="1640"/>
      <c r="CC64" s="1640"/>
      <c r="CD64" s="1640"/>
      <c r="CE64" s="1640"/>
      <c r="CF64" s="1640"/>
      <c r="CG64" s="1614"/>
      <c r="CH64" s="1643"/>
      <c r="CI64" s="1579">
        <f>ROUNDDOWN(入力シート!P43,2)</f>
        <v>0</v>
      </c>
      <c r="CJ64" s="1580"/>
      <c r="CK64" s="1580"/>
      <c r="CL64" s="1580"/>
      <c r="CM64" s="1580"/>
      <c r="CN64" s="1580"/>
      <c r="CO64" s="1580"/>
      <c r="CP64" s="1580"/>
      <c r="CQ64" s="1580"/>
      <c r="CR64" s="1580"/>
      <c r="CS64" s="1580"/>
      <c r="CT64" s="1580"/>
      <c r="CU64" s="1580"/>
      <c r="CV64" s="1580"/>
      <c r="CW64" s="1580"/>
      <c r="CX64" s="1580"/>
      <c r="CY64" s="1580"/>
      <c r="CZ64" s="1580"/>
      <c r="DA64" s="1580"/>
      <c r="DB64" s="1581"/>
      <c r="DC64" s="1585">
        <f>入力シート!P44</f>
        <v>0</v>
      </c>
      <c r="DD64" s="1586"/>
      <c r="DE64" s="1586"/>
      <c r="DF64" s="1586"/>
      <c r="DG64" s="1586"/>
      <c r="DH64" s="1586"/>
      <c r="DI64" s="1586"/>
      <c r="DJ64" s="1586"/>
      <c r="DK64" s="1586"/>
      <c r="DL64" s="1586"/>
      <c r="DM64" s="1586"/>
      <c r="DN64" s="1586"/>
      <c r="DO64" s="1586"/>
      <c r="DP64" s="1586"/>
      <c r="DQ64" s="1587"/>
      <c r="DR64" s="1586">
        <f>入力シート!T44</f>
        <v>0</v>
      </c>
      <c r="DS64" s="1586"/>
      <c r="DT64" s="1586"/>
      <c r="DU64" s="1586"/>
      <c r="DV64" s="1586"/>
      <c r="DW64" s="1586"/>
      <c r="DX64" s="1586"/>
      <c r="DY64" s="1586"/>
      <c r="DZ64" s="1586"/>
      <c r="EA64" s="1586"/>
      <c r="EB64" s="1586"/>
      <c r="EC64" s="1586"/>
      <c r="ED64" s="1586"/>
      <c r="EE64" s="1586"/>
      <c r="EF64" s="1586"/>
      <c r="EG64" s="1586"/>
      <c r="EH64" s="1586"/>
      <c r="EI64" s="1586"/>
      <c r="EJ64" s="1586"/>
      <c r="EK64" s="1586"/>
      <c r="EL64" s="1586"/>
      <c r="EM64" s="1586"/>
      <c r="EN64" s="1586"/>
      <c r="EO64" s="1586"/>
      <c r="EP64" s="1586"/>
      <c r="EQ64" s="1587"/>
      <c r="ER64" s="1858"/>
      <c r="ES64" s="1859"/>
      <c r="ET64" s="1859"/>
      <c r="EU64" s="1860"/>
    </row>
    <row r="65" spans="1:151" ht="6.95" customHeight="1" x14ac:dyDescent="0.15">
      <c r="A65" s="1608"/>
      <c r="B65" s="1574"/>
      <c r="C65" s="1574"/>
      <c r="D65" s="1574"/>
      <c r="E65" s="1574"/>
      <c r="F65" s="1574"/>
      <c r="G65" s="1574"/>
      <c r="H65" s="1574"/>
      <c r="I65" s="1574"/>
      <c r="J65" s="1574"/>
      <c r="K65" s="1574"/>
      <c r="L65" s="1574"/>
      <c r="M65" s="1574"/>
      <c r="N65" s="1574"/>
      <c r="O65" s="1574"/>
      <c r="P65" s="1574"/>
      <c r="Q65" s="1574"/>
      <c r="R65" s="1574"/>
      <c r="S65" s="1574"/>
      <c r="T65" s="1664"/>
      <c r="U65" s="1664"/>
      <c r="V65" s="1664"/>
      <c r="W65" s="1664"/>
      <c r="X65" s="1664"/>
      <c r="Y65" s="1664"/>
      <c r="Z65" s="1664"/>
      <c r="AA65" s="1664"/>
      <c r="AB65" s="1664"/>
      <c r="AC65" s="1664"/>
      <c r="AD65" s="1664"/>
      <c r="AE65" s="1664"/>
      <c r="AF65" s="1664"/>
      <c r="AG65" s="1664"/>
      <c r="AH65" s="1664"/>
      <c r="AI65" s="1664"/>
      <c r="AJ65" s="1664"/>
      <c r="AK65" s="1664"/>
      <c r="AL65" s="1664"/>
      <c r="AM65" s="1664"/>
      <c r="AN65" s="1664"/>
      <c r="AO65" s="1664"/>
      <c r="AP65" s="1664"/>
      <c r="AQ65" s="1664"/>
      <c r="AR65" s="1664"/>
      <c r="AS65" s="1664"/>
      <c r="AT65" s="1664"/>
      <c r="AU65" s="1664"/>
      <c r="AV65" s="1664"/>
      <c r="AW65" s="1664"/>
      <c r="AX65" s="1664"/>
      <c r="AY65" s="1664"/>
      <c r="AZ65" s="1664"/>
      <c r="BA65" s="1664"/>
      <c r="BB65" s="1664"/>
      <c r="BC65" s="1664"/>
      <c r="BD65" s="1667"/>
      <c r="BE65" s="1667"/>
      <c r="BF65" s="1667"/>
      <c r="BG65" s="1667"/>
      <c r="BH65" s="1667"/>
      <c r="BI65" s="1667"/>
      <c r="BJ65" s="1667"/>
      <c r="BK65" s="1667"/>
      <c r="BL65" s="1667"/>
      <c r="BM65" s="1614"/>
      <c r="BN65" s="1614"/>
      <c r="BO65" s="1640"/>
      <c r="BP65" s="1640"/>
      <c r="BQ65" s="1640"/>
      <c r="BR65" s="1640"/>
      <c r="BS65" s="1640"/>
      <c r="BT65" s="1640"/>
      <c r="BU65" s="1640"/>
      <c r="BV65" s="1640"/>
      <c r="BW65" s="1640"/>
      <c r="BX65" s="1640"/>
      <c r="BY65" s="1640"/>
      <c r="BZ65" s="1640"/>
      <c r="CA65" s="1640"/>
      <c r="CB65" s="1640"/>
      <c r="CC65" s="1640"/>
      <c r="CD65" s="1640"/>
      <c r="CE65" s="1640"/>
      <c r="CF65" s="1640"/>
      <c r="CG65" s="1614"/>
      <c r="CH65" s="1643"/>
      <c r="CI65" s="1579"/>
      <c r="CJ65" s="1580"/>
      <c r="CK65" s="1580"/>
      <c r="CL65" s="1580"/>
      <c r="CM65" s="1580"/>
      <c r="CN65" s="1580"/>
      <c r="CO65" s="1580"/>
      <c r="CP65" s="1580"/>
      <c r="CQ65" s="1580"/>
      <c r="CR65" s="1580"/>
      <c r="CS65" s="1580"/>
      <c r="CT65" s="1580"/>
      <c r="CU65" s="1580"/>
      <c r="CV65" s="1580"/>
      <c r="CW65" s="1580"/>
      <c r="CX65" s="1580"/>
      <c r="CY65" s="1580"/>
      <c r="CZ65" s="1580"/>
      <c r="DA65" s="1580"/>
      <c r="DB65" s="1581"/>
      <c r="DC65" s="1585"/>
      <c r="DD65" s="1586"/>
      <c r="DE65" s="1586"/>
      <c r="DF65" s="1586"/>
      <c r="DG65" s="1586"/>
      <c r="DH65" s="1586"/>
      <c r="DI65" s="1586"/>
      <c r="DJ65" s="1586"/>
      <c r="DK65" s="1586"/>
      <c r="DL65" s="1586"/>
      <c r="DM65" s="1586"/>
      <c r="DN65" s="1586"/>
      <c r="DO65" s="1586"/>
      <c r="DP65" s="1586"/>
      <c r="DQ65" s="1587"/>
      <c r="DR65" s="1586"/>
      <c r="DS65" s="1586"/>
      <c r="DT65" s="1586"/>
      <c r="DU65" s="1586"/>
      <c r="DV65" s="1586"/>
      <c r="DW65" s="1586"/>
      <c r="DX65" s="1586"/>
      <c r="DY65" s="1586"/>
      <c r="DZ65" s="1586"/>
      <c r="EA65" s="1586"/>
      <c r="EB65" s="1586"/>
      <c r="EC65" s="1586"/>
      <c r="ED65" s="1586"/>
      <c r="EE65" s="1586"/>
      <c r="EF65" s="1586"/>
      <c r="EG65" s="1586"/>
      <c r="EH65" s="1586"/>
      <c r="EI65" s="1586"/>
      <c r="EJ65" s="1586"/>
      <c r="EK65" s="1586"/>
      <c r="EL65" s="1586"/>
      <c r="EM65" s="1586"/>
      <c r="EN65" s="1586"/>
      <c r="EO65" s="1586"/>
      <c r="EP65" s="1586"/>
      <c r="EQ65" s="1587"/>
      <c r="ER65" s="1858"/>
      <c r="ES65" s="1859"/>
      <c r="ET65" s="1859"/>
      <c r="EU65" s="1860"/>
    </row>
    <row r="66" spans="1:151" ht="6.95" customHeight="1" x14ac:dyDescent="0.15">
      <c r="A66" s="1608"/>
      <c r="B66" s="1574"/>
      <c r="C66" s="1574"/>
      <c r="D66" s="1574"/>
      <c r="E66" s="1574"/>
      <c r="F66" s="1574"/>
      <c r="G66" s="1574"/>
      <c r="H66" s="1574"/>
      <c r="I66" s="1574"/>
      <c r="J66" s="1574"/>
      <c r="K66" s="1574"/>
      <c r="L66" s="1574"/>
      <c r="M66" s="1574"/>
      <c r="N66" s="1574"/>
      <c r="O66" s="1574"/>
      <c r="P66" s="1574"/>
      <c r="Q66" s="1574"/>
      <c r="R66" s="1574"/>
      <c r="S66" s="1574"/>
      <c r="T66" s="1664"/>
      <c r="U66" s="1664"/>
      <c r="V66" s="1664"/>
      <c r="W66" s="1664"/>
      <c r="X66" s="1664"/>
      <c r="Y66" s="1664"/>
      <c r="Z66" s="1664"/>
      <c r="AA66" s="1664"/>
      <c r="AB66" s="1664"/>
      <c r="AC66" s="1664"/>
      <c r="AD66" s="1664"/>
      <c r="AE66" s="1664"/>
      <c r="AF66" s="1664"/>
      <c r="AG66" s="1664"/>
      <c r="AH66" s="1664"/>
      <c r="AI66" s="1664"/>
      <c r="AJ66" s="1664"/>
      <c r="AK66" s="1664"/>
      <c r="AL66" s="1664"/>
      <c r="AM66" s="1664"/>
      <c r="AN66" s="1664"/>
      <c r="AO66" s="1664"/>
      <c r="AP66" s="1664"/>
      <c r="AQ66" s="1664"/>
      <c r="AR66" s="1664"/>
      <c r="AS66" s="1664"/>
      <c r="AT66" s="1664"/>
      <c r="AU66" s="1664"/>
      <c r="AV66" s="1664"/>
      <c r="AW66" s="1664"/>
      <c r="AX66" s="1664"/>
      <c r="AY66" s="1664"/>
      <c r="AZ66" s="1664"/>
      <c r="BA66" s="1664"/>
      <c r="BB66" s="1664"/>
      <c r="BC66" s="1664"/>
      <c r="BD66" s="1667"/>
      <c r="BE66" s="1667"/>
      <c r="BF66" s="1667"/>
      <c r="BG66" s="1667"/>
      <c r="BH66" s="1667"/>
      <c r="BI66" s="1667"/>
      <c r="BJ66" s="1667"/>
      <c r="BK66" s="1667"/>
      <c r="BL66" s="1667"/>
      <c r="BM66" s="1614"/>
      <c r="BN66" s="1614"/>
      <c r="BO66" s="1640"/>
      <c r="BP66" s="1640"/>
      <c r="BQ66" s="1640"/>
      <c r="BR66" s="1640"/>
      <c r="BS66" s="1640"/>
      <c r="BT66" s="1640"/>
      <c r="BU66" s="1640"/>
      <c r="BV66" s="1640"/>
      <c r="BW66" s="1640"/>
      <c r="BX66" s="1640"/>
      <c r="BY66" s="1640"/>
      <c r="BZ66" s="1640"/>
      <c r="CA66" s="1640"/>
      <c r="CB66" s="1640"/>
      <c r="CC66" s="1640"/>
      <c r="CD66" s="1640"/>
      <c r="CE66" s="1640"/>
      <c r="CF66" s="1640"/>
      <c r="CG66" s="1614"/>
      <c r="CH66" s="1643"/>
      <c r="CI66" s="1579"/>
      <c r="CJ66" s="1580"/>
      <c r="CK66" s="1580"/>
      <c r="CL66" s="1580"/>
      <c r="CM66" s="1580"/>
      <c r="CN66" s="1580"/>
      <c r="CO66" s="1580"/>
      <c r="CP66" s="1580"/>
      <c r="CQ66" s="1580"/>
      <c r="CR66" s="1580"/>
      <c r="CS66" s="1580"/>
      <c r="CT66" s="1580"/>
      <c r="CU66" s="1580"/>
      <c r="CV66" s="1580"/>
      <c r="CW66" s="1580"/>
      <c r="CX66" s="1580"/>
      <c r="CY66" s="1580"/>
      <c r="CZ66" s="1580"/>
      <c r="DA66" s="1580"/>
      <c r="DB66" s="1581"/>
      <c r="DC66" s="1585"/>
      <c r="DD66" s="1586"/>
      <c r="DE66" s="1586"/>
      <c r="DF66" s="1586"/>
      <c r="DG66" s="1586"/>
      <c r="DH66" s="1586"/>
      <c r="DI66" s="1586"/>
      <c r="DJ66" s="1586"/>
      <c r="DK66" s="1586"/>
      <c r="DL66" s="1586"/>
      <c r="DM66" s="1586"/>
      <c r="DN66" s="1586"/>
      <c r="DO66" s="1586"/>
      <c r="DP66" s="1586"/>
      <c r="DQ66" s="1587"/>
      <c r="DR66" s="1586"/>
      <c r="DS66" s="1586"/>
      <c r="DT66" s="1586"/>
      <c r="DU66" s="1586"/>
      <c r="DV66" s="1586"/>
      <c r="DW66" s="1586"/>
      <c r="DX66" s="1586"/>
      <c r="DY66" s="1586"/>
      <c r="DZ66" s="1586"/>
      <c r="EA66" s="1586"/>
      <c r="EB66" s="1586"/>
      <c r="EC66" s="1586"/>
      <c r="ED66" s="1586"/>
      <c r="EE66" s="1586"/>
      <c r="EF66" s="1586"/>
      <c r="EG66" s="1586"/>
      <c r="EH66" s="1586"/>
      <c r="EI66" s="1586"/>
      <c r="EJ66" s="1586"/>
      <c r="EK66" s="1586"/>
      <c r="EL66" s="1586"/>
      <c r="EM66" s="1586"/>
      <c r="EN66" s="1586"/>
      <c r="EO66" s="1586"/>
      <c r="EP66" s="1586"/>
      <c r="EQ66" s="1587"/>
      <c r="ER66" s="1858"/>
      <c r="ES66" s="1859"/>
      <c r="ET66" s="1859"/>
      <c r="EU66" s="1860"/>
    </row>
    <row r="67" spans="1:151" ht="6.95" customHeight="1" x14ac:dyDescent="0.15">
      <c r="A67" s="1609"/>
      <c r="B67" s="1575"/>
      <c r="C67" s="1575"/>
      <c r="D67" s="1575"/>
      <c r="E67" s="1575"/>
      <c r="F67" s="1575"/>
      <c r="G67" s="1575"/>
      <c r="H67" s="1575"/>
      <c r="I67" s="1575"/>
      <c r="J67" s="1575"/>
      <c r="K67" s="1575"/>
      <c r="L67" s="1575"/>
      <c r="M67" s="1575"/>
      <c r="N67" s="1575"/>
      <c r="O67" s="1575"/>
      <c r="P67" s="1575"/>
      <c r="Q67" s="1575"/>
      <c r="R67" s="1575"/>
      <c r="S67" s="1575"/>
      <c r="T67" s="1665"/>
      <c r="U67" s="1665"/>
      <c r="V67" s="1665"/>
      <c r="W67" s="1665"/>
      <c r="X67" s="1665"/>
      <c r="Y67" s="1665"/>
      <c r="Z67" s="1665"/>
      <c r="AA67" s="1665"/>
      <c r="AB67" s="1665"/>
      <c r="AC67" s="1665"/>
      <c r="AD67" s="1665"/>
      <c r="AE67" s="1665"/>
      <c r="AF67" s="1665"/>
      <c r="AG67" s="1665"/>
      <c r="AH67" s="1665"/>
      <c r="AI67" s="1665"/>
      <c r="AJ67" s="1665"/>
      <c r="AK67" s="1665"/>
      <c r="AL67" s="1665"/>
      <c r="AM67" s="1665"/>
      <c r="AN67" s="1665"/>
      <c r="AO67" s="1665"/>
      <c r="AP67" s="1665"/>
      <c r="AQ67" s="1665"/>
      <c r="AR67" s="1665"/>
      <c r="AS67" s="1665"/>
      <c r="AT67" s="1665"/>
      <c r="AU67" s="1665"/>
      <c r="AV67" s="1665"/>
      <c r="AW67" s="1665"/>
      <c r="AX67" s="1665"/>
      <c r="AY67" s="1665"/>
      <c r="AZ67" s="1665"/>
      <c r="BA67" s="1665"/>
      <c r="BB67" s="1665"/>
      <c r="BC67" s="1665"/>
      <c r="BD67" s="1668"/>
      <c r="BE67" s="1668"/>
      <c r="BF67" s="1668"/>
      <c r="BG67" s="1668"/>
      <c r="BH67" s="1668"/>
      <c r="BI67" s="1668"/>
      <c r="BJ67" s="1668"/>
      <c r="BK67" s="1668"/>
      <c r="BL67" s="1668"/>
      <c r="BM67" s="1615"/>
      <c r="BN67" s="1615"/>
      <c r="BO67" s="1641"/>
      <c r="BP67" s="1641"/>
      <c r="BQ67" s="1641"/>
      <c r="BR67" s="1641"/>
      <c r="BS67" s="1641"/>
      <c r="BT67" s="1641"/>
      <c r="BU67" s="1641"/>
      <c r="BV67" s="1641"/>
      <c r="BW67" s="1641"/>
      <c r="BX67" s="1641"/>
      <c r="BY67" s="1641"/>
      <c r="BZ67" s="1641"/>
      <c r="CA67" s="1641"/>
      <c r="CB67" s="1641"/>
      <c r="CC67" s="1641"/>
      <c r="CD67" s="1641"/>
      <c r="CE67" s="1641"/>
      <c r="CF67" s="1641"/>
      <c r="CG67" s="1615"/>
      <c r="CH67" s="1644"/>
      <c r="CI67" s="1582"/>
      <c r="CJ67" s="1583"/>
      <c r="CK67" s="1583"/>
      <c r="CL67" s="1583"/>
      <c r="CM67" s="1583"/>
      <c r="CN67" s="1583"/>
      <c r="CO67" s="1583"/>
      <c r="CP67" s="1583"/>
      <c r="CQ67" s="1583"/>
      <c r="CR67" s="1583"/>
      <c r="CS67" s="1583"/>
      <c r="CT67" s="1583"/>
      <c r="CU67" s="1583"/>
      <c r="CV67" s="1583"/>
      <c r="CW67" s="1583"/>
      <c r="CX67" s="1583"/>
      <c r="CY67" s="1583"/>
      <c r="CZ67" s="1583"/>
      <c r="DA67" s="1583"/>
      <c r="DB67" s="1584"/>
      <c r="DC67" s="1588"/>
      <c r="DD67" s="1589"/>
      <c r="DE67" s="1589"/>
      <c r="DF67" s="1589"/>
      <c r="DG67" s="1589"/>
      <c r="DH67" s="1589"/>
      <c r="DI67" s="1589"/>
      <c r="DJ67" s="1589"/>
      <c r="DK67" s="1589"/>
      <c r="DL67" s="1589"/>
      <c r="DM67" s="1589"/>
      <c r="DN67" s="1589"/>
      <c r="DO67" s="1589"/>
      <c r="DP67" s="1589"/>
      <c r="DQ67" s="1590"/>
      <c r="DR67" s="1589"/>
      <c r="DS67" s="1589"/>
      <c r="DT67" s="1589"/>
      <c r="DU67" s="1589"/>
      <c r="DV67" s="1589"/>
      <c r="DW67" s="1589"/>
      <c r="DX67" s="1589"/>
      <c r="DY67" s="1589"/>
      <c r="DZ67" s="1589"/>
      <c r="EA67" s="1589"/>
      <c r="EB67" s="1589"/>
      <c r="EC67" s="1589"/>
      <c r="ED67" s="1589"/>
      <c r="EE67" s="1589"/>
      <c r="EF67" s="1589"/>
      <c r="EG67" s="1589"/>
      <c r="EH67" s="1589"/>
      <c r="EI67" s="1589"/>
      <c r="EJ67" s="1589"/>
      <c r="EK67" s="1589"/>
      <c r="EL67" s="1589"/>
      <c r="EM67" s="1589"/>
      <c r="EN67" s="1589"/>
      <c r="EO67" s="1589"/>
      <c r="EP67" s="1589"/>
      <c r="EQ67" s="1590"/>
      <c r="ER67" s="1858"/>
      <c r="ES67" s="1859"/>
      <c r="ET67" s="1859"/>
      <c r="EU67" s="1860"/>
    </row>
    <row r="68" spans="1:151" ht="6.95" customHeight="1" x14ac:dyDescent="0.15">
      <c r="A68" s="1607" t="s">
        <v>253</v>
      </c>
      <c r="B68" s="1573"/>
      <c r="C68" s="1573"/>
      <c r="D68" s="1573"/>
      <c r="E68" s="1573"/>
      <c r="F68" s="1573"/>
      <c r="G68" s="1573"/>
      <c r="H68" s="1573"/>
      <c r="I68" s="1573"/>
      <c r="J68" s="1573"/>
      <c r="K68" s="1573"/>
      <c r="L68" s="1573"/>
      <c r="M68" s="1573"/>
      <c r="N68" s="1573"/>
      <c r="O68" s="1573"/>
      <c r="P68" s="1573"/>
      <c r="Q68" s="1573"/>
      <c r="R68" s="1573"/>
      <c r="S68" s="1573"/>
      <c r="T68" s="1636">
        <f>入力シート!U45</f>
        <v>0</v>
      </c>
      <c r="U68" s="1636"/>
      <c r="V68" s="1636"/>
      <c r="W68" s="1636"/>
      <c r="X68" s="1636"/>
      <c r="Y68" s="1636"/>
      <c r="Z68" s="1636"/>
      <c r="AA68" s="1636"/>
      <c r="AB68" s="1636"/>
      <c r="AC68" s="1636"/>
      <c r="AD68" s="1636"/>
      <c r="AE68" s="1636"/>
      <c r="AF68" s="1636"/>
      <c r="AG68" s="1636"/>
      <c r="AH68" s="1636"/>
      <c r="AI68" s="1636"/>
      <c r="AJ68" s="1636"/>
      <c r="AK68" s="1636"/>
      <c r="AL68" s="1636"/>
      <c r="AM68" s="1636"/>
      <c r="AN68" s="1636"/>
      <c r="AO68" s="1636"/>
      <c r="AP68" s="1636"/>
      <c r="AQ68" s="1636"/>
      <c r="AR68" s="1636"/>
      <c r="AS68" s="1636"/>
      <c r="AT68" s="1636"/>
      <c r="AU68" s="1636"/>
      <c r="AV68" s="1636"/>
      <c r="AW68" s="1636"/>
      <c r="AX68" s="1636"/>
      <c r="AY68" s="1636"/>
      <c r="AZ68" s="1636"/>
      <c r="BA68" s="1636"/>
      <c r="BB68" s="1636"/>
      <c r="BC68" s="1636"/>
      <c r="BD68" s="1613" t="s">
        <v>294</v>
      </c>
      <c r="BE68" s="1613"/>
      <c r="BF68" s="1613"/>
      <c r="BG68" s="1613"/>
      <c r="BH68" s="1613"/>
      <c r="BI68" s="1613"/>
      <c r="BJ68" s="1613"/>
      <c r="BK68" s="1613"/>
      <c r="BL68" s="1613"/>
      <c r="BM68" s="1613" t="s">
        <v>254</v>
      </c>
      <c r="BN68" s="1613"/>
      <c r="BO68" s="1639">
        <f>入力シート!T46</f>
        <v>0</v>
      </c>
      <c r="BP68" s="1639"/>
      <c r="BQ68" s="1639"/>
      <c r="BR68" s="1639"/>
      <c r="BS68" s="1639"/>
      <c r="BT68" s="1639"/>
      <c r="BU68" s="1639"/>
      <c r="BV68" s="1639"/>
      <c r="BW68" s="1639"/>
      <c r="BX68" s="1639"/>
      <c r="BY68" s="1639"/>
      <c r="BZ68" s="1639"/>
      <c r="CA68" s="1639"/>
      <c r="CB68" s="1639"/>
      <c r="CC68" s="1639"/>
      <c r="CD68" s="1639"/>
      <c r="CE68" s="1639"/>
      <c r="CF68" s="1639"/>
      <c r="CG68" s="1613" t="s">
        <v>255</v>
      </c>
      <c r="CH68" s="1642"/>
      <c r="CI68" s="1576"/>
      <c r="CJ68" s="1577"/>
      <c r="CK68" s="1577"/>
      <c r="CL68" s="1577"/>
      <c r="CM68" s="1577"/>
      <c r="CN68" s="1577"/>
      <c r="CO68" s="1577"/>
      <c r="CP68" s="1577"/>
      <c r="CQ68" s="1577"/>
      <c r="CR68" s="1577"/>
      <c r="CS68" s="1577"/>
      <c r="CT68" s="1577"/>
      <c r="CU68" s="1577"/>
      <c r="CV68" s="1577"/>
      <c r="CW68" s="1577"/>
      <c r="CX68" s="1577"/>
      <c r="CY68" s="1577"/>
      <c r="CZ68" s="1577"/>
      <c r="DA68" s="1577"/>
      <c r="DB68" s="1577"/>
      <c r="DC68" s="1576"/>
      <c r="DD68" s="1577"/>
      <c r="DE68" s="1577"/>
      <c r="DF68" s="1577"/>
      <c r="DG68" s="1577"/>
      <c r="DH68" s="1577"/>
      <c r="DI68" s="1577"/>
      <c r="DJ68" s="1577"/>
      <c r="DK68" s="1577"/>
      <c r="DL68" s="1577"/>
      <c r="DM68" s="1577"/>
      <c r="DN68" s="1577"/>
      <c r="DO68" s="1577"/>
      <c r="DP68" s="1577"/>
      <c r="DQ68" s="1578"/>
      <c r="DR68" s="1577"/>
      <c r="DS68" s="1577"/>
      <c r="DT68" s="1577"/>
      <c r="DU68" s="1577"/>
      <c r="DV68" s="1577"/>
      <c r="DW68" s="1577"/>
      <c r="DX68" s="1577"/>
      <c r="DY68" s="1577"/>
      <c r="DZ68" s="1577"/>
      <c r="EA68" s="1577"/>
      <c r="EB68" s="1577"/>
      <c r="EC68" s="1577"/>
      <c r="ED68" s="1577"/>
      <c r="EE68" s="1577"/>
      <c r="EF68" s="1577"/>
      <c r="EG68" s="1577"/>
      <c r="EH68" s="1577"/>
      <c r="EI68" s="1577"/>
      <c r="EJ68" s="1577"/>
      <c r="EK68" s="1577"/>
      <c r="EL68" s="1577"/>
      <c r="EM68" s="1577"/>
      <c r="EN68" s="1577"/>
      <c r="EO68" s="1577"/>
      <c r="EP68" s="1577"/>
      <c r="EQ68" s="1578"/>
      <c r="ER68" s="1858"/>
      <c r="ES68" s="1859"/>
      <c r="ET68" s="1859"/>
      <c r="EU68" s="1860"/>
    </row>
    <row r="69" spans="1:151" ht="6.95" customHeight="1" x14ac:dyDescent="0.15">
      <c r="A69" s="1608"/>
      <c r="B69" s="1574"/>
      <c r="C69" s="1574"/>
      <c r="D69" s="1574"/>
      <c r="E69" s="1574"/>
      <c r="F69" s="1574"/>
      <c r="G69" s="1574"/>
      <c r="H69" s="1574"/>
      <c r="I69" s="1574"/>
      <c r="J69" s="1574"/>
      <c r="K69" s="1574"/>
      <c r="L69" s="1574"/>
      <c r="M69" s="1574"/>
      <c r="N69" s="1574"/>
      <c r="O69" s="1574"/>
      <c r="P69" s="1574"/>
      <c r="Q69" s="1574"/>
      <c r="R69" s="1574"/>
      <c r="S69" s="1574"/>
      <c r="T69" s="1637"/>
      <c r="U69" s="1637"/>
      <c r="V69" s="1637"/>
      <c r="W69" s="1637"/>
      <c r="X69" s="1637"/>
      <c r="Y69" s="1637"/>
      <c r="Z69" s="1637"/>
      <c r="AA69" s="1637"/>
      <c r="AB69" s="1637"/>
      <c r="AC69" s="1637"/>
      <c r="AD69" s="1637"/>
      <c r="AE69" s="1637"/>
      <c r="AF69" s="1637"/>
      <c r="AG69" s="1637"/>
      <c r="AH69" s="1637"/>
      <c r="AI69" s="1637"/>
      <c r="AJ69" s="1637"/>
      <c r="AK69" s="1637"/>
      <c r="AL69" s="1637"/>
      <c r="AM69" s="1637"/>
      <c r="AN69" s="1637"/>
      <c r="AO69" s="1637"/>
      <c r="AP69" s="1637"/>
      <c r="AQ69" s="1637"/>
      <c r="AR69" s="1637"/>
      <c r="AS69" s="1637"/>
      <c r="AT69" s="1637"/>
      <c r="AU69" s="1637"/>
      <c r="AV69" s="1637"/>
      <c r="AW69" s="1637"/>
      <c r="AX69" s="1637"/>
      <c r="AY69" s="1637"/>
      <c r="AZ69" s="1637"/>
      <c r="BA69" s="1637"/>
      <c r="BB69" s="1637"/>
      <c r="BC69" s="1637"/>
      <c r="BD69" s="1614"/>
      <c r="BE69" s="1614"/>
      <c r="BF69" s="1614"/>
      <c r="BG69" s="1614"/>
      <c r="BH69" s="1614"/>
      <c r="BI69" s="1614"/>
      <c r="BJ69" s="1614"/>
      <c r="BK69" s="1614"/>
      <c r="BL69" s="1614"/>
      <c r="BM69" s="1614"/>
      <c r="BN69" s="1614"/>
      <c r="BO69" s="1640"/>
      <c r="BP69" s="1640"/>
      <c r="BQ69" s="1640"/>
      <c r="BR69" s="1640"/>
      <c r="BS69" s="1640"/>
      <c r="BT69" s="1640"/>
      <c r="BU69" s="1640"/>
      <c r="BV69" s="1640"/>
      <c r="BW69" s="1640"/>
      <c r="BX69" s="1640"/>
      <c r="BY69" s="1640"/>
      <c r="BZ69" s="1640"/>
      <c r="CA69" s="1640"/>
      <c r="CB69" s="1640"/>
      <c r="CC69" s="1640"/>
      <c r="CD69" s="1640"/>
      <c r="CE69" s="1640"/>
      <c r="CF69" s="1640"/>
      <c r="CG69" s="1614"/>
      <c r="CH69" s="1643"/>
      <c r="CI69" s="1579">
        <f>ROUNDDOWN(入力シート!P46,2)</f>
        <v>0</v>
      </c>
      <c r="CJ69" s="1580"/>
      <c r="CK69" s="1580"/>
      <c r="CL69" s="1580"/>
      <c r="CM69" s="1580"/>
      <c r="CN69" s="1580"/>
      <c r="CO69" s="1580"/>
      <c r="CP69" s="1580"/>
      <c r="CQ69" s="1580"/>
      <c r="CR69" s="1580"/>
      <c r="CS69" s="1580"/>
      <c r="CT69" s="1580"/>
      <c r="CU69" s="1580"/>
      <c r="CV69" s="1580"/>
      <c r="CW69" s="1580"/>
      <c r="CX69" s="1580"/>
      <c r="CY69" s="1580"/>
      <c r="CZ69" s="1580"/>
      <c r="DA69" s="1580"/>
      <c r="DB69" s="1581"/>
      <c r="DC69" s="1585">
        <f>入力シート!P47</f>
        <v>0</v>
      </c>
      <c r="DD69" s="1586"/>
      <c r="DE69" s="1586"/>
      <c r="DF69" s="1586"/>
      <c r="DG69" s="1586"/>
      <c r="DH69" s="1586"/>
      <c r="DI69" s="1586"/>
      <c r="DJ69" s="1586"/>
      <c r="DK69" s="1586"/>
      <c r="DL69" s="1586"/>
      <c r="DM69" s="1586"/>
      <c r="DN69" s="1586"/>
      <c r="DO69" s="1586"/>
      <c r="DP69" s="1586"/>
      <c r="DQ69" s="1587"/>
      <c r="DR69" s="1586">
        <f>入力シート!T47</f>
        <v>0</v>
      </c>
      <c r="DS69" s="1586"/>
      <c r="DT69" s="1586"/>
      <c r="DU69" s="1586"/>
      <c r="DV69" s="1586"/>
      <c r="DW69" s="1586"/>
      <c r="DX69" s="1586"/>
      <c r="DY69" s="1586"/>
      <c r="DZ69" s="1586"/>
      <c r="EA69" s="1586"/>
      <c r="EB69" s="1586"/>
      <c r="EC69" s="1586"/>
      <c r="ED69" s="1586"/>
      <c r="EE69" s="1586"/>
      <c r="EF69" s="1586"/>
      <c r="EG69" s="1586"/>
      <c r="EH69" s="1586"/>
      <c r="EI69" s="1586"/>
      <c r="EJ69" s="1586"/>
      <c r="EK69" s="1586"/>
      <c r="EL69" s="1586"/>
      <c r="EM69" s="1586"/>
      <c r="EN69" s="1586"/>
      <c r="EO69" s="1586"/>
      <c r="EP69" s="1586"/>
      <c r="EQ69" s="1587"/>
      <c r="ER69" s="1858"/>
      <c r="ES69" s="1859"/>
      <c r="ET69" s="1859"/>
      <c r="EU69" s="1860"/>
    </row>
    <row r="70" spans="1:151" ht="6.95" customHeight="1" x14ac:dyDescent="0.15">
      <c r="A70" s="1608"/>
      <c r="B70" s="1574"/>
      <c r="C70" s="1574"/>
      <c r="D70" s="1574"/>
      <c r="E70" s="1574"/>
      <c r="F70" s="1574"/>
      <c r="G70" s="1574"/>
      <c r="H70" s="1574"/>
      <c r="I70" s="1574"/>
      <c r="J70" s="1574"/>
      <c r="K70" s="1574"/>
      <c r="L70" s="1574"/>
      <c r="M70" s="1574"/>
      <c r="N70" s="1574"/>
      <c r="O70" s="1574"/>
      <c r="P70" s="1574"/>
      <c r="Q70" s="1574"/>
      <c r="R70" s="1574"/>
      <c r="S70" s="1574"/>
      <c r="T70" s="1637"/>
      <c r="U70" s="1637"/>
      <c r="V70" s="1637"/>
      <c r="W70" s="1637"/>
      <c r="X70" s="1637"/>
      <c r="Y70" s="1637"/>
      <c r="Z70" s="1637"/>
      <c r="AA70" s="1637"/>
      <c r="AB70" s="1637"/>
      <c r="AC70" s="1637"/>
      <c r="AD70" s="1637"/>
      <c r="AE70" s="1637"/>
      <c r="AF70" s="1637"/>
      <c r="AG70" s="1637"/>
      <c r="AH70" s="1637"/>
      <c r="AI70" s="1637"/>
      <c r="AJ70" s="1637"/>
      <c r="AK70" s="1637"/>
      <c r="AL70" s="1637"/>
      <c r="AM70" s="1637"/>
      <c r="AN70" s="1637"/>
      <c r="AO70" s="1637"/>
      <c r="AP70" s="1637"/>
      <c r="AQ70" s="1637"/>
      <c r="AR70" s="1637"/>
      <c r="AS70" s="1637"/>
      <c r="AT70" s="1637"/>
      <c r="AU70" s="1637"/>
      <c r="AV70" s="1637"/>
      <c r="AW70" s="1637"/>
      <c r="AX70" s="1637"/>
      <c r="AY70" s="1637"/>
      <c r="AZ70" s="1637"/>
      <c r="BA70" s="1637"/>
      <c r="BB70" s="1637"/>
      <c r="BC70" s="1637"/>
      <c r="BD70" s="1614"/>
      <c r="BE70" s="1614"/>
      <c r="BF70" s="1614"/>
      <c r="BG70" s="1614"/>
      <c r="BH70" s="1614"/>
      <c r="BI70" s="1614"/>
      <c r="BJ70" s="1614"/>
      <c r="BK70" s="1614"/>
      <c r="BL70" s="1614"/>
      <c r="BM70" s="1614"/>
      <c r="BN70" s="1614"/>
      <c r="BO70" s="1640"/>
      <c r="BP70" s="1640"/>
      <c r="BQ70" s="1640"/>
      <c r="BR70" s="1640"/>
      <c r="BS70" s="1640"/>
      <c r="BT70" s="1640"/>
      <c r="BU70" s="1640"/>
      <c r="BV70" s="1640"/>
      <c r="BW70" s="1640"/>
      <c r="BX70" s="1640"/>
      <c r="BY70" s="1640"/>
      <c r="BZ70" s="1640"/>
      <c r="CA70" s="1640"/>
      <c r="CB70" s="1640"/>
      <c r="CC70" s="1640"/>
      <c r="CD70" s="1640"/>
      <c r="CE70" s="1640"/>
      <c r="CF70" s="1640"/>
      <c r="CG70" s="1614"/>
      <c r="CH70" s="1643"/>
      <c r="CI70" s="1579"/>
      <c r="CJ70" s="1580"/>
      <c r="CK70" s="1580"/>
      <c r="CL70" s="1580"/>
      <c r="CM70" s="1580"/>
      <c r="CN70" s="1580"/>
      <c r="CO70" s="1580"/>
      <c r="CP70" s="1580"/>
      <c r="CQ70" s="1580"/>
      <c r="CR70" s="1580"/>
      <c r="CS70" s="1580"/>
      <c r="CT70" s="1580"/>
      <c r="CU70" s="1580"/>
      <c r="CV70" s="1580"/>
      <c r="CW70" s="1580"/>
      <c r="CX70" s="1580"/>
      <c r="CY70" s="1580"/>
      <c r="CZ70" s="1580"/>
      <c r="DA70" s="1580"/>
      <c r="DB70" s="1581"/>
      <c r="DC70" s="1585"/>
      <c r="DD70" s="1586"/>
      <c r="DE70" s="1586"/>
      <c r="DF70" s="1586"/>
      <c r="DG70" s="1586"/>
      <c r="DH70" s="1586"/>
      <c r="DI70" s="1586"/>
      <c r="DJ70" s="1586"/>
      <c r="DK70" s="1586"/>
      <c r="DL70" s="1586"/>
      <c r="DM70" s="1586"/>
      <c r="DN70" s="1586"/>
      <c r="DO70" s="1586"/>
      <c r="DP70" s="1586"/>
      <c r="DQ70" s="1587"/>
      <c r="DR70" s="1586"/>
      <c r="DS70" s="1586"/>
      <c r="DT70" s="1586"/>
      <c r="DU70" s="1586"/>
      <c r="DV70" s="1586"/>
      <c r="DW70" s="1586"/>
      <c r="DX70" s="1586"/>
      <c r="DY70" s="1586"/>
      <c r="DZ70" s="1586"/>
      <c r="EA70" s="1586"/>
      <c r="EB70" s="1586"/>
      <c r="EC70" s="1586"/>
      <c r="ED70" s="1586"/>
      <c r="EE70" s="1586"/>
      <c r="EF70" s="1586"/>
      <c r="EG70" s="1586"/>
      <c r="EH70" s="1586"/>
      <c r="EI70" s="1586"/>
      <c r="EJ70" s="1586"/>
      <c r="EK70" s="1586"/>
      <c r="EL70" s="1586"/>
      <c r="EM70" s="1586"/>
      <c r="EN70" s="1586"/>
      <c r="EO70" s="1586"/>
      <c r="EP70" s="1586"/>
      <c r="EQ70" s="1587"/>
      <c r="ER70" s="1858"/>
      <c r="ES70" s="1859"/>
      <c r="ET70" s="1859"/>
      <c r="EU70" s="1860"/>
    </row>
    <row r="71" spans="1:151" ht="6.95" customHeight="1" x14ac:dyDescent="0.15">
      <c r="A71" s="1608"/>
      <c r="B71" s="1574"/>
      <c r="C71" s="1574"/>
      <c r="D71" s="1574"/>
      <c r="E71" s="1574"/>
      <c r="F71" s="1574"/>
      <c r="G71" s="1574"/>
      <c r="H71" s="1574"/>
      <c r="I71" s="1574"/>
      <c r="J71" s="1574"/>
      <c r="K71" s="1574"/>
      <c r="L71" s="1574"/>
      <c r="M71" s="1574"/>
      <c r="N71" s="1574"/>
      <c r="O71" s="1574"/>
      <c r="P71" s="1574"/>
      <c r="Q71" s="1574"/>
      <c r="R71" s="1574"/>
      <c r="S71" s="1574"/>
      <c r="T71" s="1637"/>
      <c r="U71" s="1637"/>
      <c r="V71" s="1637"/>
      <c r="W71" s="1637"/>
      <c r="X71" s="1637"/>
      <c r="Y71" s="1637"/>
      <c r="Z71" s="1637"/>
      <c r="AA71" s="1637"/>
      <c r="AB71" s="1637"/>
      <c r="AC71" s="1637"/>
      <c r="AD71" s="1637"/>
      <c r="AE71" s="1637"/>
      <c r="AF71" s="1637"/>
      <c r="AG71" s="1637"/>
      <c r="AH71" s="1637"/>
      <c r="AI71" s="1637"/>
      <c r="AJ71" s="1637"/>
      <c r="AK71" s="1637"/>
      <c r="AL71" s="1637"/>
      <c r="AM71" s="1637"/>
      <c r="AN71" s="1637"/>
      <c r="AO71" s="1637"/>
      <c r="AP71" s="1637"/>
      <c r="AQ71" s="1637"/>
      <c r="AR71" s="1637"/>
      <c r="AS71" s="1637"/>
      <c r="AT71" s="1637"/>
      <c r="AU71" s="1637"/>
      <c r="AV71" s="1637"/>
      <c r="AW71" s="1637"/>
      <c r="AX71" s="1637"/>
      <c r="AY71" s="1637"/>
      <c r="AZ71" s="1637"/>
      <c r="BA71" s="1637"/>
      <c r="BB71" s="1637"/>
      <c r="BC71" s="1637"/>
      <c r="BD71" s="1614"/>
      <c r="BE71" s="1614"/>
      <c r="BF71" s="1614"/>
      <c r="BG71" s="1614"/>
      <c r="BH71" s="1614"/>
      <c r="BI71" s="1614"/>
      <c r="BJ71" s="1614"/>
      <c r="BK71" s="1614"/>
      <c r="BL71" s="1614"/>
      <c r="BM71" s="1614"/>
      <c r="BN71" s="1614"/>
      <c r="BO71" s="1640"/>
      <c r="BP71" s="1640"/>
      <c r="BQ71" s="1640"/>
      <c r="BR71" s="1640"/>
      <c r="BS71" s="1640"/>
      <c r="BT71" s="1640"/>
      <c r="BU71" s="1640"/>
      <c r="BV71" s="1640"/>
      <c r="BW71" s="1640"/>
      <c r="BX71" s="1640"/>
      <c r="BY71" s="1640"/>
      <c r="BZ71" s="1640"/>
      <c r="CA71" s="1640"/>
      <c r="CB71" s="1640"/>
      <c r="CC71" s="1640"/>
      <c r="CD71" s="1640"/>
      <c r="CE71" s="1640"/>
      <c r="CF71" s="1640"/>
      <c r="CG71" s="1614"/>
      <c r="CH71" s="1643"/>
      <c r="CI71" s="1579"/>
      <c r="CJ71" s="1580"/>
      <c r="CK71" s="1580"/>
      <c r="CL71" s="1580"/>
      <c r="CM71" s="1580"/>
      <c r="CN71" s="1580"/>
      <c r="CO71" s="1580"/>
      <c r="CP71" s="1580"/>
      <c r="CQ71" s="1580"/>
      <c r="CR71" s="1580"/>
      <c r="CS71" s="1580"/>
      <c r="CT71" s="1580"/>
      <c r="CU71" s="1580"/>
      <c r="CV71" s="1580"/>
      <c r="CW71" s="1580"/>
      <c r="CX71" s="1580"/>
      <c r="CY71" s="1580"/>
      <c r="CZ71" s="1580"/>
      <c r="DA71" s="1580"/>
      <c r="DB71" s="1581"/>
      <c r="DC71" s="1585"/>
      <c r="DD71" s="1586"/>
      <c r="DE71" s="1586"/>
      <c r="DF71" s="1586"/>
      <c r="DG71" s="1586"/>
      <c r="DH71" s="1586"/>
      <c r="DI71" s="1586"/>
      <c r="DJ71" s="1586"/>
      <c r="DK71" s="1586"/>
      <c r="DL71" s="1586"/>
      <c r="DM71" s="1586"/>
      <c r="DN71" s="1586"/>
      <c r="DO71" s="1586"/>
      <c r="DP71" s="1586"/>
      <c r="DQ71" s="1587"/>
      <c r="DR71" s="1586"/>
      <c r="DS71" s="1586"/>
      <c r="DT71" s="1586"/>
      <c r="DU71" s="1586"/>
      <c r="DV71" s="1586"/>
      <c r="DW71" s="1586"/>
      <c r="DX71" s="1586"/>
      <c r="DY71" s="1586"/>
      <c r="DZ71" s="1586"/>
      <c r="EA71" s="1586"/>
      <c r="EB71" s="1586"/>
      <c r="EC71" s="1586"/>
      <c r="ED71" s="1586"/>
      <c r="EE71" s="1586"/>
      <c r="EF71" s="1586"/>
      <c r="EG71" s="1586"/>
      <c r="EH71" s="1586"/>
      <c r="EI71" s="1586"/>
      <c r="EJ71" s="1586"/>
      <c r="EK71" s="1586"/>
      <c r="EL71" s="1586"/>
      <c r="EM71" s="1586"/>
      <c r="EN71" s="1586"/>
      <c r="EO71" s="1586"/>
      <c r="EP71" s="1586"/>
      <c r="EQ71" s="1587"/>
      <c r="ER71" s="1858"/>
      <c r="ES71" s="1859"/>
      <c r="ET71" s="1859"/>
      <c r="EU71" s="1860"/>
    </row>
    <row r="72" spans="1:151" ht="6.95" customHeight="1" x14ac:dyDescent="0.15">
      <c r="A72" s="1609"/>
      <c r="B72" s="1575"/>
      <c r="C72" s="1575"/>
      <c r="D72" s="1575"/>
      <c r="E72" s="1575"/>
      <c r="F72" s="1575"/>
      <c r="G72" s="1575"/>
      <c r="H72" s="1575"/>
      <c r="I72" s="1575"/>
      <c r="J72" s="1575"/>
      <c r="K72" s="1575"/>
      <c r="L72" s="1575"/>
      <c r="M72" s="1575"/>
      <c r="N72" s="1575"/>
      <c r="O72" s="1575"/>
      <c r="P72" s="1575"/>
      <c r="Q72" s="1575"/>
      <c r="R72" s="1575"/>
      <c r="S72" s="1575"/>
      <c r="T72" s="1638"/>
      <c r="U72" s="1638"/>
      <c r="V72" s="1638"/>
      <c r="W72" s="1638"/>
      <c r="X72" s="1638"/>
      <c r="Y72" s="1638"/>
      <c r="Z72" s="1638"/>
      <c r="AA72" s="1638"/>
      <c r="AB72" s="1638"/>
      <c r="AC72" s="1638"/>
      <c r="AD72" s="1638"/>
      <c r="AE72" s="1638"/>
      <c r="AF72" s="1638"/>
      <c r="AG72" s="1638"/>
      <c r="AH72" s="1638"/>
      <c r="AI72" s="1638"/>
      <c r="AJ72" s="1638"/>
      <c r="AK72" s="1638"/>
      <c r="AL72" s="1638"/>
      <c r="AM72" s="1638"/>
      <c r="AN72" s="1638"/>
      <c r="AO72" s="1638"/>
      <c r="AP72" s="1638"/>
      <c r="AQ72" s="1638"/>
      <c r="AR72" s="1638"/>
      <c r="AS72" s="1638"/>
      <c r="AT72" s="1638"/>
      <c r="AU72" s="1638"/>
      <c r="AV72" s="1638"/>
      <c r="AW72" s="1638"/>
      <c r="AX72" s="1638"/>
      <c r="AY72" s="1638"/>
      <c r="AZ72" s="1638"/>
      <c r="BA72" s="1638"/>
      <c r="BB72" s="1638"/>
      <c r="BC72" s="1638"/>
      <c r="BD72" s="1615"/>
      <c r="BE72" s="1615"/>
      <c r="BF72" s="1615"/>
      <c r="BG72" s="1615"/>
      <c r="BH72" s="1615"/>
      <c r="BI72" s="1615"/>
      <c r="BJ72" s="1615"/>
      <c r="BK72" s="1615"/>
      <c r="BL72" s="1615"/>
      <c r="BM72" s="1615"/>
      <c r="BN72" s="1615"/>
      <c r="BO72" s="1641"/>
      <c r="BP72" s="1641"/>
      <c r="BQ72" s="1641"/>
      <c r="BR72" s="1641"/>
      <c r="BS72" s="1641"/>
      <c r="BT72" s="1641"/>
      <c r="BU72" s="1641"/>
      <c r="BV72" s="1641"/>
      <c r="BW72" s="1641"/>
      <c r="BX72" s="1641"/>
      <c r="BY72" s="1641"/>
      <c r="BZ72" s="1641"/>
      <c r="CA72" s="1641"/>
      <c r="CB72" s="1641"/>
      <c r="CC72" s="1641"/>
      <c r="CD72" s="1641"/>
      <c r="CE72" s="1641"/>
      <c r="CF72" s="1641"/>
      <c r="CG72" s="1615"/>
      <c r="CH72" s="1644"/>
      <c r="CI72" s="1582"/>
      <c r="CJ72" s="1583"/>
      <c r="CK72" s="1583"/>
      <c r="CL72" s="1583"/>
      <c r="CM72" s="1583"/>
      <c r="CN72" s="1583"/>
      <c r="CO72" s="1583"/>
      <c r="CP72" s="1583"/>
      <c r="CQ72" s="1583"/>
      <c r="CR72" s="1583"/>
      <c r="CS72" s="1583"/>
      <c r="CT72" s="1583"/>
      <c r="CU72" s="1583"/>
      <c r="CV72" s="1583"/>
      <c r="CW72" s="1583"/>
      <c r="CX72" s="1583"/>
      <c r="CY72" s="1583"/>
      <c r="CZ72" s="1583"/>
      <c r="DA72" s="1583"/>
      <c r="DB72" s="1584"/>
      <c r="DC72" s="1588"/>
      <c r="DD72" s="1589"/>
      <c r="DE72" s="1589"/>
      <c r="DF72" s="1589"/>
      <c r="DG72" s="1589"/>
      <c r="DH72" s="1589"/>
      <c r="DI72" s="1589"/>
      <c r="DJ72" s="1589"/>
      <c r="DK72" s="1589"/>
      <c r="DL72" s="1589"/>
      <c r="DM72" s="1589"/>
      <c r="DN72" s="1589"/>
      <c r="DO72" s="1589"/>
      <c r="DP72" s="1589"/>
      <c r="DQ72" s="1590"/>
      <c r="DR72" s="1589"/>
      <c r="DS72" s="1589"/>
      <c r="DT72" s="1589"/>
      <c r="DU72" s="1589"/>
      <c r="DV72" s="1589"/>
      <c r="DW72" s="1589"/>
      <c r="DX72" s="1589"/>
      <c r="DY72" s="1589"/>
      <c r="DZ72" s="1589"/>
      <c r="EA72" s="1589"/>
      <c r="EB72" s="1589"/>
      <c r="EC72" s="1589"/>
      <c r="ED72" s="1589"/>
      <c r="EE72" s="1589"/>
      <c r="EF72" s="1589"/>
      <c r="EG72" s="1589"/>
      <c r="EH72" s="1589"/>
      <c r="EI72" s="1589"/>
      <c r="EJ72" s="1589"/>
      <c r="EK72" s="1589"/>
      <c r="EL72" s="1589"/>
      <c r="EM72" s="1589"/>
      <c r="EN72" s="1589"/>
      <c r="EO72" s="1589"/>
      <c r="EP72" s="1589"/>
      <c r="EQ72" s="1590"/>
      <c r="ER72" s="1858"/>
      <c r="ES72" s="1859"/>
      <c r="ET72" s="1859"/>
      <c r="EU72" s="1860"/>
    </row>
    <row r="73" spans="1:151" ht="6.95" customHeight="1" x14ac:dyDescent="0.15">
      <c r="A73" s="1607" t="s">
        <v>253</v>
      </c>
      <c r="B73" s="1573"/>
      <c r="C73" s="1573"/>
      <c r="D73" s="1573"/>
      <c r="E73" s="1573"/>
      <c r="F73" s="1573"/>
      <c r="G73" s="1573"/>
      <c r="H73" s="1573"/>
      <c r="I73" s="1573"/>
      <c r="J73" s="1573"/>
      <c r="K73" s="1573"/>
      <c r="L73" s="1573"/>
      <c r="M73" s="1573"/>
      <c r="N73" s="1573"/>
      <c r="O73" s="1573"/>
      <c r="P73" s="1573"/>
      <c r="Q73" s="1573"/>
      <c r="R73" s="1573"/>
      <c r="S73" s="1573"/>
      <c r="T73" s="1613" t="s">
        <v>256</v>
      </c>
      <c r="U73" s="1613"/>
      <c r="V73" s="1613"/>
      <c r="W73" s="1645"/>
      <c r="X73" s="1645"/>
      <c r="Y73" s="1645"/>
      <c r="Z73" s="1645"/>
      <c r="AA73" s="1645"/>
      <c r="AB73" s="1645"/>
      <c r="AC73" s="1645"/>
      <c r="AD73" s="1645"/>
      <c r="AE73" s="1645"/>
      <c r="AF73" s="1645"/>
      <c r="AG73" s="1613" t="s">
        <v>128</v>
      </c>
      <c r="AH73" s="1613"/>
      <c r="AI73" s="1613"/>
      <c r="AJ73" s="1613"/>
      <c r="AK73" s="1613"/>
      <c r="AL73" s="1613"/>
      <c r="AM73" s="1645"/>
      <c r="AN73" s="1645"/>
      <c r="AO73" s="1645"/>
      <c r="AP73" s="1645"/>
      <c r="AQ73" s="1645"/>
      <c r="AR73" s="1645"/>
      <c r="AS73" s="1645"/>
      <c r="AT73" s="1645"/>
      <c r="AU73" s="1645"/>
      <c r="AV73" s="1645"/>
      <c r="AW73" s="1765" t="s">
        <v>129</v>
      </c>
      <c r="AX73" s="1765"/>
      <c r="AY73" s="1765"/>
      <c r="AZ73" s="1765"/>
      <c r="BA73" s="1765"/>
      <c r="BB73" s="1765"/>
      <c r="BC73" s="1765"/>
      <c r="BD73" s="1765"/>
      <c r="BE73" s="1765"/>
      <c r="BF73" s="1765"/>
      <c r="BG73" s="1765"/>
      <c r="BH73" s="1765"/>
      <c r="BI73" s="1765"/>
      <c r="BJ73" s="1765"/>
      <c r="BK73" s="1765"/>
      <c r="BL73" s="1765"/>
      <c r="BM73" s="1613" t="s">
        <v>254</v>
      </c>
      <c r="BN73" s="1613"/>
      <c r="BO73" s="1654"/>
      <c r="BP73" s="1654"/>
      <c r="BQ73" s="1654"/>
      <c r="BR73" s="1654"/>
      <c r="BS73" s="1654"/>
      <c r="BT73" s="1654"/>
      <c r="BU73" s="1654"/>
      <c r="BV73" s="1654"/>
      <c r="BW73" s="1654"/>
      <c r="BX73" s="1654"/>
      <c r="BY73" s="1654"/>
      <c r="BZ73" s="1654"/>
      <c r="CA73" s="1654"/>
      <c r="CB73" s="1654"/>
      <c r="CC73" s="1654"/>
      <c r="CD73" s="1654"/>
      <c r="CE73" s="1654"/>
      <c r="CF73" s="1654"/>
      <c r="CG73" s="1613" t="s">
        <v>255</v>
      </c>
      <c r="CH73" s="1642"/>
      <c r="CI73" s="1576"/>
      <c r="CJ73" s="1577"/>
      <c r="CK73" s="1577"/>
      <c r="CL73" s="1577"/>
      <c r="CM73" s="1577"/>
      <c r="CN73" s="1577"/>
      <c r="CO73" s="1577"/>
      <c r="CP73" s="1577"/>
      <c r="CQ73" s="1577"/>
      <c r="CR73" s="1577"/>
      <c r="CS73" s="1577"/>
      <c r="CT73" s="1577"/>
      <c r="CU73" s="1577"/>
      <c r="CV73" s="1577"/>
      <c r="CW73" s="1577"/>
      <c r="CX73" s="1577"/>
      <c r="CY73" s="1577"/>
      <c r="CZ73" s="1577"/>
      <c r="DA73" s="1577"/>
      <c r="DB73" s="1577"/>
      <c r="DC73" s="1880"/>
      <c r="DD73" s="1881"/>
      <c r="DE73" s="1881"/>
      <c r="DF73" s="1881"/>
      <c r="DG73" s="1881"/>
      <c r="DH73" s="1881"/>
      <c r="DI73" s="1881"/>
      <c r="DJ73" s="1881"/>
      <c r="DK73" s="1881"/>
      <c r="DL73" s="1881"/>
      <c r="DM73" s="1881"/>
      <c r="DN73" s="1881"/>
      <c r="DO73" s="1881"/>
      <c r="DP73" s="1881"/>
      <c r="DQ73" s="1882"/>
      <c r="DR73" s="1577"/>
      <c r="DS73" s="1577"/>
      <c r="DT73" s="1577"/>
      <c r="DU73" s="1577"/>
      <c r="DV73" s="1577"/>
      <c r="DW73" s="1577"/>
      <c r="DX73" s="1577"/>
      <c r="DY73" s="1577"/>
      <c r="DZ73" s="1577"/>
      <c r="EA73" s="1577"/>
      <c r="EB73" s="1577"/>
      <c r="EC73" s="1577"/>
      <c r="ED73" s="1577"/>
      <c r="EE73" s="1577"/>
      <c r="EF73" s="1577"/>
      <c r="EG73" s="1577"/>
      <c r="EH73" s="1577"/>
      <c r="EI73" s="1577"/>
      <c r="EJ73" s="1577"/>
      <c r="EK73" s="1577"/>
      <c r="EL73" s="1577"/>
      <c r="EM73" s="1577"/>
      <c r="EN73" s="1577"/>
      <c r="EO73" s="1577"/>
      <c r="EP73" s="1577"/>
      <c r="EQ73" s="1578"/>
      <c r="ER73" s="1858"/>
      <c r="ES73" s="1859"/>
      <c r="ET73" s="1859"/>
      <c r="EU73" s="1860"/>
    </row>
    <row r="74" spans="1:151" ht="6.95" customHeight="1" x14ac:dyDescent="0.15">
      <c r="A74" s="1608"/>
      <c r="B74" s="1574"/>
      <c r="C74" s="1574"/>
      <c r="D74" s="1574"/>
      <c r="E74" s="1574"/>
      <c r="F74" s="1574"/>
      <c r="G74" s="1574"/>
      <c r="H74" s="1574"/>
      <c r="I74" s="1574"/>
      <c r="J74" s="1574"/>
      <c r="K74" s="1574"/>
      <c r="L74" s="1574"/>
      <c r="M74" s="1574"/>
      <c r="N74" s="1574"/>
      <c r="O74" s="1574"/>
      <c r="P74" s="1574"/>
      <c r="Q74" s="1574"/>
      <c r="R74" s="1574"/>
      <c r="S74" s="1574"/>
      <c r="T74" s="1614"/>
      <c r="U74" s="1614"/>
      <c r="V74" s="1614"/>
      <c r="W74" s="1646"/>
      <c r="X74" s="1646"/>
      <c r="Y74" s="1646"/>
      <c r="Z74" s="1646"/>
      <c r="AA74" s="1646"/>
      <c r="AB74" s="1646"/>
      <c r="AC74" s="1646"/>
      <c r="AD74" s="1646"/>
      <c r="AE74" s="1646"/>
      <c r="AF74" s="1646"/>
      <c r="AG74" s="1614"/>
      <c r="AH74" s="1614"/>
      <c r="AI74" s="1614"/>
      <c r="AJ74" s="1614"/>
      <c r="AK74" s="1614"/>
      <c r="AL74" s="1614"/>
      <c r="AM74" s="1646"/>
      <c r="AN74" s="1646"/>
      <c r="AO74" s="1646"/>
      <c r="AP74" s="1646"/>
      <c r="AQ74" s="1646"/>
      <c r="AR74" s="1646"/>
      <c r="AS74" s="1646"/>
      <c r="AT74" s="1646"/>
      <c r="AU74" s="1646"/>
      <c r="AV74" s="1646"/>
      <c r="AW74" s="1766"/>
      <c r="AX74" s="1766"/>
      <c r="AY74" s="1766"/>
      <c r="AZ74" s="1766"/>
      <c r="BA74" s="1766"/>
      <c r="BB74" s="1766"/>
      <c r="BC74" s="1766"/>
      <c r="BD74" s="1766"/>
      <c r="BE74" s="1766"/>
      <c r="BF74" s="1766"/>
      <c r="BG74" s="1766"/>
      <c r="BH74" s="1766"/>
      <c r="BI74" s="1766"/>
      <c r="BJ74" s="1766"/>
      <c r="BK74" s="1766"/>
      <c r="BL74" s="1766"/>
      <c r="BM74" s="1614"/>
      <c r="BN74" s="1614"/>
      <c r="BO74" s="1655"/>
      <c r="BP74" s="1655"/>
      <c r="BQ74" s="1655"/>
      <c r="BR74" s="1655"/>
      <c r="BS74" s="1655"/>
      <c r="BT74" s="1655"/>
      <c r="BU74" s="1655"/>
      <c r="BV74" s="1655"/>
      <c r="BW74" s="1655"/>
      <c r="BX74" s="1655"/>
      <c r="BY74" s="1655"/>
      <c r="BZ74" s="1655"/>
      <c r="CA74" s="1655"/>
      <c r="CB74" s="1655"/>
      <c r="CC74" s="1655"/>
      <c r="CD74" s="1655"/>
      <c r="CE74" s="1655"/>
      <c r="CF74" s="1655"/>
      <c r="CG74" s="1614"/>
      <c r="CH74" s="1643"/>
      <c r="CI74" s="1597"/>
      <c r="CJ74" s="1598"/>
      <c r="CK74" s="1598"/>
      <c r="CL74" s="1598"/>
      <c r="CM74" s="1598"/>
      <c r="CN74" s="1598"/>
      <c r="CO74" s="1598"/>
      <c r="CP74" s="1598"/>
      <c r="CQ74" s="1598"/>
      <c r="CR74" s="1598"/>
      <c r="CS74" s="1598"/>
      <c r="CT74" s="1598"/>
      <c r="CU74" s="1598"/>
      <c r="CV74" s="1598"/>
      <c r="CW74" s="1598"/>
      <c r="CX74" s="1598"/>
      <c r="CY74" s="1598"/>
      <c r="CZ74" s="1598"/>
      <c r="DA74" s="1598"/>
      <c r="DB74" s="1598"/>
      <c r="DC74" s="1601"/>
      <c r="DD74" s="1602"/>
      <c r="DE74" s="1602"/>
      <c r="DF74" s="1602"/>
      <c r="DG74" s="1602"/>
      <c r="DH74" s="1602"/>
      <c r="DI74" s="1602"/>
      <c r="DJ74" s="1602"/>
      <c r="DK74" s="1602"/>
      <c r="DL74" s="1602"/>
      <c r="DM74" s="1602"/>
      <c r="DN74" s="1602"/>
      <c r="DO74" s="1602"/>
      <c r="DP74" s="1602"/>
      <c r="DQ74" s="1603"/>
      <c r="DR74" s="1598"/>
      <c r="DS74" s="1598"/>
      <c r="DT74" s="1598"/>
      <c r="DU74" s="1598"/>
      <c r="DV74" s="1598"/>
      <c r="DW74" s="1598"/>
      <c r="DX74" s="1598"/>
      <c r="DY74" s="1598"/>
      <c r="DZ74" s="1598"/>
      <c r="EA74" s="1598"/>
      <c r="EB74" s="1598"/>
      <c r="EC74" s="1598"/>
      <c r="ED74" s="1598"/>
      <c r="EE74" s="1598"/>
      <c r="EF74" s="1598"/>
      <c r="EG74" s="1598"/>
      <c r="EH74" s="1598"/>
      <c r="EI74" s="1598"/>
      <c r="EJ74" s="1598"/>
      <c r="EK74" s="1598"/>
      <c r="EL74" s="1598"/>
      <c r="EM74" s="1598"/>
      <c r="EN74" s="1598"/>
      <c r="EO74" s="1598"/>
      <c r="EP74" s="1598"/>
      <c r="EQ74" s="1883"/>
      <c r="ER74" s="1858"/>
      <c r="ES74" s="1859"/>
      <c r="ET74" s="1859"/>
      <c r="EU74" s="1860"/>
    </row>
    <row r="75" spans="1:151" ht="6.95" customHeight="1" x14ac:dyDescent="0.15">
      <c r="A75" s="1608"/>
      <c r="B75" s="1574"/>
      <c r="C75" s="1574"/>
      <c r="D75" s="1574"/>
      <c r="E75" s="1574"/>
      <c r="F75" s="1574"/>
      <c r="G75" s="1574"/>
      <c r="H75" s="1574"/>
      <c r="I75" s="1574"/>
      <c r="J75" s="1574"/>
      <c r="K75" s="1574"/>
      <c r="L75" s="1574"/>
      <c r="M75" s="1574"/>
      <c r="N75" s="1574"/>
      <c r="O75" s="1574"/>
      <c r="P75" s="1574"/>
      <c r="Q75" s="1574"/>
      <c r="R75" s="1574"/>
      <c r="S75" s="1574"/>
      <c r="T75" s="1614"/>
      <c r="U75" s="1614"/>
      <c r="V75" s="1614"/>
      <c r="W75" s="1646"/>
      <c r="X75" s="1646"/>
      <c r="Y75" s="1646"/>
      <c r="Z75" s="1646"/>
      <c r="AA75" s="1646"/>
      <c r="AB75" s="1646"/>
      <c r="AC75" s="1646"/>
      <c r="AD75" s="1646"/>
      <c r="AE75" s="1646"/>
      <c r="AF75" s="1646"/>
      <c r="AG75" s="1614"/>
      <c r="AH75" s="1614"/>
      <c r="AI75" s="1614"/>
      <c r="AJ75" s="1614"/>
      <c r="AK75" s="1614"/>
      <c r="AL75" s="1614"/>
      <c r="AM75" s="1646"/>
      <c r="AN75" s="1646"/>
      <c r="AO75" s="1646"/>
      <c r="AP75" s="1646"/>
      <c r="AQ75" s="1646"/>
      <c r="AR75" s="1646"/>
      <c r="AS75" s="1646"/>
      <c r="AT75" s="1646"/>
      <c r="AU75" s="1646"/>
      <c r="AV75" s="1646"/>
      <c r="AW75" s="1766"/>
      <c r="AX75" s="1766"/>
      <c r="AY75" s="1766"/>
      <c r="AZ75" s="1766"/>
      <c r="BA75" s="1766"/>
      <c r="BB75" s="1766"/>
      <c r="BC75" s="1766"/>
      <c r="BD75" s="1766"/>
      <c r="BE75" s="1766"/>
      <c r="BF75" s="1766"/>
      <c r="BG75" s="1766"/>
      <c r="BH75" s="1766"/>
      <c r="BI75" s="1766"/>
      <c r="BJ75" s="1766"/>
      <c r="BK75" s="1766"/>
      <c r="BL75" s="1766"/>
      <c r="BM75" s="1614"/>
      <c r="BN75" s="1614"/>
      <c r="BO75" s="1655"/>
      <c r="BP75" s="1655"/>
      <c r="BQ75" s="1655"/>
      <c r="BR75" s="1655"/>
      <c r="BS75" s="1655"/>
      <c r="BT75" s="1655"/>
      <c r="BU75" s="1655"/>
      <c r="BV75" s="1655"/>
      <c r="BW75" s="1655"/>
      <c r="BX75" s="1655"/>
      <c r="BY75" s="1655"/>
      <c r="BZ75" s="1655"/>
      <c r="CA75" s="1655"/>
      <c r="CB75" s="1655"/>
      <c r="CC75" s="1655"/>
      <c r="CD75" s="1655"/>
      <c r="CE75" s="1655"/>
      <c r="CF75" s="1655"/>
      <c r="CG75" s="1614"/>
      <c r="CH75" s="1643"/>
      <c r="CI75" s="1597"/>
      <c r="CJ75" s="1598"/>
      <c r="CK75" s="1598"/>
      <c r="CL75" s="1598"/>
      <c r="CM75" s="1598"/>
      <c r="CN75" s="1598"/>
      <c r="CO75" s="1598"/>
      <c r="CP75" s="1598"/>
      <c r="CQ75" s="1598"/>
      <c r="CR75" s="1598"/>
      <c r="CS75" s="1598"/>
      <c r="CT75" s="1598"/>
      <c r="CU75" s="1598"/>
      <c r="CV75" s="1598"/>
      <c r="CW75" s="1598"/>
      <c r="CX75" s="1598"/>
      <c r="CY75" s="1598"/>
      <c r="CZ75" s="1598"/>
      <c r="DA75" s="1598"/>
      <c r="DB75" s="1598"/>
      <c r="DC75" s="1601"/>
      <c r="DD75" s="1602"/>
      <c r="DE75" s="1602"/>
      <c r="DF75" s="1602"/>
      <c r="DG75" s="1602"/>
      <c r="DH75" s="1602"/>
      <c r="DI75" s="1602"/>
      <c r="DJ75" s="1602"/>
      <c r="DK75" s="1602"/>
      <c r="DL75" s="1602"/>
      <c r="DM75" s="1602"/>
      <c r="DN75" s="1602"/>
      <c r="DO75" s="1602"/>
      <c r="DP75" s="1602"/>
      <c r="DQ75" s="1603"/>
      <c r="DR75" s="1598"/>
      <c r="DS75" s="1598"/>
      <c r="DT75" s="1598"/>
      <c r="DU75" s="1598"/>
      <c r="DV75" s="1598"/>
      <c r="DW75" s="1598"/>
      <c r="DX75" s="1598"/>
      <c r="DY75" s="1598"/>
      <c r="DZ75" s="1598"/>
      <c r="EA75" s="1598"/>
      <c r="EB75" s="1598"/>
      <c r="EC75" s="1598"/>
      <c r="ED75" s="1598"/>
      <c r="EE75" s="1598"/>
      <c r="EF75" s="1598"/>
      <c r="EG75" s="1598"/>
      <c r="EH75" s="1598"/>
      <c r="EI75" s="1598"/>
      <c r="EJ75" s="1598"/>
      <c r="EK75" s="1598"/>
      <c r="EL75" s="1598"/>
      <c r="EM75" s="1598"/>
      <c r="EN75" s="1598"/>
      <c r="EO75" s="1598"/>
      <c r="EP75" s="1598"/>
      <c r="EQ75" s="1883"/>
      <c r="ER75" s="1858"/>
      <c r="ES75" s="1859"/>
      <c r="ET75" s="1859"/>
      <c r="EU75" s="1860"/>
    </row>
    <row r="76" spans="1:151" ht="6.95" customHeight="1" x14ac:dyDescent="0.15">
      <c r="A76" s="1608"/>
      <c r="B76" s="1574"/>
      <c r="C76" s="1574"/>
      <c r="D76" s="1574"/>
      <c r="E76" s="1574"/>
      <c r="F76" s="1574"/>
      <c r="G76" s="1574"/>
      <c r="H76" s="1574"/>
      <c r="I76" s="1574"/>
      <c r="J76" s="1574"/>
      <c r="K76" s="1574"/>
      <c r="L76" s="1574"/>
      <c r="M76" s="1574"/>
      <c r="N76" s="1574"/>
      <c r="O76" s="1574"/>
      <c r="P76" s="1574"/>
      <c r="Q76" s="1574"/>
      <c r="R76" s="1574"/>
      <c r="S76" s="1574"/>
      <c r="T76" s="1614"/>
      <c r="U76" s="1614"/>
      <c r="V76" s="1614"/>
      <c r="W76" s="1646"/>
      <c r="X76" s="1646"/>
      <c r="Y76" s="1646"/>
      <c r="Z76" s="1646"/>
      <c r="AA76" s="1646"/>
      <c r="AB76" s="1646"/>
      <c r="AC76" s="1646"/>
      <c r="AD76" s="1646"/>
      <c r="AE76" s="1646"/>
      <c r="AF76" s="1646"/>
      <c r="AG76" s="1614"/>
      <c r="AH76" s="1614"/>
      <c r="AI76" s="1614"/>
      <c r="AJ76" s="1614"/>
      <c r="AK76" s="1614"/>
      <c r="AL76" s="1614"/>
      <c r="AM76" s="1646"/>
      <c r="AN76" s="1646"/>
      <c r="AO76" s="1646"/>
      <c r="AP76" s="1646"/>
      <c r="AQ76" s="1646"/>
      <c r="AR76" s="1646"/>
      <c r="AS76" s="1646"/>
      <c r="AT76" s="1646"/>
      <c r="AU76" s="1646"/>
      <c r="AV76" s="1646"/>
      <c r="AW76" s="1766"/>
      <c r="AX76" s="1766"/>
      <c r="AY76" s="1766"/>
      <c r="AZ76" s="1766"/>
      <c r="BA76" s="1766"/>
      <c r="BB76" s="1766"/>
      <c r="BC76" s="1766"/>
      <c r="BD76" s="1766"/>
      <c r="BE76" s="1766"/>
      <c r="BF76" s="1766"/>
      <c r="BG76" s="1766"/>
      <c r="BH76" s="1766"/>
      <c r="BI76" s="1766"/>
      <c r="BJ76" s="1766"/>
      <c r="BK76" s="1766"/>
      <c r="BL76" s="1766"/>
      <c r="BM76" s="1614"/>
      <c r="BN76" s="1614"/>
      <c r="BO76" s="1655"/>
      <c r="BP76" s="1655"/>
      <c r="BQ76" s="1655"/>
      <c r="BR76" s="1655"/>
      <c r="BS76" s="1655"/>
      <c r="BT76" s="1655"/>
      <c r="BU76" s="1655"/>
      <c r="BV76" s="1655"/>
      <c r="BW76" s="1655"/>
      <c r="BX76" s="1655"/>
      <c r="BY76" s="1655"/>
      <c r="BZ76" s="1655"/>
      <c r="CA76" s="1655"/>
      <c r="CB76" s="1655"/>
      <c r="CC76" s="1655"/>
      <c r="CD76" s="1655"/>
      <c r="CE76" s="1655"/>
      <c r="CF76" s="1655"/>
      <c r="CG76" s="1614"/>
      <c r="CH76" s="1643"/>
      <c r="CI76" s="1597"/>
      <c r="CJ76" s="1598"/>
      <c r="CK76" s="1598"/>
      <c r="CL76" s="1598"/>
      <c r="CM76" s="1598"/>
      <c r="CN76" s="1598"/>
      <c r="CO76" s="1598"/>
      <c r="CP76" s="1598"/>
      <c r="CQ76" s="1598"/>
      <c r="CR76" s="1598"/>
      <c r="CS76" s="1598"/>
      <c r="CT76" s="1598"/>
      <c r="CU76" s="1598"/>
      <c r="CV76" s="1598"/>
      <c r="CW76" s="1598"/>
      <c r="CX76" s="1598"/>
      <c r="CY76" s="1598"/>
      <c r="CZ76" s="1598"/>
      <c r="DA76" s="1598"/>
      <c r="DB76" s="1598"/>
      <c r="DC76" s="1601"/>
      <c r="DD76" s="1602"/>
      <c r="DE76" s="1602"/>
      <c r="DF76" s="1602"/>
      <c r="DG76" s="1602"/>
      <c r="DH76" s="1602"/>
      <c r="DI76" s="1602"/>
      <c r="DJ76" s="1602"/>
      <c r="DK76" s="1602"/>
      <c r="DL76" s="1602"/>
      <c r="DM76" s="1602"/>
      <c r="DN76" s="1602"/>
      <c r="DO76" s="1602"/>
      <c r="DP76" s="1602"/>
      <c r="DQ76" s="1603"/>
      <c r="DR76" s="1598"/>
      <c r="DS76" s="1598"/>
      <c r="DT76" s="1598"/>
      <c r="DU76" s="1598"/>
      <c r="DV76" s="1598"/>
      <c r="DW76" s="1598"/>
      <c r="DX76" s="1598"/>
      <c r="DY76" s="1598"/>
      <c r="DZ76" s="1598"/>
      <c r="EA76" s="1598"/>
      <c r="EB76" s="1598"/>
      <c r="EC76" s="1598"/>
      <c r="ED76" s="1598"/>
      <c r="EE76" s="1598"/>
      <c r="EF76" s="1598"/>
      <c r="EG76" s="1598"/>
      <c r="EH76" s="1598"/>
      <c r="EI76" s="1598"/>
      <c r="EJ76" s="1598"/>
      <c r="EK76" s="1598"/>
      <c r="EL76" s="1598"/>
      <c r="EM76" s="1598"/>
      <c r="EN76" s="1598"/>
      <c r="EO76" s="1598"/>
      <c r="EP76" s="1598"/>
      <c r="EQ76" s="1883"/>
      <c r="ER76" s="1858"/>
      <c r="ES76" s="1859"/>
      <c r="ET76" s="1859"/>
      <c r="EU76" s="1860"/>
    </row>
    <row r="77" spans="1:151" ht="6.95" customHeight="1" x14ac:dyDescent="0.15">
      <c r="A77" s="1609"/>
      <c r="B77" s="1575"/>
      <c r="C77" s="1575"/>
      <c r="D77" s="1575"/>
      <c r="E77" s="1575"/>
      <c r="F77" s="1575"/>
      <c r="G77" s="1575"/>
      <c r="H77" s="1575"/>
      <c r="I77" s="1575"/>
      <c r="J77" s="1575"/>
      <c r="K77" s="1575"/>
      <c r="L77" s="1575"/>
      <c r="M77" s="1575"/>
      <c r="N77" s="1575"/>
      <c r="O77" s="1575"/>
      <c r="P77" s="1575"/>
      <c r="Q77" s="1575"/>
      <c r="R77" s="1575"/>
      <c r="S77" s="1575"/>
      <c r="T77" s="1615"/>
      <c r="U77" s="1615"/>
      <c r="V77" s="1615"/>
      <c r="W77" s="1647"/>
      <c r="X77" s="1647"/>
      <c r="Y77" s="1647"/>
      <c r="Z77" s="1647"/>
      <c r="AA77" s="1647"/>
      <c r="AB77" s="1647"/>
      <c r="AC77" s="1647"/>
      <c r="AD77" s="1647"/>
      <c r="AE77" s="1647"/>
      <c r="AF77" s="1647"/>
      <c r="AG77" s="1615"/>
      <c r="AH77" s="1615"/>
      <c r="AI77" s="1615"/>
      <c r="AJ77" s="1615"/>
      <c r="AK77" s="1615"/>
      <c r="AL77" s="1615"/>
      <c r="AM77" s="1647"/>
      <c r="AN77" s="1647"/>
      <c r="AO77" s="1647"/>
      <c r="AP77" s="1647"/>
      <c r="AQ77" s="1647"/>
      <c r="AR77" s="1647"/>
      <c r="AS77" s="1647"/>
      <c r="AT77" s="1647"/>
      <c r="AU77" s="1647"/>
      <c r="AV77" s="1647"/>
      <c r="AW77" s="1767"/>
      <c r="AX77" s="1767"/>
      <c r="AY77" s="1767"/>
      <c r="AZ77" s="1767"/>
      <c r="BA77" s="1767"/>
      <c r="BB77" s="1767"/>
      <c r="BC77" s="1767"/>
      <c r="BD77" s="1767"/>
      <c r="BE77" s="1767"/>
      <c r="BF77" s="1767"/>
      <c r="BG77" s="1767"/>
      <c r="BH77" s="1767"/>
      <c r="BI77" s="1767"/>
      <c r="BJ77" s="1767"/>
      <c r="BK77" s="1767"/>
      <c r="BL77" s="1767"/>
      <c r="BM77" s="1615"/>
      <c r="BN77" s="1615"/>
      <c r="BO77" s="1656"/>
      <c r="BP77" s="1656"/>
      <c r="BQ77" s="1656"/>
      <c r="BR77" s="1656"/>
      <c r="BS77" s="1656"/>
      <c r="BT77" s="1656"/>
      <c r="BU77" s="1656"/>
      <c r="BV77" s="1656"/>
      <c r="BW77" s="1656"/>
      <c r="BX77" s="1656"/>
      <c r="BY77" s="1656"/>
      <c r="BZ77" s="1656"/>
      <c r="CA77" s="1656"/>
      <c r="CB77" s="1656"/>
      <c r="CC77" s="1656"/>
      <c r="CD77" s="1656"/>
      <c r="CE77" s="1656"/>
      <c r="CF77" s="1656"/>
      <c r="CG77" s="1615"/>
      <c r="CH77" s="1644"/>
      <c r="CI77" s="1599"/>
      <c r="CJ77" s="1600"/>
      <c r="CK77" s="1600"/>
      <c r="CL77" s="1600"/>
      <c r="CM77" s="1600"/>
      <c r="CN77" s="1600"/>
      <c r="CO77" s="1600"/>
      <c r="CP77" s="1600"/>
      <c r="CQ77" s="1600"/>
      <c r="CR77" s="1600"/>
      <c r="CS77" s="1600"/>
      <c r="CT77" s="1600"/>
      <c r="CU77" s="1600"/>
      <c r="CV77" s="1600"/>
      <c r="CW77" s="1600"/>
      <c r="CX77" s="1600"/>
      <c r="CY77" s="1600"/>
      <c r="CZ77" s="1600"/>
      <c r="DA77" s="1600"/>
      <c r="DB77" s="1600"/>
      <c r="DC77" s="1604"/>
      <c r="DD77" s="1605"/>
      <c r="DE77" s="1605"/>
      <c r="DF77" s="1605"/>
      <c r="DG77" s="1605"/>
      <c r="DH77" s="1605"/>
      <c r="DI77" s="1605"/>
      <c r="DJ77" s="1605"/>
      <c r="DK77" s="1605"/>
      <c r="DL77" s="1605"/>
      <c r="DM77" s="1605"/>
      <c r="DN77" s="1605"/>
      <c r="DO77" s="1605"/>
      <c r="DP77" s="1605"/>
      <c r="DQ77" s="1606"/>
      <c r="DR77" s="1600"/>
      <c r="DS77" s="1600"/>
      <c r="DT77" s="1600"/>
      <c r="DU77" s="1600"/>
      <c r="DV77" s="1600"/>
      <c r="DW77" s="1600"/>
      <c r="DX77" s="1600"/>
      <c r="DY77" s="1600"/>
      <c r="DZ77" s="1600"/>
      <c r="EA77" s="1600"/>
      <c r="EB77" s="1600"/>
      <c r="EC77" s="1600"/>
      <c r="ED77" s="1600"/>
      <c r="EE77" s="1600"/>
      <c r="EF77" s="1600"/>
      <c r="EG77" s="1600"/>
      <c r="EH77" s="1600"/>
      <c r="EI77" s="1600"/>
      <c r="EJ77" s="1600"/>
      <c r="EK77" s="1600"/>
      <c r="EL77" s="1600"/>
      <c r="EM77" s="1600"/>
      <c r="EN77" s="1600"/>
      <c r="EO77" s="1600"/>
      <c r="EP77" s="1600"/>
      <c r="EQ77" s="1884"/>
      <c r="ER77" s="1858"/>
      <c r="ES77" s="1859"/>
      <c r="ET77" s="1859"/>
      <c r="EU77" s="1860"/>
    </row>
    <row r="78" spans="1:151" ht="6.95" customHeight="1" x14ac:dyDescent="0.15">
      <c r="A78" s="1607"/>
      <c r="B78" s="1573"/>
      <c r="C78" s="1573"/>
      <c r="D78" s="1573"/>
      <c r="E78" s="1573"/>
      <c r="F78" s="1573"/>
      <c r="G78" s="1573"/>
      <c r="H78" s="1573"/>
      <c r="I78" s="1573"/>
      <c r="J78" s="1573"/>
      <c r="K78" s="1573"/>
      <c r="L78" s="1573"/>
      <c r="M78" s="1573"/>
      <c r="N78" s="1573"/>
      <c r="O78" s="1573"/>
      <c r="P78" s="1573"/>
      <c r="Q78" s="1573"/>
      <c r="R78" s="1573"/>
      <c r="S78" s="1573"/>
      <c r="T78" s="1573"/>
      <c r="U78" s="1573"/>
      <c r="V78" s="1573"/>
      <c r="W78" s="1610"/>
      <c r="X78" s="1610"/>
      <c r="Y78" s="1610"/>
      <c r="Z78" s="1610"/>
      <c r="AA78" s="1610"/>
      <c r="AB78" s="1610"/>
      <c r="AC78" s="1610"/>
      <c r="AD78" s="1610"/>
      <c r="AE78" s="1610"/>
      <c r="AF78" s="1610"/>
      <c r="AG78" s="1613"/>
      <c r="AH78" s="1613"/>
      <c r="AI78" s="1613"/>
      <c r="AJ78" s="1613"/>
      <c r="AK78" s="1613"/>
      <c r="AL78" s="1613"/>
      <c r="AM78" s="1610"/>
      <c r="AN78" s="1610"/>
      <c r="AO78" s="1610"/>
      <c r="AP78" s="1610"/>
      <c r="AQ78" s="1610"/>
      <c r="AR78" s="1610"/>
      <c r="AS78" s="1610"/>
      <c r="AT78" s="1610"/>
      <c r="AU78" s="1610"/>
      <c r="AV78" s="1610"/>
      <c r="AW78" s="1616"/>
      <c r="AX78" s="1616"/>
      <c r="AY78" s="1616"/>
      <c r="AZ78" s="1616"/>
      <c r="BA78" s="1616"/>
      <c r="BB78" s="1616"/>
      <c r="BC78" s="1616"/>
      <c r="BD78" s="1616"/>
      <c r="BE78" s="1616"/>
      <c r="BF78" s="1616"/>
      <c r="BG78" s="1616"/>
      <c r="BH78" s="1616"/>
      <c r="BI78" s="1616"/>
      <c r="BJ78" s="1616"/>
      <c r="BK78" s="1616"/>
      <c r="BL78" s="1616"/>
      <c r="BM78" s="1616"/>
      <c r="BN78" s="1616"/>
      <c r="BO78" s="1616"/>
      <c r="BP78" s="1616"/>
      <c r="BQ78" s="1616"/>
      <c r="BR78" s="1616"/>
      <c r="BS78" s="1616"/>
      <c r="BT78" s="1616"/>
      <c r="BU78" s="1616"/>
      <c r="BV78" s="1616"/>
      <c r="BW78" s="1616"/>
      <c r="BX78" s="1616"/>
      <c r="BY78" s="1616"/>
      <c r="BZ78" s="1616"/>
      <c r="CA78" s="1616"/>
      <c r="CB78" s="1616"/>
      <c r="CC78" s="1616"/>
      <c r="CD78" s="1616"/>
      <c r="CE78" s="1616"/>
      <c r="CF78" s="1616"/>
      <c r="CG78" s="1616"/>
      <c r="CH78" s="1617"/>
      <c r="CI78" s="1576"/>
      <c r="CJ78" s="1577"/>
      <c r="CK78" s="1577"/>
      <c r="CL78" s="1577"/>
      <c r="CM78" s="1577"/>
      <c r="CN78" s="1577"/>
      <c r="CO78" s="1577"/>
      <c r="CP78" s="1577"/>
      <c r="CQ78" s="1577"/>
      <c r="CR78" s="1577"/>
      <c r="CS78" s="1577"/>
      <c r="CT78" s="1577"/>
      <c r="CU78" s="1577"/>
      <c r="CV78" s="1577"/>
      <c r="CW78" s="1577"/>
      <c r="CX78" s="1577"/>
      <c r="CY78" s="1577"/>
      <c r="CZ78" s="1577"/>
      <c r="DA78" s="1577"/>
      <c r="DB78" s="1577"/>
      <c r="DC78" s="1576"/>
      <c r="DD78" s="1577"/>
      <c r="DE78" s="1577"/>
      <c r="DF78" s="1577"/>
      <c r="DG78" s="1577"/>
      <c r="DH78" s="1577"/>
      <c r="DI78" s="1577"/>
      <c r="DJ78" s="1577"/>
      <c r="DK78" s="1577"/>
      <c r="DL78" s="1577"/>
      <c r="DM78" s="1577"/>
      <c r="DN78" s="1577"/>
      <c r="DO78" s="1577"/>
      <c r="DP78" s="1577"/>
      <c r="DQ78" s="1578"/>
      <c r="DR78" s="1577"/>
      <c r="DS78" s="1577"/>
      <c r="DT78" s="1577"/>
      <c r="DU78" s="1577"/>
      <c r="DV78" s="1577"/>
      <c r="DW78" s="1577"/>
      <c r="DX78" s="1577"/>
      <c r="DY78" s="1577"/>
      <c r="DZ78" s="1577"/>
      <c r="EA78" s="1577"/>
      <c r="EB78" s="1577"/>
      <c r="EC78" s="1577"/>
      <c r="ED78" s="1577"/>
      <c r="EE78" s="1577"/>
      <c r="EF78" s="1577"/>
      <c r="EG78" s="1577"/>
      <c r="EH78" s="1577"/>
      <c r="EI78" s="1577"/>
      <c r="EJ78" s="1577"/>
      <c r="EK78" s="1577"/>
      <c r="EL78" s="1577"/>
      <c r="EM78" s="1577"/>
      <c r="EN78" s="1577"/>
      <c r="EO78" s="1577"/>
      <c r="EP78" s="1577"/>
      <c r="EQ78" s="1578"/>
      <c r="ER78" s="1858"/>
      <c r="ES78" s="1859"/>
      <c r="ET78" s="1859"/>
      <c r="EU78" s="1860"/>
    </row>
    <row r="79" spans="1:151" ht="6.95" customHeight="1" x14ac:dyDescent="0.15">
      <c r="A79" s="1608"/>
      <c r="B79" s="1574"/>
      <c r="C79" s="1574"/>
      <c r="D79" s="1574"/>
      <c r="E79" s="1574"/>
      <c r="F79" s="1574"/>
      <c r="G79" s="1574"/>
      <c r="H79" s="1574"/>
      <c r="I79" s="1574"/>
      <c r="J79" s="1574"/>
      <c r="K79" s="1574"/>
      <c r="L79" s="1574"/>
      <c r="M79" s="1574"/>
      <c r="N79" s="1574"/>
      <c r="O79" s="1574"/>
      <c r="P79" s="1574"/>
      <c r="Q79" s="1574"/>
      <c r="R79" s="1574"/>
      <c r="S79" s="1574"/>
      <c r="T79" s="1574"/>
      <c r="U79" s="1574"/>
      <c r="V79" s="1574"/>
      <c r="W79" s="1611"/>
      <c r="X79" s="1611"/>
      <c r="Y79" s="1611"/>
      <c r="Z79" s="1611"/>
      <c r="AA79" s="1611"/>
      <c r="AB79" s="1611"/>
      <c r="AC79" s="1611"/>
      <c r="AD79" s="1611"/>
      <c r="AE79" s="1611"/>
      <c r="AF79" s="1611"/>
      <c r="AG79" s="1614"/>
      <c r="AH79" s="1614"/>
      <c r="AI79" s="1614"/>
      <c r="AJ79" s="1614"/>
      <c r="AK79" s="1614"/>
      <c r="AL79" s="1614"/>
      <c r="AM79" s="1611"/>
      <c r="AN79" s="1611"/>
      <c r="AO79" s="1611"/>
      <c r="AP79" s="1611"/>
      <c r="AQ79" s="1611"/>
      <c r="AR79" s="1611"/>
      <c r="AS79" s="1611"/>
      <c r="AT79" s="1611"/>
      <c r="AU79" s="1611"/>
      <c r="AV79" s="1611"/>
      <c r="AW79" s="1618"/>
      <c r="AX79" s="1618"/>
      <c r="AY79" s="1618"/>
      <c r="AZ79" s="1618"/>
      <c r="BA79" s="1618"/>
      <c r="BB79" s="1618"/>
      <c r="BC79" s="1618"/>
      <c r="BD79" s="1618"/>
      <c r="BE79" s="1618"/>
      <c r="BF79" s="1618"/>
      <c r="BG79" s="1618"/>
      <c r="BH79" s="1618"/>
      <c r="BI79" s="1618"/>
      <c r="BJ79" s="1618"/>
      <c r="BK79" s="1618"/>
      <c r="BL79" s="1618"/>
      <c r="BM79" s="1618"/>
      <c r="BN79" s="1618"/>
      <c r="BO79" s="1618"/>
      <c r="BP79" s="1618"/>
      <c r="BQ79" s="1618"/>
      <c r="BR79" s="1618"/>
      <c r="BS79" s="1618"/>
      <c r="BT79" s="1618"/>
      <c r="BU79" s="1618"/>
      <c r="BV79" s="1618"/>
      <c r="BW79" s="1618"/>
      <c r="BX79" s="1618"/>
      <c r="BY79" s="1618"/>
      <c r="BZ79" s="1618"/>
      <c r="CA79" s="1618"/>
      <c r="CB79" s="1618"/>
      <c r="CC79" s="1618"/>
      <c r="CD79" s="1618"/>
      <c r="CE79" s="1618"/>
      <c r="CF79" s="1618"/>
      <c r="CG79" s="1618"/>
      <c r="CH79" s="1619"/>
      <c r="CI79" s="1622"/>
      <c r="CJ79" s="1623"/>
      <c r="CK79" s="1623"/>
      <c r="CL79" s="1623"/>
      <c r="CM79" s="1623"/>
      <c r="CN79" s="1623"/>
      <c r="CO79" s="1623"/>
      <c r="CP79" s="1623"/>
      <c r="CQ79" s="1623"/>
      <c r="CR79" s="1623"/>
      <c r="CS79" s="1623"/>
      <c r="CT79" s="1623"/>
      <c r="CU79" s="1623"/>
      <c r="CV79" s="1623"/>
      <c r="CW79" s="1623"/>
      <c r="CX79" s="1623"/>
      <c r="CY79" s="1623"/>
      <c r="CZ79" s="1623"/>
      <c r="DA79" s="1623"/>
      <c r="DB79" s="1623"/>
      <c r="DC79" s="1626"/>
      <c r="DD79" s="1627"/>
      <c r="DE79" s="1627"/>
      <c r="DF79" s="1627"/>
      <c r="DG79" s="1627"/>
      <c r="DH79" s="1627"/>
      <c r="DI79" s="1627"/>
      <c r="DJ79" s="1627"/>
      <c r="DK79" s="1627"/>
      <c r="DL79" s="1627"/>
      <c r="DM79" s="1627"/>
      <c r="DN79" s="1627"/>
      <c r="DO79" s="1627"/>
      <c r="DP79" s="1627"/>
      <c r="DQ79" s="1628"/>
      <c r="DR79" s="1632"/>
      <c r="DS79" s="1632"/>
      <c r="DT79" s="1632"/>
      <c r="DU79" s="1632"/>
      <c r="DV79" s="1632"/>
      <c r="DW79" s="1632"/>
      <c r="DX79" s="1632"/>
      <c r="DY79" s="1632"/>
      <c r="DZ79" s="1632"/>
      <c r="EA79" s="1632"/>
      <c r="EB79" s="1632"/>
      <c r="EC79" s="1632"/>
      <c r="ED79" s="1632"/>
      <c r="EE79" s="1632"/>
      <c r="EF79" s="1632"/>
      <c r="EG79" s="1632"/>
      <c r="EH79" s="1632"/>
      <c r="EI79" s="1632"/>
      <c r="EJ79" s="1632"/>
      <c r="EK79" s="1632"/>
      <c r="EL79" s="1632"/>
      <c r="EM79" s="1632"/>
      <c r="EN79" s="1632"/>
      <c r="EO79" s="1632"/>
      <c r="EP79" s="1632"/>
      <c r="EQ79" s="1633"/>
      <c r="ER79" s="1858"/>
      <c r="ES79" s="1859"/>
      <c r="ET79" s="1859"/>
      <c r="EU79" s="1860"/>
    </row>
    <row r="80" spans="1:151" ht="6.95" customHeight="1" x14ac:dyDescent="0.15">
      <c r="A80" s="1608"/>
      <c r="B80" s="1574"/>
      <c r="C80" s="1574"/>
      <c r="D80" s="1574"/>
      <c r="E80" s="1574"/>
      <c r="F80" s="1574"/>
      <c r="G80" s="1574"/>
      <c r="H80" s="1574"/>
      <c r="I80" s="1574"/>
      <c r="J80" s="1574"/>
      <c r="K80" s="1574"/>
      <c r="L80" s="1574"/>
      <c r="M80" s="1574"/>
      <c r="N80" s="1574"/>
      <c r="O80" s="1574"/>
      <c r="P80" s="1574"/>
      <c r="Q80" s="1574"/>
      <c r="R80" s="1574"/>
      <c r="S80" s="1574"/>
      <c r="T80" s="1574"/>
      <c r="U80" s="1574"/>
      <c r="V80" s="1574"/>
      <c r="W80" s="1611"/>
      <c r="X80" s="1611"/>
      <c r="Y80" s="1611"/>
      <c r="Z80" s="1611"/>
      <c r="AA80" s="1611"/>
      <c r="AB80" s="1611"/>
      <c r="AC80" s="1611"/>
      <c r="AD80" s="1611"/>
      <c r="AE80" s="1611"/>
      <c r="AF80" s="1611"/>
      <c r="AG80" s="1614"/>
      <c r="AH80" s="1614"/>
      <c r="AI80" s="1614"/>
      <c r="AJ80" s="1614"/>
      <c r="AK80" s="1614"/>
      <c r="AL80" s="1614"/>
      <c r="AM80" s="1611"/>
      <c r="AN80" s="1611"/>
      <c r="AO80" s="1611"/>
      <c r="AP80" s="1611"/>
      <c r="AQ80" s="1611"/>
      <c r="AR80" s="1611"/>
      <c r="AS80" s="1611"/>
      <c r="AT80" s="1611"/>
      <c r="AU80" s="1611"/>
      <c r="AV80" s="1611"/>
      <c r="AW80" s="1618"/>
      <c r="AX80" s="1618"/>
      <c r="AY80" s="1618"/>
      <c r="AZ80" s="1618"/>
      <c r="BA80" s="1618"/>
      <c r="BB80" s="1618"/>
      <c r="BC80" s="1618"/>
      <c r="BD80" s="1618"/>
      <c r="BE80" s="1618"/>
      <c r="BF80" s="1618"/>
      <c r="BG80" s="1618"/>
      <c r="BH80" s="1618"/>
      <c r="BI80" s="1618"/>
      <c r="BJ80" s="1618"/>
      <c r="BK80" s="1618"/>
      <c r="BL80" s="1618"/>
      <c r="BM80" s="1618"/>
      <c r="BN80" s="1618"/>
      <c r="BO80" s="1618"/>
      <c r="BP80" s="1618"/>
      <c r="BQ80" s="1618"/>
      <c r="BR80" s="1618"/>
      <c r="BS80" s="1618"/>
      <c r="BT80" s="1618"/>
      <c r="BU80" s="1618"/>
      <c r="BV80" s="1618"/>
      <c r="BW80" s="1618"/>
      <c r="BX80" s="1618"/>
      <c r="BY80" s="1618"/>
      <c r="BZ80" s="1618"/>
      <c r="CA80" s="1618"/>
      <c r="CB80" s="1618"/>
      <c r="CC80" s="1618"/>
      <c r="CD80" s="1618"/>
      <c r="CE80" s="1618"/>
      <c r="CF80" s="1618"/>
      <c r="CG80" s="1618"/>
      <c r="CH80" s="1619"/>
      <c r="CI80" s="1622"/>
      <c r="CJ80" s="1623"/>
      <c r="CK80" s="1623"/>
      <c r="CL80" s="1623"/>
      <c r="CM80" s="1623"/>
      <c r="CN80" s="1623"/>
      <c r="CO80" s="1623"/>
      <c r="CP80" s="1623"/>
      <c r="CQ80" s="1623"/>
      <c r="CR80" s="1623"/>
      <c r="CS80" s="1623"/>
      <c r="CT80" s="1623"/>
      <c r="CU80" s="1623"/>
      <c r="CV80" s="1623"/>
      <c r="CW80" s="1623"/>
      <c r="CX80" s="1623"/>
      <c r="CY80" s="1623"/>
      <c r="CZ80" s="1623"/>
      <c r="DA80" s="1623"/>
      <c r="DB80" s="1623"/>
      <c r="DC80" s="1626"/>
      <c r="DD80" s="1627"/>
      <c r="DE80" s="1627"/>
      <c r="DF80" s="1627"/>
      <c r="DG80" s="1627"/>
      <c r="DH80" s="1627"/>
      <c r="DI80" s="1627"/>
      <c r="DJ80" s="1627"/>
      <c r="DK80" s="1627"/>
      <c r="DL80" s="1627"/>
      <c r="DM80" s="1627"/>
      <c r="DN80" s="1627"/>
      <c r="DO80" s="1627"/>
      <c r="DP80" s="1627"/>
      <c r="DQ80" s="1628"/>
      <c r="DR80" s="1632"/>
      <c r="DS80" s="1632"/>
      <c r="DT80" s="1632"/>
      <c r="DU80" s="1632"/>
      <c r="DV80" s="1632"/>
      <c r="DW80" s="1632"/>
      <c r="DX80" s="1632"/>
      <c r="DY80" s="1632"/>
      <c r="DZ80" s="1632"/>
      <c r="EA80" s="1632"/>
      <c r="EB80" s="1632"/>
      <c r="EC80" s="1632"/>
      <c r="ED80" s="1632"/>
      <c r="EE80" s="1632"/>
      <c r="EF80" s="1632"/>
      <c r="EG80" s="1632"/>
      <c r="EH80" s="1632"/>
      <c r="EI80" s="1632"/>
      <c r="EJ80" s="1632"/>
      <c r="EK80" s="1632"/>
      <c r="EL80" s="1632"/>
      <c r="EM80" s="1632"/>
      <c r="EN80" s="1632"/>
      <c r="EO80" s="1632"/>
      <c r="EP80" s="1632"/>
      <c r="EQ80" s="1633"/>
      <c r="ER80" s="1858"/>
      <c r="ES80" s="1859"/>
      <c r="ET80" s="1859"/>
      <c r="EU80" s="1860"/>
    </row>
    <row r="81" spans="1:151" ht="6.95" customHeight="1" x14ac:dyDescent="0.15">
      <c r="A81" s="1608"/>
      <c r="B81" s="1574"/>
      <c r="C81" s="1574"/>
      <c r="D81" s="1574"/>
      <c r="E81" s="1574"/>
      <c r="F81" s="1574"/>
      <c r="G81" s="1574"/>
      <c r="H81" s="1574"/>
      <c r="I81" s="1574"/>
      <c r="J81" s="1574"/>
      <c r="K81" s="1574"/>
      <c r="L81" s="1574"/>
      <c r="M81" s="1574"/>
      <c r="N81" s="1574"/>
      <c r="O81" s="1574"/>
      <c r="P81" s="1574"/>
      <c r="Q81" s="1574"/>
      <c r="R81" s="1574"/>
      <c r="S81" s="1574"/>
      <c r="T81" s="1574"/>
      <c r="U81" s="1574"/>
      <c r="V81" s="1574"/>
      <c r="W81" s="1611"/>
      <c r="X81" s="1611"/>
      <c r="Y81" s="1611"/>
      <c r="Z81" s="1611"/>
      <c r="AA81" s="1611"/>
      <c r="AB81" s="1611"/>
      <c r="AC81" s="1611"/>
      <c r="AD81" s="1611"/>
      <c r="AE81" s="1611"/>
      <c r="AF81" s="1611"/>
      <c r="AG81" s="1614"/>
      <c r="AH81" s="1614"/>
      <c r="AI81" s="1614"/>
      <c r="AJ81" s="1614"/>
      <c r="AK81" s="1614"/>
      <c r="AL81" s="1614"/>
      <c r="AM81" s="1611"/>
      <c r="AN81" s="1611"/>
      <c r="AO81" s="1611"/>
      <c r="AP81" s="1611"/>
      <c r="AQ81" s="1611"/>
      <c r="AR81" s="1611"/>
      <c r="AS81" s="1611"/>
      <c r="AT81" s="1611"/>
      <c r="AU81" s="1611"/>
      <c r="AV81" s="1611"/>
      <c r="AW81" s="1618"/>
      <c r="AX81" s="1618"/>
      <c r="AY81" s="1618"/>
      <c r="AZ81" s="1618"/>
      <c r="BA81" s="1618"/>
      <c r="BB81" s="1618"/>
      <c r="BC81" s="1618"/>
      <c r="BD81" s="1618"/>
      <c r="BE81" s="1618"/>
      <c r="BF81" s="1618"/>
      <c r="BG81" s="1618"/>
      <c r="BH81" s="1618"/>
      <c r="BI81" s="1618"/>
      <c r="BJ81" s="1618"/>
      <c r="BK81" s="1618"/>
      <c r="BL81" s="1618"/>
      <c r="BM81" s="1618"/>
      <c r="BN81" s="1618"/>
      <c r="BO81" s="1618"/>
      <c r="BP81" s="1618"/>
      <c r="BQ81" s="1618"/>
      <c r="BR81" s="1618"/>
      <c r="BS81" s="1618"/>
      <c r="BT81" s="1618"/>
      <c r="BU81" s="1618"/>
      <c r="BV81" s="1618"/>
      <c r="BW81" s="1618"/>
      <c r="BX81" s="1618"/>
      <c r="BY81" s="1618"/>
      <c r="BZ81" s="1618"/>
      <c r="CA81" s="1618"/>
      <c r="CB81" s="1618"/>
      <c r="CC81" s="1618"/>
      <c r="CD81" s="1618"/>
      <c r="CE81" s="1618"/>
      <c r="CF81" s="1618"/>
      <c r="CG81" s="1618"/>
      <c r="CH81" s="1619"/>
      <c r="CI81" s="1622"/>
      <c r="CJ81" s="1623"/>
      <c r="CK81" s="1623"/>
      <c r="CL81" s="1623"/>
      <c r="CM81" s="1623"/>
      <c r="CN81" s="1623"/>
      <c r="CO81" s="1623"/>
      <c r="CP81" s="1623"/>
      <c r="CQ81" s="1623"/>
      <c r="CR81" s="1623"/>
      <c r="CS81" s="1623"/>
      <c r="CT81" s="1623"/>
      <c r="CU81" s="1623"/>
      <c r="CV81" s="1623"/>
      <c r="CW81" s="1623"/>
      <c r="CX81" s="1623"/>
      <c r="CY81" s="1623"/>
      <c r="CZ81" s="1623"/>
      <c r="DA81" s="1623"/>
      <c r="DB81" s="1623"/>
      <c r="DC81" s="1626"/>
      <c r="DD81" s="1627"/>
      <c r="DE81" s="1627"/>
      <c r="DF81" s="1627"/>
      <c r="DG81" s="1627"/>
      <c r="DH81" s="1627"/>
      <c r="DI81" s="1627"/>
      <c r="DJ81" s="1627"/>
      <c r="DK81" s="1627"/>
      <c r="DL81" s="1627"/>
      <c r="DM81" s="1627"/>
      <c r="DN81" s="1627"/>
      <c r="DO81" s="1627"/>
      <c r="DP81" s="1627"/>
      <c r="DQ81" s="1628"/>
      <c r="DR81" s="1632"/>
      <c r="DS81" s="1632"/>
      <c r="DT81" s="1632"/>
      <c r="DU81" s="1632"/>
      <c r="DV81" s="1632"/>
      <c r="DW81" s="1632"/>
      <c r="DX81" s="1632"/>
      <c r="DY81" s="1632"/>
      <c r="DZ81" s="1632"/>
      <c r="EA81" s="1632"/>
      <c r="EB81" s="1632"/>
      <c r="EC81" s="1632"/>
      <c r="ED81" s="1632"/>
      <c r="EE81" s="1632"/>
      <c r="EF81" s="1632"/>
      <c r="EG81" s="1632"/>
      <c r="EH81" s="1632"/>
      <c r="EI81" s="1632"/>
      <c r="EJ81" s="1632"/>
      <c r="EK81" s="1632"/>
      <c r="EL81" s="1632"/>
      <c r="EM81" s="1632"/>
      <c r="EN81" s="1632"/>
      <c r="EO81" s="1632"/>
      <c r="EP81" s="1632"/>
      <c r="EQ81" s="1633"/>
      <c r="ER81" s="1858"/>
      <c r="ES81" s="1859"/>
      <c r="ET81" s="1859"/>
      <c r="EU81" s="1860"/>
    </row>
    <row r="82" spans="1:151" ht="6.95" customHeight="1" x14ac:dyDescent="0.15">
      <c r="A82" s="1609"/>
      <c r="B82" s="1575"/>
      <c r="C82" s="1575"/>
      <c r="D82" s="1575"/>
      <c r="E82" s="1575"/>
      <c r="F82" s="1575"/>
      <c r="G82" s="1575"/>
      <c r="H82" s="1575"/>
      <c r="I82" s="1575"/>
      <c r="J82" s="1575"/>
      <c r="K82" s="1575"/>
      <c r="L82" s="1575"/>
      <c r="M82" s="1575"/>
      <c r="N82" s="1575"/>
      <c r="O82" s="1575"/>
      <c r="P82" s="1575"/>
      <c r="Q82" s="1575"/>
      <c r="R82" s="1575"/>
      <c r="S82" s="1575"/>
      <c r="T82" s="1575"/>
      <c r="U82" s="1575"/>
      <c r="V82" s="1575"/>
      <c r="W82" s="1612"/>
      <c r="X82" s="1612"/>
      <c r="Y82" s="1612"/>
      <c r="Z82" s="1612"/>
      <c r="AA82" s="1612"/>
      <c r="AB82" s="1612"/>
      <c r="AC82" s="1612"/>
      <c r="AD82" s="1612"/>
      <c r="AE82" s="1612"/>
      <c r="AF82" s="1612"/>
      <c r="AG82" s="1615"/>
      <c r="AH82" s="1615"/>
      <c r="AI82" s="1615"/>
      <c r="AJ82" s="1615"/>
      <c r="AK82" s="1615"/>
      <c r="AL82" s="1615"/>
      <c r="AM82" s="1612"/>
      <c r="AN82" s="1612"/>
      <c r="AO82" s="1612"/>
      <c r="AP82" s="1612"/>
      <c r="AQ82" s="1612"/>
      <c r="AR82" s="1612"/>
      <c r="AS82" s="1612"/>
      <c r="AT82" s="1612"/>
      <c r="AU82" s="1612"/>
      <c r="AV82" s="1612"/>
      <c r="AW82" s="1620"/>
      <c r="AX82" s="1620"/>
      <c r="AY82" s="1620"/>
      <c r="AZ82" s="1620"/>
      <c r="BA82" s="1620"/>
      <c r="BB82" s="1620"/>
      <c r="BC82" s="1620"/>
      <c r="BD82" s="1620"/>
      <c r="BE82" s="1620"/>
      <c r="BF82" s="1620"/>
      <c r="BG82" s="1620"/>
      <c r="BH82" s="1620"/>
      <c r="BI82" s="1620"/>
      <c r="BJ82" s="1620"/>
      <c r="BK82" s="1620"/>
      <c r="BL82" s="1620"/>
      <c r="BM82" s="1620"/>
      <c r="BN82" s="1620"/>
      <c r="BO82" s="1620"/>
      <c r="BP82" s="1620"/>
      <c r="BQ82" s="1620"/>
      <c r="BR82" s="1620"/>
      <c r="BS82" s="1620"/>
      <c r="BT82" s="1620"/>
      <c r="BU82" s="1620"/>
      <c r="BV82" s="1620"/>
      <c r="BW82" s="1620"/>
      <c r="BX82" s="1620"/>
      <c r="BY82" s="1620"/>
      <c r="BZ82" s="1620"/>
      <c r="CA82" s="1620"/>
      <c r="CB82" s="1620"/>
      <c r="CC82" s="1620"/>
      <c r="CD82" s="1620"/>
      <c r="CE82" s="1620"/>
      <c r="CF82" s="1620"/>
      <c r="CG82" s="1620"/>
      <c r="CH82" s="1621"/>
      <c r="CI82" s="1624"/>
      <c r="CJ82" s="1625"/>
      <c r="CK82" s="1625"/>
      <c r="CL82" s="1625"/>
      <c r="CM82" s="1625"/>
      <c r="CN82" s="1625"/>
      <c r="CO82" s="1625"/>
      <c r="CP82" s="1625"/>
      <c r="CQ82" s="1625"/>
      <c r="CR82" s="1625"/>
      <c r="CS82" s="1625"/>
      <c r="CT82" s="1625"/>
      <c r="CU82" s="1625"/>
      <c r="CV82" s="1625"/>
      <c r="CW82" s="1625"/>
      <c r="CX82" s="1625"/>
      <c r="CY82" s="1625"/>
      <c r="CZ82" s="1625"/>
      <c r="DA82" s="1625"/>
      <c r="DB82" s="1625"/>
      <c r="DC82" s="1629"/>
      <c r="DD82" s="1630"/>
      <c r="DE82" s="1630"/>
      <c r="DF82" s="1630"/>
      <c r="DG82" s="1630"/>
      <c r="DH82" s="1630"/>
      <c r="DI82" s="1630"/>
      <c r="DJ82" s="1630"/>
      <c r="DK82" s="1630"/>
      <c r="DL82" s="1630"/>
      <c r="DM82" s="1630"/>
      <c r="DN82" s="1630"/>
      <c r="DO82" s="1630"/>
      <c r="DP82" s="1630"/>
      <c r="DQ82" s="1631"/>
      <c r="DR82" s="1634"/>
      <c r="DS82" s="1634"/>
      <c r="DT82" s="1634"/>
      <c r="DU82" s="1634"/>
      <c r="DV82" s="1634"/>
      <c r="DW82" s="1634"/>
      <c r="DX82" s="1634"/>
      <c r="DY82" s="1634"/>
      <c r="DZ82" s="1634"/>
      <c r="EA82" s="1634"/>
      <c r="EB82" s="1634"/>
      <c r="EC82" s="1634"/>
      <c r="ED82" s="1634"/>
      <c r="EE82" s="1634"/>
      <c r="EF82" s="1634"/>
      <c r="EG82" s="1634"/>
      <c r="EH82" s="1634"/>
      <c r="EI82" s="1634"/>
      <c r="EJ82" s="1634"/>
      <c r="EK82" s="1634"/>
      <c r="EL82" s="1634"/>
      <c r="EM82" s="1634"/>
      <c r="EN82" s="1634"/>
      <c r="EO82" s="1634"/>
      <c r="EP82" s="1634"/>
      <c r="EQ82" s="1635"/>
      <c r="ER82" s="1858"/>
      <c r="ES82" s="1859"/>
      <c r="ET82" s="1859"/>
      <c r="EU82" s="1860"/>
    </row>
    <row r="83" spans="1:151" ht="6.95" customHeight="1" x14ac:dyDescent="0.15">
      <c r="A83" s="1569"/>
      <c r="B83" s="1570"/>
      <c r="C83" s="1570"/>
      <c r="D83" s="1570"/>
      <c r="E83" s="1570"/>
      <c r="F83" s="1570"/>
      <c r="G83" s="1570"/>
      <c r="H83" s="1559" t="s">
        <v>130</v>
      </c>
      <c r="I83" s="1559"/>
      <c r="J83" s="1559"/>
      <c r="K83" s="1559"/>
      <c r="L83" s="1559"/>
      <c r="M83" s="1559"/>
      <c r="N83" s="1559"/>
      <c r="O83" s="1559"/>
      <c r="P83" s="1559"/>
      <c r="Q83" s="1559"/>
      <c r="R83" s="1559"/>
      <c r="S83" s="1559"/>
      <c r="T83" s="1559"/>
      <c r="U83" s="1591">
        <v>65</v>
      </c>
      <c r="V83" s="1591"/>
      <c r="W83" s="1591"/>
      <c r="X83" s="1591"/>
      <c r="Y83" s="1591"/>
      <c r="Z83" s="1591"/>
      <c r="AA83" s="1591"/>
      <c r="AB83" s="1559" t="s">
        <v>131</v>
      </c>
      <c r="AC83" s="1559"/>
      <c r="AD83" s="1559"/>
      <c r="AE83" s="1559"/>
      <c r="AF83" s="1559"/>
      <c r="AG83" s="1559"/>
      <c r="AH83" s="1559"/>
      <c r="AI83" s="1559"/>
      <c r="AJ83" s="1559"/>
      <c r="AK83" s="1559"/>
      <c r="AL83" s="1559"/>
      <c r="AM83" s="1559"/>
      <c r="AN83" s="1559"/>
      <c r="AO83" s="1559"/>
      <c r="AP83" s="1559"/>
      <c r="AQ83" s="1559"/>
      <c r="AR83" s="1559"/>
      <c r="AS83" s="1559"/>
      <c r="AT83" s="1559"/>
      <c r="AU83" s="1559"/>
      <c r="AV83" s="1559"/>
      <c r="AW83" s="1559"/>
      <c r="AX83" s="1559"/>
      <c r="AY83" s="1559"/>
      <c r="AZ83" s="1559"/>
      <c r="BA83" s="1559"/>
      <c r="BB83" s="1559"/>
      <c r="BC83" s="1559"/>
      <c r="BD83" s="1559"/>
      <c r="BE83" s="1559"/>
      <c r="BF83" s="1559"/>
      <c r="BG83" s="1559"/>
      <c r="BH83" s="1559"/>
      <c r="BI83" s="1559"/>
      <c r="BJ83" s="1559"/>
      <c r="BK83" s="1559"/>
      <c r="BL83" s="1559"/>
      <c r="BM83" s="1559"/>
      <c r="BN83" s="1559"/>
      <c r="BO83" s="1559"/>
      <c r="BP83" s="1559"/>
      <c r="BQ83" s="1559"/>
      <c r="BR83" s="1559"/>
      <c r="BS83" s="1559"/>
      <c r="BT83" s="1559"/>
      <c r="BU83" s="1559"/>
      <c r="BV83" s="1559"/>
      <c r="BW83" s="1559"/>
      <c r="BX83" s="1559"/>
      <c r="BY83" s="1559"/>
      <c r="BZ83" s="1559"/>
      <c r="CA83" s="1559"/>
      <c r="CB83" s="1559"/>
      <c r="CC83" s="1559"/>
      <c r="CD83" s="1559"/>
      <c r="CE83" s="1559"/>
      <c r="CF83" s="1559"/>
      <c r="CG83" s="1559"/>
      <c r="CH83" s="1559"/>
      <c r="CI83" s="1743"/>
      <c r="CJ83" s="1744"/>
      <c r="CK83" s="1744"/>
      <c r="CL83" s="1744"/>
      <c r="CM83" s="1744"/>
      <c r="CN83" s="1744"/>
      <c r="CO83" s="1744"/>
      <c r="CP83" s="1744"/>
      <c r="CQ83" s="1744"/>
      <c r="CR83" s="1744"/>
      <c r="CS83" s="1744"/>
      <c r="CT83" s="1744"/>
      <c r="CU83" s="1744"/>
      <c r="CV83" s="1744"/>
      <c r="CW83" s="1744"/>
      <c r="CX83" s="1744"/>
      <c r="CY83" s="1744"/>
      <c r="CZ83" s="1744"/>
      <c r="DA83" s="1744"/>
      <c r="DB83" s="1744"/>
      <c r="DC83" s="1576"/>
      <c r="DD83" s="1577"/>
      <c r="DE83" s="1577"/>
      <c r="DF83" s="1577"/>
      <c r="DG83" s="1577"/>
      <c r="DH83" s="1577"/>
      <c r="DI83" s="1577"/>
      <c r="DJ83" s="1577"/>
      <c r="DK83" s="1577"/>
      <c r="DL83" s="1577"/>
      <c r="DM83" s="1577"/>
      <c r="DN83" s="1577"/>
      <c r="DO83" s="1577"/>
      <c r="DP83" s="1577"/>
      <c r="DQ83" s="1578"/>
      <c r="DR83" s="1577"/>
      <c r="DS83" s="1577"/>
      <c r="DT83" s="1577"/>
      <c r="DU83" s="1577"/>
      <c r="DV83" s="1577"/>
      <c r="DW83" s="1577"/>
      <c r="DX83" s="1577"/>
      <c r="DY83" s="1577"/>
      <c r="DZ83" s="1577"/>
      <c r="EA83" s="1577"/>
      <c r="EB83" s="1577"/>
      <c r="EC83" s="1577"/>
      <c r="ED83" s="1577"/>
      <c r="EE83" s="1577"/>
      <c r="EF83" s="1577"/>
      <c r="EG83" s="1577"/>
      <c r="EH83" s="1577"/>
      <c r="EI83" s="1577"/>
      <c r="EJ83" s="1577"/>
      <c r="EK83" s="1577"/>
      <c r="EL83" s="1577"/>
      <c r="EM83" s="1577"/>
      <c r="EN83" s="1577"/>
      <c r="EO83" s="1577"/>
      <c r="EP83" s="1577"/>
      <c r="EQ83" s="1578"/>
      <c r="ER83" s="1858"/>
      <c r="ES83" s="1859"/>
      <c r="ET83" s="1859"/>
      <c r="EU83" s="1860"/>
    </row>
    <row r="84" spans="1:151" ht="6.95" customHeight="1" x14ac:dyDescent="0.15">
      <c r="A84" s="1569"/>
      <c r="B84" s="1570"/>
      <c r="C84" s="1570"/>
      <c r="D84" s="1570"/>
      <c r="E84" s="1570"/>
      <c r="F84" s="1570"/>
      <c r="G84" s="1570"/>
      <c r="H84" s="1559"/>
      <c r="I84" s="1559"/>
      <c r="J84" s="1559"/>
      <c r="K84" s="1559"/>
      <c r="L84" s="1559"/>
      <c r="M84" s="1559"/>
      <c r="N84" s="1559"/>
      <c r="O84" s="1559"/>
      <c r="P84" s="1559"/>
      <c r="Q84" s="1559"/>
      <c r="R84" s="1559"/>
      <c r="S84" s="1559"/>
      <c r="T84" s="1559"/>
      <c r="U84" s="1591"/>
      <c r="V84" s="1591"/>
      <c r="W84" s="1591"/>
      <c r="X84" s="1591"/>
      <c r="Y84" s="1591"/>
      <c r="Z84" s="1591"/>
      <c r="AA84" s="1591"/>
      <c r="AB84" s="1559"/>
      <c r="AC84" s="1559"/>
      <c r="AD84" s="1559"/>
      <c r="AE84" s="1559"/>
      <c r="AF84" s="1559"/>
      <c r="AG84" s="1559"/>
      <c r="AH84" s="1559"/>
      <c r="AI84" s="1559"/>
      <c r="AJ84" s="1559"/>
      <c r="AK84" s="1559"/>
      <c r="AL84" s="1559"/>
      <c r="AM84" s="1559"/>
      <c r="AN84" s="1559"/>
      <c r="AO84" s="1559"/>
      <c r="AP84" s="1559"/>
      <c r="AQ84" s="1559"/>
      <c r="AR84" s="1559"/>
      <c r="AS84" s="1559"/>
      <c r="AT84" s="1559"/>
      <c r="AU84" s="1559"/>
      <c r="AV84" s="1559"/>
      <c r="AW84" s="1559"/>
      <c r="AX84" s="1559"/>
      <c r="AY84" s="1559"/>
      <c r="AZ84" s="1559"/>
      <c r="BA84" s="1559"/>
      <c r="BB84" s="1559"/>
      <c r="BC84" s="1559"/>
      <c r="BD84" s="1559"/>
      <c r="BE84" s="1559"/>
      <c r="BF84" s="1559"/>
      <c r="BG84" s="1559"/>
      <c r="BH84" s="1559"/>
      <c r="BI84" s="1559"/>
      <c r="BJ84" s="1559"/>
      <c r="BK84" s="1559"/>
      <c r="BL84" s="1559"/>
      <c r="BM84" s="1559"/>
      <c r="BN84" s="1559"/>
      <c r="BO84" s="1559"/>
      <c r="BP84" s="1559"/>
      <c r="BQ84" s="1559"/>
      <c r="BR84" s="1559"/>
      <c r="BS84" s="1559"/>
      <c r="BT84" s="1559"/>
      <c r="BU84" s="1559"/>
      <c r="BV84" s="1559"/>
      <c r="BW84" s="1559"/>
      <c r="BX84" s="1559"/>
      <c r="BY84" s="1559"/>
      <c r="BZ84" s="1559"/>
      <c r="CA84" s="1559"/>
      <c r="CB84" s="1559"/>
      <c r="CC84" s="1559"/>
      <c r="CD84" s="1559"/>
      <c r="CE84" s="1559"/>
      <c r="CF84" s="1559"/>
      <c r="CG84" s="1559"/>
      <c r="CH84" s="1559"/>
      <c r="CI84" s="1745"/>
      <c r="CJ84" s="1746"/>
      <c r="CK84" s="1746"/>
      <c r="CL84" s="1746"/>
      <c r="CM84" s="1746"/>
      <c r="CN84" s="1746"/>
      <c r="CO84" s="1746"/>
      <c r="CP84" s="1746"/>
      <c r="CQ84" s="1746"/>
      <c r="CR84" s="1746"/>
      <c r="CS84" s="1746"/>
      <c r="CT84" s="1746"/>
      <c r="CU84" s="1746"/>
      <c r="CV84" s="1746"/>
      <c r="CW84" s="1746"/>
      <c r="CX84" s="1746"/>
      <c r="CY84" s="1746"/>
      <c r="CZ84" s="1746"/>
      <c r="DA84" s="1746"/>
      <c r="DB84" s="1746"/>
      <c r="DC84" s="1585">
        <f>入力シート!P48</f>
        <v>0</v>
      </c>
      <c r="DD84" s="1586"/>
      <c r="DE84" s="1586"/>
      <c r="DF84" s="1586"/>
      <c r="DG84" s="1586"/>
      <c r="DH84" s="1586"/>
      <c r="DI84" s="1586"/>
      <c r="DJ84" s="1586"/>
      <c r="DK84" s="1586"/>
      <c r="DL84" s="1586"/>
      <c r="DM84" s="1586"/>
      <c r="DN84" s="1586"/>
      <c r="DO84" s="1586"/>
      <c r="DP84" s="1586"/>
      <c r="DQ84" s="1587"/>
      <c r="DR84" s="1586">
        <f>入力シート!T48</f>
        <v>0</v>
      </c>
      <c r="DS84" s="1586"/>
      <c r="DT84" s="1586"/>
      <c r="DU84" s="1586"/>
      <c r="DV84" s="1586"/>
      <c r="DW84" s="1586"/>
      <c r="DX84" s="1586"/>
      <c r="DY84" s="1586"/>
      <c r="DZ84" s="1586"/>
      <c r="EA84" s="1586"/>
      <c r="EB84" s="1586"/>
      <c r="EC84" s="1586"/>
      <c r="ED84" s="1586"/>
      <c r="EE84" s="1586"/>
      <c r="EF84" s="1586"/>
      <c r="EG84" s="1586"/>
      <c r="EH84" s="1586"/>
      <c r="EI84" s="1586"/>
      <c r="EJ84" s="1586"/>
      <c r="EK84" s="1586"/>
      <c r="EL84" s="1586"/>
      <c r="EM84" s="1586"/>
      <c r="EN84" s="1586"/>
      <c r="EO84" s="1586"/>
      <c r="EP84" s="1586"/>
      <c r="EQ84" s="1587"/>
      <c r="ER84" s="1858"/>
      <c r="ES84" s="1859"/>
      <c r="ET84" s="1859"/>
      <c r="EU84" s="1860"/>
    </row>
    <row r="85" spans="1:151" ht="6.95" customHeight="1" x14ac:dyDescent="0.15">
      <c r="A85" s="1569"/>
      <c r="B85" s="1570"/>
      <c r="C85" s="1570"/>
      <c r="D85" s="1570"/>
      <c r="E85" s="1570"/>
      <c r="F85" s="1570"/>
      <c r="G85" s="1570"/>
      <c r="H85" s="1559"/>
      <c r="I85" s="1559"/>
      <c r="J85" s="1559"/>
      <c r="K85" s="1559"/>
      <c r="L85" s="1559"/>
      <c r="M85" s="1559"/>
      <c r="N85" s="1559"/>
      <c r="O85" s="1559"/>
      <c r="P85" s="1559"/>
      <c r="Q85" s="1559"/>
      <c r="R85" s="1559"/>
      <c r="S85" s="1559"/>
      <c r="T85" s="1559"/>
      <c r="U85" s="1591"/>
      <c r="V85" s="1591"/>
      <c r="W85" s="1591"/>
      <c r="X85" s="1591"/>
      <c r="Y85" s="1591"/>
      <c r="Z85" s="1591"/>
      <c r="AA85" s="1591"/>
      <c r="AB85" s="1559"/>
      <c r="AC85" s="1559"/>
      <c r="AD85" s="1559"/>
      <c r="AE85" s="1559"/>
      <c r="AF85" s="1559"/>
      <c r="AG85" s="1559"/>
      <c r="AH85" s="1559"/>
      <c r="AI85" s="1559"/>
      <c r="AJ85" s="1559"/>
      <c r="AK85" s="1559"/>
      <c r="AL85" s="1559"/>
      <c r="AM85" s="1559"/>
      <c r="AN85" s="1559"/>
      <c r="AO85" s="1559"/>
      <c r="AP85" s="1559"/>
      <c r="AQ85" s="1559"/>
      <c r="AR85" s="1559"/>
      <c r="AS85" s="1559"/>
      <c r="AT85" s="1559"/>
      <c r="AU85" s="1559"/>
      <c r="AV85" s="1559"/>
      <c r="AW85" s="1559"/>
      <c r="AX85" s="1559"/>
      <c r="AY85" s="1559"/>
      <c r="AZ85" s="1559"/>
      <c r="BA85" s="1559"/>
      <c r="BB85" s="1559"/>
      <c r="BC85" s="1559"/>
      <c r="BD85" s="1559"/>
      <c r="BE85" s="1559"/>
      <c r="BF85" s="1559"/>
      <c r="BG85" s="1559"/>
      <c r="BH85" s="1559"/>
      <c r="BI85" s="1559"/>
      <c r="BJ85" s="1559"/>
      <c r="BK85" s="1559"/>
      <c r="BL85" s="1559"/>
      <c r="BM85" s="1559"/>
      <c r="BN85" s="1559"/>
      <c r="BO85" s="1559"/>
      <c r="BP85" s="1559"/>
      <c r="BQ85" s="1559"/>
      <c r="BR85" s="1559"/>
      <c r="BS85" s="1559"/>
      <c r="BT85" s="1559"/>
      <c r="BU85" s="1559"/>
      <c r="BV85" s="1559"/>
      <c r="BW85" s="1559"/>
      <c r="BX85" s="1559"/>
      <c r="BY85" s="1559"/>
      <c r="BZ85" s="1559"/>
      <c r="CA85" s="1559"/>
      <c r="CB85" s="1559"/>
      <c r="CC85" s="1559"/>
      <c r="CD85" s="1559"/>
      <c r="CE85" s="1559"/>
      <c r="CF85" s="1559"/>
      <c r="CG85" s="1559"/>
      <c r="CH85" s="1559"/>
      <c r="CI85" s="1745"/>
      <c r="CJ85" s="1746"/>
      <c r="CK85" s="1746"/>
      <c r="CL85" s="1746"/>
      <c r="CM85" s="1746"/>
      <c r="CN85" s="1746"/>
      <c r="CO85" s="1746"/>
      <c r="CP85" s="1746"/>
      <c r="CQ85" s="1746"/>
      <c r="CR85" s="1746"/>
      <c r="CS85" s="1746"/>
      <c r="CT85" s="1746"/>
      <c r="CU85" s="1746"/>
      <c r="CV85" s="1746"/>
      <c r="CW85" s="1746"/>
      <c r="CX85" s="1746"/>
      <c r="CY85" s="1746"/>
      <c r="CZ85" s="1746"/>
      <c r="DA85" s="1746"/>
      <c r="DB85" s="1746"/>
      <c r="DC85" s="1585"/>
      <c r="DD85" s="1586"/>
      <c r="DE85" s="1586"/>
      <c r="DF85" s="1586"/>
      <c r="DG85" s="1586"/>
      <c r="DH85" s="1586"/>
      <c r="DI85" s="1586"/>
      <c r="DJ85" s="1586"/>
      <c r="DK85" s="1586"/>
      <c r="DL85" s="1586"/>
      <c r="DM85" s="1586"/>
      <c r="DN85" s="1586"/>
      <c r="DO85" s="1586"/>
      <c r="DP85" s="1586"/>
      <c r="DQ85" s="1587"/>
      <c r="DR85" s="1586"/>
      <c r="DS85" s="1586"/>
      <c r="DT85" s="1586"/>
      <c r="DU85" s="1586"/>
      <c r="DV85" s="1586"/>
      <c r="DW85" s="1586"/>
      <c r="DX85" s="1586"/>
      <c r="DY85" s="1586"/>
      <c r="DZ85" s="1586"/>
      <c r="EA85" s="1586"/>
      <c r="EB85" s="1586"/>
      <c r="EC85" s="1586"/>
      <c r="ED85" s="1586"/>
      <c r="EE85" s="1586"/>
      <c r="EF85" s="1586"/>
      <c r="EG85" s="1586"/>
      <c r="EH85" s="1586"/>
      <c r="EI85" s="1586"/>
      <c r="EJ85" s="1586"/>
      <c r="EK85" s="1586"/>
      <c r="EL85" s="1586"/>
      <c r="EM85" s="1586"/>
      <c r="EN85" s="1586"/>
      <c r="EO85" s="1586"/>
      <c r="EP85" s="1586"/>
      <c r="EQ85" s="1587"/>
      <c r="ER85" s="1858"/>
      <c r="ES85" s="1859"/>
      <c r="ET85" s="1859"/>
      <c r="EU85" s="1860"/>
    </row>
    <row r="86" spans="1:151" ht="6.95" customHeight="1" x14ac:dyDescent="0.15">
      <c r="A86" s="1569"/>
      <c r="B86" s="1570"/>
      <c r="C86" s="1570"/>
      <c r="D86" s="1570"/>
      <c r="E86" s="1570"/>
      <c r="F86" s="1570"/>
      <c r="G86" s="1570"/>
      <c r="H86" s="1559"/>
      <c r="I86" s="1559"/>
      <c r="J86" s="1559"/>
      <c r="K86" s="1559"/>
      <c r="L86" s="1559"/>
      <c r="M86" s="1559"/>
      <c r="N86" s="1559"/>
      <c r="O86" s="1559"/>
      <c r="P86" s="1559"/>
      <c r="Q86" s="1559"/>
      <c r="R86" s="1559"/>
      <c r="S86" s="1559"/>
      <c r="T86" s="1559"/>
      <c r="U86" s="1591"/>
      <c r="V86" s="1591"/>
      <c r="W86" s="1591"/>
      <c r="X86" s="1591"/>
      <c r="Y86" s="1591"/>
      <c r="Z86" s="1591"/>
      <c r="AA86" s="1591"/>
      <c r="AB86" s="1559"/>
      <c r="AC86" s="1559"/>
      <c r="AD86" s="1559"/>
      <c r="AE86" s="1559"/>
      <c r="AF86" s="1559"/>
      <c r="AG86" s="1559"/>
      <c r="AH86" s="1559"/>
      <c r="AI86" s="1559"/>
      <c r="AJ86" s="1559"/>
      <c r="AK86" s="1559"/>
      <c r="AL86" s="1559"/>
      <c r="AM86" s="1559"/>
      <c r="AN86" s="1559"/>
      <c r="AO86" s="1559"/>
      <c r="AP86" s="1559"/>
      <c r="AQ86" s="1559"/>
      <c r="AR86" s="1559"/>
      <c r="AS86" s="1559"/>
      <c r="AT86" s="1559"/>
      <c r="AU86" s="1559"/>
      <c r="AV86" s="1559"/>
      <c r="AW86" s="1559"/>
      <c r="AX86" s="1559"/>
      <c r="AY86" s="1559"/>
      <c r="AZ86" s="1559"/>
      <c r="BA86" s="1559"/>
      <c r="BB86" s="1559"/>
      <c r="BC86" s="1559"/>
      <c r="BD86" s="1559"/>
      <c r="BE86" s="1559"/>
      <c r="BF86" s="1559"/>
      <c r="BG86" s="1559"/>
      <c r="BH86" s="1559"/>
      <c r="BI86" s="1559"/>
      <c r="BJ86" s="1559"/>
      <c r="BK86" s="1559"/>
      <c r="BL86" s="1559"/>
      <c r="BM86" s="1559"/>
      <c r="BN86" s="1559"/>
      <c r="BO86" s="1559"/>
      <c r="BP86" s="1559"/>
      <c r="BQ86" s="1559"/>
      <c r="BR86" s="1559"/>
      <c r="BS86" s="1559"/>
      <c r="BT86" s="1559"/>
      <c r="BU86" s="1559"/>
      <c r="BV86" s="1559"/>
      <c r="BW86" s="1559"/>
      <c r="BX86" s="1559"/>
      <c r="BY86" s="1559"/>
      <c r="BZ86" s="1559"/>
      <c r="CA86" s="1559"/>
      <c r="CB86" s="1559"/>
      <c r="CC86" s="1559"/>
      <c r="CD86" s="1559"/>
      <c r="CE86" s="1559"/>
      <c r="CF86" s="1559"/>
      <c r="CG86" s="1559"/>
      <c r="CH86" s="1559"/>
      <c r="CI86" s="1745"/>
      <c r="CJ86" s="1746"/>
      <c r="CK86" s="1746"/>
      <c r="CL86" s="1746"/>
      <c r="CM86" s="1746"/>
      <c r="CN86" s="1746"/>
      <c r="CO86" s="1746"/>
      <c r="CP86" s="1746"/>
      <c r="CQ86" s="1746"/>
      <c r="CR86" s="1746"/>
      <c r="CS86" s="1746"/>
      <c r="CT86" s="1746"/>
      <c r="CU86" s="1746"/>
      <c r="CV86" s="1746"/>
      <c r="CW86" s="1746"/>
      <c r="CX86" s="1746"/>
      <c r="CY86" s="1746"/>
      <c r="CZ86" s="1746"/>
      <c r="DA86" s="1746"/>
      <c r="DB86" s="1746"/>
      <c r="DC86" s="1585"/>
      <c r="DD86" s="1586"/>
      <c r="DE86" s="1586"/>
      <c r="DF86" s="1586"/>
      <c r="DG86" s="1586"/>
      <c r="DH86" s="1586"/>
      <c r="DI86" s="1586"/>
      <c r="DJ86" s="1586"/>
      <c r="DK86" s="1586"/>
      <c r="DL86" s="1586"/>
      <c r="DM86" s="1586"/>
      <c r="DN86" s="1586"/>
      <c r="DO86" s="1586"/>
      <c r="DP86" s="1586"/>
      <c r="DQ86" s="1587"/>
      <c r="DR86" s="1586"/>
      <c r="DS86" s="1586"/>
      <c r="DT86" s="1586"/>
      <c r="DU86" s="1586"/>
      <c r="DV86" s="1586"/>
      <c r="DW86" s="1586"/>
      <c r="DX86" s="1586"/>
      <c r="DY86" s="1586"/>
      <c r="DZ86" s="1586"/>
      <c r="EA86" s="1586"/>
      <c r="EB86" s="1586"/>
      <c r="EC86" s="1586"/>
      <c r="ED86" s="1586"/>
      <c r="EE86" s="1586"/>
      <c r="EF86" s="1586"/>
      <c r="EG86" s="1586"/>
      <c r="EH86" s="1586"/>
      <c r="EI86" s="1586"/>
      <c r="EJ86" s="1586"/>
      <c r="EK86" s="1586"/>
      <c r="EL86" s="1586"/>
      <c r="EM86" s="1586"/>
      <c r="EN86" s="1586"/>
      <c r="EO86" s="1586"/>
      <c r="EP86" s="1586"/>
      <c r="EQ86" s="1587"/>
      <c r="ER86" s="1858"/>
      <c r="ES86" s="1859"/>
      <c r="ET86" s="1859"/>
      <c r="EU86" s="1860"/>
    </row>
    <row r="87" spans="1:151" ht="6.95" customHeight="1" x14ac:dyDescent="0.15">
      <c r="A87" s="1569"/>
      <c r="B87" s="1570"/>
      <c r="C87" s="1570"/>
      <c r="D87" s="1570"/>
      <c r="E87" s="1570"/>
      <c r="F87" s="1570"/>
      <c r="G87" s="1570"/>
      <c r="H87" s="1559"/>
      <c r="I87" s="1559"/>
      <c r="J87" s="1559"/>
      <c r="K87" s="1559"/>
      <c r="L87" s="1559"/>
      <c r="M87" s="1559"/>
      <c r="N87" s="1559"/>
      <c r="O87" s="1559"/>
      <c r="P87" s="1559"/>
      <c r="Q87" s="1559"/>
      <c r="R87" s="1559"/>
      <c r="S87" s="1559"/>
      <c r="T87" s="1559"/>
      <c r="U87" s="1591"/>
      <c r="V87" s="1591"/>
      <c r="W87" s="1591"/>
      <c r="X87" s="1591"/>
      <c r="Y87" s="1591"/>
      <c r="Z87" s="1591"/>
      <c r="AA87" s="1591"/>
      <c r="AB87" s="1559"/>
      <c r="AC87" s="1559"/>
      <c r="AD87" s="1559"/>
      <c r="AE87" s="1559"/>
      <c r="AF87" s="1559"/>
      <c r="AG87" s="1559"/>
      <c r="AH87" s="1559"/>
      <c r="AI87" s="1559"/>
      <c r="AJ87" s="1559"/>
      <c r="AK87" s="1559"/>
      <c r="AL87" s="1559"/>
      <c r="AM87" s="1559"/>
      <c r="AN87" s="1559"/>
      <c r="AO87" s="1559"/>
      <c r="AP87" s="1559"/>
      <c r="AQ87" s="1559"/>
      <c r="AR87" s="1559"/>
      <c r="AS87" s="1559"/>
      <c r="AT87" s="1559"/>
      <c r="AU87" s="1559"/>
      <c r="AV87" s="1559"/>
      <c r="AW87" s="1559"/>
      <c r="AX87" s="1559"/>
      <c r="AY87" s="1559"/>
      <c r="AZ87" s="1559"/>
      <c r="BA87" s="1559"/>
      <c r="BB87" s="1559"/>
      <c r="BC87" s="1559"/>
      <c r="BD87" s="1559"/>
      <c r="BE87" s="1559"/>
      <c r="BF87" s="1559"/>
      <c r="BG87" s="1559"/>
      <c r="BH87" s="1559"/>
      <c r="BI87" s="1559"/>
      <c r="BJ87" s="1559"/>
      <c r="BK87" s="1559"/>
      <c r="BL87" s="1559"/>
      <c r="BM87" s="1559"/>
      <c r="BN87" s="1559"/>
      <c r="BO87" s="1559"/>
      <c r="BP87" s="1559"/>
      <c r="BQ87" s="1559"/>
      <c r="BR87" s="1559"/>
      <c r="BS87" s="1559"/>
      <c r="BT87" s="1559"/>
      <c r="BU87" s="1559"/>
      <c r="BV87" s="1559"/>
      <c r="BW87" s="1559"/>
      <c r="BX87" s="1559"/>
      <c r="BY87" s="1559"/>
      <c r="BZ87" s="1559"/>
      <c r="CA87" s="1559"/>
      <c r="CB87" s="1559"/>
      <c r="CC87" s="1559"/>
      <c r="CD87" s="1559"/>
      <c r="CE87" s="1559"/>
      <c r="CF87" s="1559"/>
      <c r="CG87" s="1559"/>
      <c r="CH87" s="1559"/>
      <c r="CI87" s="1745"/>
      <c r="CJ87" s="1746"/>
      <c r="CK87" s="1746"/>
      <c r="CL87" s="1746"/>
      <c r="CM87" s="1746"/>
      <c r="CN87" s="1746"/>
      <c r="CO87" s="1746"/>
      <c r="CP87" s="1746"/>
      <c r="CQ87" s="1746"/>
      <c r="CR87" s="1746"/>
      <c r="CS87" s="1746"/>
      <c r="CT87" s="1746"/>
      <c r="CU87" s="1746"/>
      <c r="CV87" s="1746"/>
      <c r="CW87" s="1746"/>
      <c r="CX87" s="1746"/>
      <c r="CY87" s="1746"/>
      <c r="CZ87" s="1746"/>
      <c r="DA87" s="1746"/>
      <c r="DB87" s="1746"/>
      <c r="DC87" s="1585"/>
      <c r="DD87" s="1586"/>
      <c r="DE87" s="1586"/>
      <c r="DF87" s="1586"/>
      <c r="DG87" s="1586"/>
      <c r="DH87" s="1586"/>
      <c r="DI87" s="1586"/>
      <c r="DJ87" s="1586"/>
      <c r="DK87" s="1586"/>
      <c r="DL87" s="1586"/>
      <c r="DM87" s="1586"/>
      <c r="DN87" s="1586"/>
      <c r="DO87" s="1586"/>
      <c r="DP87" s="1586"/>
      <c r="DQ87" s="1587"/>
      <c r="DR87" s="1586"/>
      <c r="DS87" s="1586"/>
      <c r="DT87" s="1586"/>
      <c r="DU87" s="1586"/>
      <c r="DV87" s="1586"/>
      <c r="DW87" s="1586"/>
      <c r="DX87" s="1586"/>
      <c r="DY87" s="1586"/>
      <c r="DZ87" s="1586"/>
      <c r="EA87" s="1586"/>
      <c r="EB87" s="1586"/>
      <c r="EC87" s="1586"/>
      <c r="ED87" s="1586"/>
      <c r="EE87" s="1586"/>
      <c r="EF87" s="1586"/>
      <c r="EG87" s="1586"/>
      <c r="EH87" s="1586"/>
      <c r="EI87" s="1586"/>
      <c r="EJ87" s="1586"/>
      <c r="EK87" s="1586"/>
      <c r="EL87" s="1586"/>
      <c r="EM87" s="1586"/>
      <c r="EN87" s="1586"/>
      <c r="EO87" s="1586"/>
      <c r="EP87" s="1586"/>
      <c r="EQ87" s="1587"/>
      <c r="ER87" s="1858"/>
      <c r="ES87" s="1859"/>
      <c r="ET87" s="1859"/>
      <c r="EU87" s="1860"/>
    </row>
    <row r="88" spans="1:151" ht="6.95" customHeight="1" x14ac:dyDescent="0.15">
      <c r="A88" s="1567"/>
      <c r="B88" s="1568"/>
      <c r="C88" s="1568"/>
      <c r="D88" s="1568"/>
      <c r="E88" s="1568"/>
      <c r="F88" s="1568"/>
      <c r="G88" s="1568"/>
      <c r="H88" s="1573" t="s">
        <v>132</v>
      </c>
      <c r="I88" s="1573"/>
      <c r="J88" s="1573"/>
      <c r="K88" s="1573"/>
      <c r="L88" s="1573"/>
      <c r="M88" s="1573"/>
      <c r="N88" s="1573"/>
      <c r="O88" s="1573"/>
      <c r="P88" s="1573"/>
      <c r="Q88" s="1573"/>
      <c r="R88" s="1573"/>
      <c r="S88" s="1573"/>
      <c r="T88" s="1573"/>
      <c r="U88" s="1573"/>
      <c r="V88" s="1573"/>
      <c r="W88" s="1573"/>
      <c r="X88" s="1573"/>
      <c r="Y88" s="1573"/>
      <c r="Z88" s="1573"/>
      <c r="AA88" s="1573"/>
      <c r="AB88" s="1573"/>
      <c r="AC88" s="1573"/>
      <c r="AD88" s="1573"/>
      <c r="AE88" s="1573"/>
      <c r="AF88" s="1573"/>
      <c r="AG88" s="1573"/>
      <c r="AH88" s="1573"/>
      <c r="AI88" s="1573"/>
      <c r="AJ88" s="1573"/>
      <c r="AK88" s="1573"/>
      <c r="AL88" s="1573"/>
      <c r="AM88" s="1573"/>
      <c r="AN88" s="1573"/>
      <c r="AO88" s="1573"/>
      <c r="AP88" s="1573"/>
      <c r="AQ88" s="1573"/>
      <c r="AR88" s="1573"/>
      <c r="AS88" s="1573"/>
      <c r="AT88" s="1573"/>
      <c r="AU88" s="1573"/>
      <c r="AV88" s="1573"/>
      <c r="AW88" s="1573"/>
      <c r="AX88" s="1573"/>
      <c r="AY88" s="1573"/>
      <c r="AZ88" s="1573"/>
      <c r="BA88" s="1573"/>
      <c r="BB88" s="1568"/>
      <c r="BC88" s="1568"/>
      <c r="BD88" s="1568"/>
      <c r="BE88" s="1568"/>
      <c r="BF88" s="1568"/>
      <c r="BG88" s="1568"/>
      <c r="BH88" s="1568"/>
      <c r="BI88" s="1568"/>
      <c r="BJ88" s="1568"/>
      <c r="BK88" s="1568"/>
      <c r="BL88" s="1568"/>
      <c r="BM88" s="1568"/>
      <c r="BN88" s="1568"/>
      <c r="BO88" s="1568"/>
      <c r="BP88" s="1568"/>
      <c r="BQ88" s="1568"/>
      <c r="BR88" s="1568"/>
      <c r="BS88" s="1568"/>
      <c r="BT88" s="1568"/>
      <c r="BU88" s="1568"/>
      <c r="BV88" s="1568"/>
      <c r="BW88" s="1568"/>
      <c r="BX88" s="1568"/>
      <c r="BY88" s="1568"/>
      <c r="BZ88" s="1568"/>
      <c r="CA88" s="1568"/>
      <c r="CB88" s="1568"/>
      <c r="CC88" s="1568"/>
      <c r="CD88" s="1568"/>
      <c r="CE88" s="1568"/>
      <c r="CF88" s="1568"/>
      <c r="CG88" s="1568"/>
      <c r="CH88" s="1568"/>
      <c r="CI88" s="1576"/>
      <c r="CJ88" s="1577"/>
      <c r="CK88" s="1577"/>
      <c r="CL88" s="1577"/>
      <c r="CM88" s="1577"/>
      <c r="CN88" s="1577"/>
      <c r="CO88" s="1577"/>
      <c r="CP88" s="1577"/>
      <c r="CQ88" s="1577"/>
      <c r="CR88" s="1577"/>
      <c r="CS88" s="1577"/>
      <c r="CT88" s="1577"/>
      <c r="CU88" s="1577"/>
      <c r="CV88" s="1577"/>
      <c r="CW88" s="1577"/>
      <c r="CX88" s="1577"/>
      <c r="CY88" s="1577"/>
      <c r="CZ88" s="1577"/>
      <c r="DA88" s="1577"/>
      <c r="DB88" s="1578"/>
      <c r="DC88" s="1576"/>
      <c r="DD88" s="1577"/>
      <c r="DE88" s="1577"/>
      <c r="DF88" s="1577"/>
      <c r="DG88" s="1577"/>
      <c r="DH88" s="1577"/>
      <c r="DI88" s="1577"/>
      <c r="DJ88" s="1577"/>
      <c r="DK88" s="1577"/>
      <c r="DL88" s="1577"/>
      <c r="DM88" s="1577"/>
      <c r="DN88" s="1577"/>
      <c r="DO88" s="1577"/>
      <c r="DP88" s="1577"/>
      <c r="DQ88" s="1578"/>
      <c r="DR88" s="1576"/>
      <c r="DS88" s="1577"/>
      <c r="DT88" s="1577"/>
      <c r="DU88" s="1577"/>
      <c r="DV88" s="1577"/>
      <c r="DW88" s="1577"/>
      <c r="DX88" s="1577"/>
      <c r="DY88" s="1577"/>
      <c r="DZ88" s="1577"/>
      <c r="EA88" s="1577"/>
      <c r="EB88" s="1577"/>
      <c r="EC88" s="1577"/>
      <c r="ED88" s="1577"/>
      <c r="EE88" s="1577"/>
      <c r="EF88" s="1577"/>
      <c r="EG88" s="1577"/>
      <c r="EH88" s="1577"/>
      <c r="EI88" s="1577"/>
      <c r="EJ88" s="1577"/>
      <c r="EK88" s="1577"/>
      <c r="EL88" s="1577"/>
      <c r="EM88" s="1577"/>
      <c r="EN88" s="1577"/>
      <c r="EO88" s="1577"/>
      <c r="EP88" s="1577"/>
      <c r="EQ88" s="1578"/>
      <c r="ER88" s="1858"/>
      <c r="ES88" s="1859"/>
      <c r="ET88" s="1859"/>
      <c r="EU88" s="1860"/>
    </row>
    <row r="89" spans="1:151" ht="6.95" customHeight="1" x14ac:dyDescent="0.15">
      <c r="A89" s="1569"/>
      <c r="B89" s="1570"/>
      <c r="C89" s="1570"/>
      <c r="D89" s="1570"/>
      <c r="E89" s="1570"/>
      <c r="F89" s="1570"/>
      <c r="G89" s="1570"/>
      <c r="H89" s="1574"/>
      <c r="I89" s="1574"/>
      <c r="J89" s="1574"/>
      <c r="K89" s="1574"/>
      <c r="L89" s="1574"/>
      <c r="M89" s="1574"/>
      <c r="N89" s="1574"/>
      <c r="O89" s="1574"/>
      <c r="P89" s="1574"/>
      <c r="Q89" s="1574"/>
      <c r="R89" s="1574"/>
      <c r="S89" s="1574"/>
      <c r="T89" s="1574"/>
      <c r="U89" s="1574"/>
      <c r="V89" s="1574"/>
      <c r="W89" s="1574"/>
      <c r="X89" s="1574"/>
      <c r="Y89" s="1574"/>
      <c r="Z89" s="1574"/>
      <c r="AA89" s="1574"/>
      <c r="AB89" s="1574"/>
      <c r="AC89" s="1574"/>
      <c r="AD89" s="1574"/>
      <c r="AE89" s="1574"/>
      <c r="AF89" s="1574"/>
      <c r="AG89" s="1574"/>
      <c r="AH89" s="1574"/>
      <c r="AI89" s="1574"/>
      <c r="AJ89" s="1574"/>
      <c r="AK89" s="1574"/>
      <c r="AL89" s="1574"/>
      <c r="AM89" s="1574"/>
      <c r="AN89" s="1574"/>
      <c r="AO89" s="1574"/>
      <c r="AP89" s="1574"/>
      <c r="AQ89" s="1574"/>
      <c r="AR89" s="1574"/>
      <c r="AS89" s="1574"/>
      <c r="AT89" s="1574"/>
      <c r="AU89" s="1574"/>
      <c r="AV89" s="1574"/>
      <c r="AW89" s="1574"/>
      <c r="AX89" s="1574"/>
      <c r="AY89" s="1574"/>
      <c r="AZ89" s="1574"/>
      <c r="BA89" s="1574"/>
      <c r="BB89" s="1570"/>
      <c r="BC89" s="1570"/>
      <c r="BD89" s="1570"/>
      <c r="BE89" s="1570"/>
      <c r="BF89" s="1570"/>
      <c r="BG89" s="1570"/>
      <c r="BH89" s="1570"/>
      <c r="BI89" s="1570"/>
      <c r="BJ89" s="1570"/>
      <c r="BK89" s="1570"/>
      <c r="BL89" s="1570"/>
      <c r="BM89" s="1570"/>
      <c r="BN89" s="1570"/>
      <c r="BO89" s="1570"/>
      <c r="BP89" s="1570"/>
      <c r="BQ89" s="1570"/>
      <c r="BR89" s="1570"/>
      <c r="BS89" s="1570"/>
      <c r="BT89" s="1570"/>
      <c r="BU89" s="1570"/>
      <c r="BV89" s="1570"/>
      <c r="BW89" s="1570"/>
      <c r="BX89" s="1570"/>
      <c r="BY89" s="1570"/>
      <c r="BZ89" s="1570"/>
      <c r="CA89" s="1570"/>
      <c r="CB89" s="1570"/>
      <c r="CC89" s="1570"/>
      <c r="CD89" s="1570"/>
      <c r="CE89" s="1570"/>
      <c r="CF89" s="1570"/>
      <c r="CG89" s="1570"/>
      <c r="CH89" s="1570"/>
      <c r="CI89" s="1579">
        <f>ROUNDDOWN(SUM(CI64,CI69,CI74),2)</f>
        <v>0</v>
      </c>
      <c r="CJ89" s="1580"/>
      <c r="CK89" s="1580"/>
      <c r="CL89" s="1580"/>
      <c r="CM89" s="1580"/>
      <c r="CN89" s="1580"/>
      <c r="CO89" s="1580"/>
      <c r="CP89" s="1580"/>
      <c r="CQ89" s="1580"/>
      <c r="CR89" s="1580"/>
      <c r="CS89" s="1580"/>
      <c r="CT89" s="1580"/>
      <c r="CU89" s="1580"/>
      <c r="CV89" s="1580"/>
      <c r="CW89" s="1580"/>
      <c r="CX89" s="1580"/>
      <c r="CY89" s="1580"/>
      <c r="CZ89" s="1580"/>
      <c r="DA89" s="1580"/>
      <c r="DB89" s="1581"/>
      <c r="DC89" s="1585">
        <f>SUM(DC64,DC69,DC74,DC84)</f>
        <v>0</v>
      </c>
      <c r="DD89" s="1586"/>
      <c r="DE89" s="1586"/>
      <c r="DF89" s="1586"/>
      <c r="DG89" s="1586"/>
      <c r="DH89" s="1586"/>
      <c r="DI89" s="1586"/>
      <c r="DJ89" s="1586"/>
      <c r="DK89" s="1586"/>
      <c r="DL89" s="1586"/>
      <c r="DM89" s="1586"/>
      <c r="DN89" s="1586"/>
      <c r="DO89" s="1586"/>
      <c r="DP89" s="1586"/>
      <c r="DQ89" s="1587"/>
      <c r="DR89" s="1585">
        <f>SUM(DR64,DR69,DR74,DR84)</f>
        <v>0</v>
      </c>
      <c r="DS89" s="1586"/>
      <c r="DT89" s="1586"/>
      <c r="DU89" s="1586"/>
      <c r="DV89" s="1586"/>
      <c r="DW89" s="1586"/>
      <c r="DX89" s="1586"/>
      <c r="DY89" s="1586"/>
      <c r="DZ89" s="1586"/>
      <c r="EA89" s="1586"/>
      <c r="EB89" s="1586"/>
      <c r="EC89" s="1586"/>
      <c r="ED89" s="1586"/>
      <c r="EE89" s="1586"/>
      <c r="EF89" s="1586"/>
      <c r="EG89" s="1586"/>
      <c r="EH89" s="1586"/>
      <c r="EI89" s="1586"/>
      <c r="EJ89" s="1586"/>
      <c r="EK89" s="1586"/>
      <c r="EL89" s="1586"/>
      <c r="EM89" s="1586"/>
      <c r="EN89" s="1586"/>
      <c r="EO89" s="1586"/>
      <c r="EP89" s="1586"/>
      <c r="EQ89" s="1587"/>
      <c r="ER89" s="1858"/>
      <c r="ES89" s="1859"/>
      <c r="ET89" s="1859"/>
      <c r="EU89" s="1860"/>
    </row>
    <row r="90" spans="1:151" ht="6.95" customHeight="1" x14ac:dyDescent="0.15">
      <c r="A90" s="1569"/>
      <c r="B90" s="1570"/>
      <c r="C90" s="1570"/>
      <c r="D90" s="1570"/>
      <c r="E90" s="1570"/>
      <c r="F90" s="1570"/>
      <c r="G90" s="1570"/>
      <c r="H90" s="1574"/>
      <c r="I90" s="1574"/>
      <c r="J90" s="1574"/>
      <c r="K90" s="1574"/>
      <c r="L90" s="1574"/>
      <c r="M90" s="1574"/>
      <c r="N90" s="1574"/>
      <c r="O90" s="1574"/>
      <c r="P90" s="1574"/>
      <c r="Q90" s="1574"/>
      <c r="R90" s="1574"/>
      <c r="S90" s="1574"/>
      <c r="T90" s="1574"/>
      <c r="U90" s="1574"/>
      <c r="V90" s="1574"/>
      <c r="W90" s="1574"/>
      <c r="X90" s="1574"/>
      <c r="Y90" s="1574"/>
      <c r="Z90" s="1574"/>
      <c r="AA90" s="1574"/>
      <c r="AB90" s="1574"/>
      <c r="AC90" s="1574"/>
      <c r="AD90" s="1574"/>
      <c r="AE90" s="1574"/>
      <c r="AF90" s="1574"/>
      <c r="AG90" s="1574"/>
      <c r="AH90" s="1574"/>
      <c r="AI90" s="1574"/>
      <c r="AJ90" s="1574"/>
      <c r="AK90" s="1574"/>
      <c r="AL90" s="1574"/>
      <c r="AM90" s="1574"/>
      <c r="AN90" s="1574"/>
      <c r="AO90" s="1574"/>
      <c r="AP90" s="1574"/>
      <c r="AQ90" s="1574"/>
      <c r="AR90" s="1574"/>
      <c r="AS90" s="1574"/>
      <c r="AT90" s="1574"/>
      <c r="AU90" s="1574"/>
      <c r="AV90" s="1574"/>
      <c r="AW90" s="1574"/>
      <c r="AX90" s="1574"/>
      <c r="AY90" s="1574"/>
      <c r="AZ90" s="1574"/>
      <c r="BA90" s="1574"/>
      <c r="BB90" s="1570"/>
      <c r="BC90" s="1570"/>
      <c r="BD90" s="1570"/>
      <c r="BE90" s="1570"/>
      <c r="BF90" s="1570"/>
      <c r="BG90" s="1570"/>
      <c r="BH90" s="1570"/>
      <c r="BI90" s="1570"/>
      <c r="BJ90" s="1570"/>
      <c r="BK90" s="1570"/>
      <c r="BL90" s="1570"/>
      <c r="BM90" s="1570"/>
      <c r="BN90" s="1570"/>
      <c r="BO90" s="1570"/>
      <c r="BP90" s="1570"/>
      <c r="BQ90" s="1570"/>
      <c r="BR90" s="1570"/>
      <c r="BS90" s="1570"/>
      <c r="BT90" s="1570"/>
      <c r="BU90" s="1570"/>
      <c r="BV90" s="1570"/>
      <c r="BW90" s="1570"/>
      <c r="BX90" s="1570"/>
      <c r="BY90" s="1570"/>
      <c r="BZ90" s="1570"/>
      <c r="CA90" s="1570"/>
      <c r="CB90" s="1570"/>
      <c r="CC90" s="1570"/>
      <c r="CD90" s="1570"/>
      <c r="CE90" s="1570"/>
      <c r="CF90" s="1570"/>
      <c r="CG90" s="1570"/>
      <c r="CH90" s="1570"/>
      <c r="CI90" s="1579"/>
      <c r="CJ90" s="1580"/>
      <c r="CK90" s="1580"/>
      <c r="CL90" s="1580"/>
      <c r="CM90" s="1580"/>
      <c r="CN90" s="1580"/>
      <c r="CO90" s="1580"/>
      <c r="CP90" s="1580"/>
      <c r="CQ90" s="1580"/>
      <c r="CR90" s="1580"/>
      <c r="CS90" s="1580"/>
      <c r="CT90" s="1580"/>
      <c r="CU90" s="1580"/>
      <c r="CV90" s="1580"/>
      <c r="CW90" s="1580"/>
      <c r="CX90" s="1580"/>
      <c r="CY90" s="1580"/>
      <c r="CZ90" s="1580"/>
      <c r="DA90" s="1580"/>
      <c r="DB90" s="1581"/>
      <c r="DC90" s="1585"/>
      <c r="DD90" s="1586"/>
      <c r="DE90" s="1586"/>
      <c r="DF90" s="1586"/>
      <c r="DG90" s="1586"/>
      <c r="DH90" s="1586"/>
      <c r="DI90" s="1586"/>
      <c r="DJ90" s="1586"/>
      <c r="DK90" s="1586"/>
      <c r="DL90" s="1586"/>
      <c r="DM90" s="1586"/>
      <c r="DN90" s="1586"/>
      <c r="DO90" s="1586"/>
      <c r="DP90" s="1586"/>
      <c r="DQ90" s="1587"/>
      <c r="DR90" s="1585"/>
      <c r="DS90" s="1586"/>
      <c r="DT90" s="1586"/>
      <c r="DU90" s="1586"/>
      <c r="DV90" s="1586"/>
      <c r="DW90" s="1586"/>
      <c r="DX90" s="1586"/>
      <c r="DY90" s="1586"/>
      <c r="DZ90" s="1586"/>
      <c r="EA90" s="1586"/>
      <c r="EB90" s="1586"/>
      <c r="EC90" s="1586"/>
      <c r="ED90" s="1586"/>
      <c r="EE90" s="1586"/>
      <c r="EF90" s="1586"/>
      <c r="EG90" s="1586"/>
      <c r="EH90" s="1586"/>
      <c r="EI90" s="1586"/>
      <c r="EJ90" s="1586"/>
      <c r="EK90" s="1586"/>
      <c r="EL90" s="1586"/>
      <c r="EM90" s="1586"/>
      <c r="EN90" s="1586"/>
      <c r="EO90" s="1586"/>
      <c r="EP90" s="1586"/>
      <c r="EQ90" s="1587"/>
      <c r="ER90" s="1858"/>
      <c r="ES90" s="1859"/>
      <c r="ET90" s="1859"/>
      <c r="EU90" s="1860"/>
    </row>
    <row r="91" spans="1:151" ht="6.95" customHeight="1" x14ac:dyDescent="0.15">
      <c r="A91" s="1569"/>
      <c r="B91" s="1570"/>
      <c r="C91" s="1570"/>
      <c r="D91" s="1570"/>
      <c r="E91" s="1570"/>
      <c r="F91" s="1570"/>
      <c r="G91" s="1570"/>
      <c r="H91" s="1574"/>
      <c r="I91" s="1574"/>
      <c r="J91" s="1574"/>
      <c r="K91" s="1574"/>
      <c r="L91" s="1574"/>
      <c r="M91" s="1574"/>
      <c r="N91" s="1574"/>
      <c r="O91" s="1574"/>
      <c r="P91" s="1574"/>
      <c r="Q91" s="1574"/>
      <c r="R91" s="1574"/>
      <c r="S91" s="1574"/>
      <c r="T91" s="1574"/>
      <c r="U91" s="1574"/>
      <c r="V91" s="1574"/>
      <c r="W91" s="1574"/>
      <c r="X91" s="1574"/>
      <c r="Y91" s="1574"/>
      <c r="Z91" s="1574"/>
      <c r="AA91" s="1574"/>
      <c r="AB91" s="1574"/>
      <c r="AC91" s="1574"/>
      <c r="AD91" s="1574"/>
      <c r="AE91" s="1574"/>
      <c r="AF91" s="1574"/>
      <c r="AG91" s="1574"/>
      <c r="AH91" s="1574"/>
      <c r="AI91" s="1574"/>
      <c r="AJ91" s="1574"/>
      <c r="AK91" s="1574"/>
      <c r="AL91" s="1574"/>
      <c r="AM91" s="1574"/>
      <c r="AN91" s="1574"/>
      <c r="AO91" s="1574"/>
      <c r="AP91" s="1574"/>
      <c r="AQ91" s="1574"/>
      <c r="AR91" s="1574"/>
      <c r="AS91" s="1574"/>
      <c r="AT91" s="1574"/>
      <c r="AU91" s="1574"/>
      <c r="AV91" s="1574"/>
      <c r="AW91" s="1574"/>
      <c r="AX91" s="1574"/>
      <c r="AY91" s="1574"/>
      <c r="AZ91" s="1574"/>
      <c r="BA91" s="1574"/>
      <c r="BB91" s="1570"/>
      <c r="BC91" s="1570"/>
      <c r="BD91" s="1570"/>
      <c r="BE91" s="1570"/>
      <c r="BF91" s="1570"/>
      <c r="BG91" s="1570"/>
      <c r="BH91" s="1570"/>
      <c r="BI91" s="1570"/>
      <c r="BJ91" s="1570"/>
      <c r="BK91" s="1570"/>
      <c r="BL91" s="1570"/>
      <c r="BM91" s="1570"/>
      <c r="BN91" s="1570"/>
      <c r="BO91" s="1570"/>
      <c r="BP91" s="1570"/>
      <c r="BQ91" s="1570"/>
      <c r="BR91" s="1570"/>
      <c r="BS91" s="1570"/>
      <c r="BT91" s="1570"/>
      <c r="BU91" s="1570"/>
      <c r="BV91" s="1570"/>
      <c r="BW91" s="1570"/>
      <c r="BX91" s="1570"/>
      <c r="BY91" s="1570"/>
      <c r="BZ91" s="1570"/>
      <c r="CA91" s="1570"/>
      <c r="CB91" s="1570"/>
      <c r="CC91" s="1570"/>
      <c r="CD91" s="1570"/>
      <c r="CE91" s="1570"/>
      <c r="CF91" s="1570"/>
      <c r="CG91" s="1570"/>
      <c r="CH91" s="1570"/>
      <c r="CI91" s="1579"/>
      <c r="CJ91" s="1580"/>
      <c r="CK91" s="1580"/>
      <c r="CL91" s="1580"/>
      <c r="CM91" s="1580"/>
      <c r="CN91" s="1580"/>
      <c r="CO91" s="1580"/>
      <c r="CP91" s="1580"/>
      <c r="CQ91" s="1580"/>
      <c r="CR91" s="1580"/>
      <c r="CS91" s="1580"/>
      <c r="CT91" s="1580"/>
      <c r="CU91" s="1580"/>
      <c r="CV91" s="1580"/>
      <c r="CW91" s="1580"/>
      <c r="CX91" s="1580"/>
      <c r="CY91" s="1580"/>
      <c r="CZ91" s="1580"/>
      <c r="DA91" s="1580"/>
      <c r="DB91" s="1581"/>
      <c r="DC91" s="1585"/>
      <c r="DD91" s="1586"/>
      <c r="DE91" s="1586"/>
      <c r="DF91" s="1586"/>
      <c r="DG91" s="1586"/>
      <c r="DH91" s="1586"/>
      <c r="DI91" s="1586"/>
      <c r="DJ91" s="1586"/>
      <c r="DK91" s="1586"/>
      <c r="DL91" s="1586"/>
      <c r="DM91" s="1586"/>
      <c r="DN91" s="1586"/>
      <c r="DO91" s="1586"/>
      <c r="DP91" s="1586"/>
      <c r="DQ91" s="1587"/>
      <c r="DR91" s="1585"/>
      <c r="DS91" s="1586"/>
      <c r="DT91" s="1586"/>
      <c r="DU91" s="1586"/>
      <c r="DV91" s="1586"/>
      <c r="DW91" s="1586"/>
      <c r="DX91" s="1586"/>
      <c r="DY91" s="1586"/>
      <c r="DZ91" s="1586"/>
      <c r="EA91" s="1586"/>
      <c r="EB91" s="1586"/>
      <c r="EC91" s="1586"/>
      <c r="ED91" s="1586"/>
      <c r="EE91" s="1586"/>
      <c r="EF91" s="1586"/>
      <c r="EG91" s="1586"/>
      <c r="EH91" s="1586"/>
      <c r="EI91" s="1586"/>
      <c r="EJ91" s="1586"/>
      <c r="EK91" s="1586"/>
      <c r="EL91" s="1586"/>
      <c r="EM91" s="1586"/>
      <c r="EN91" s="1586"/>
      <c r="EO91" s="1586"/>
      <c r="EP91" s="1586"/>
      <c r="EQ91" s="1587"/>
      <c r="ER91" s="1858"/>
      <c r="ES91" s="1859"/>
      <c r="ET91" s="1859"/>
      <c r="EU91" s="1860"/>
    </row>
    <row r="92" spans="1:151" ht="6.95" customHeight="1" x14ac:dyDescent="0.15">
      <c r="A92" s="1571"/>
      <c r="B92" s="1572"/>
      <c r="C92" s="1572"/>
      <c r="D92" s="1572"/>
      <c r="E92" s="1572"/>
      <c r="F92" s="1572"/>
      <c r="G92" s="1572"/>
      <c r="H92" s="1575"/>
      <c r="I92" s="1575"/>
      <c r="J92" s="1575"/>
      <c r="K92" s="1575"/>
      <c r="L92" s="1575"/>
      <c r="M92" s="1575"/>
      <c r="N92" s="1575"/>
      <c r="O92" s="1575"/>
      <c r="P92" s="1575"/>
      <c r="Q92" s="1575"/>
      <c r="R92" s="1575"/>
      <c r="S92" s="1575"/>
      <c r="T92" s="1575"/>
      <c r="U92" s="1575"/>
      <c r="V92" s="1575"/>
      <c r="W92" s="1575"/>
      <c r="X92" s="1575"/>
      <c r="Y92" s="1575"/>
      <c r="Z92" s="1575"/>
      <c r="AA92" s="1575"/>
      <c r="AB92" s="1575"/>
      <c r="AC92" s="1575"/>
      <c r="AD92" s="1575"/>
      <c r="AE92" s="1575"/>
      <c r="AF92" s="1575"/>
      <c r="AG92" s="1575"/>
      <c r="AH92" s="1575"/>
      <c r="AI92" s="1575"/>
      <c r="AJ92" s="1575"/>
      <c r="AK92" s="1575"/>
      <c r="AL92" s="1575"/>
      <c r="AM92" s="1575"/>
      <c r="AN92" s="1575"/>
      <c r="AO92" s="1575"/>
      <c r="AP92" s="1575"/>
      <c r="AQ92" s="1575"/>
      <c r="AR92" s="1575"/>
      <c r="AS92" s="1575"/>
      <c r="AT92" s="1575"/>
      <c r="AU92" s="1575"/>
      <c r="AV92" s="1575"/>
      <c r="AW92" s="1575"/>
      <c r="AX92" s="1575"/>
      <c r="AY92" s="1575"/>
      <c r="AZ92" s="1575"/>
      <c r="BA92" s="1575"/>
      <c r="BB92" s="1572"/>
      <c r="BC92" s="1572"/>
      <c r="BD92" s="1572"/>
      <c r="BE92" s="1572"/>
      <c r="BF92" s="1572"/>
      <c r="BG92" s="1572"/>
      <c r="BH92" s="1572"/>
      <c r="BI92" s="1572"/>
      <c r="BJ92" s="1572"/>
      <c r="BK92" s="1572"/>
      <c r="BL92" s="1572"/>
      <c r="BM92" s="1572"/>
      <c r="BN92" s="1572"/>
      <c r="BO92" s="1572"/>
      <c r="BP92" s="1572"/>
      <c r="BQ92" s="1572"/>
      <c r="BR92" s="1572"/>
      <c r="BS92" s="1572"/>
      <c r="BT92" s="1572"/>
      <c r="BU92" s="1572"/>
      <c r="BV92" s="1572"/>
      <c r="BW92" s="1572"/>
      <c r="BX92" s="1572"/>
      <c r="BY92" s="1572"/>
      <c r="BZ92" s="1572"/>
      <c r="CA92" s="1572"/>
      <c r="CB92" s="1572"/>
      <c r="CC92" s="1572"/>
      <c r="CD92" s="1572"/>
      <c r="CE92" s="1572"/>
      <c r="CF92" s="1572"/>
      <c r="CG92" s="1572"/>
      <c r="CH92" s="1572"/>
      <c r="CI92" s="1582"/>
      <c r="CJ92" s="1583"/>
      <c r="CK92" s="1583"/>
      <c r="CL92" s="1583"/>
      <c r="CM92" s="1583"/>
      <c r="CN92" s="1583"/>
      <c r="CO92" s="1583"/>
      <c r="CP92" s="1583"/>
      <c r="CQ92" s="1583"/>
      <c r="CR92" s="1583"/>
      <c r="CS92" s="1583"/>
      <c r="CT92" s="1583"/>
      <c r="CU92" s="1583"/>
      <c r="CV92" s="1583"/>
      <c r="CW92" s="1583"/>
      <c r="CX92" s="1583"/>
      <c r="CY92" s="1583"/>
      <c r="CZ92" s="1583"/>
      <c r="DA92" s="1583"/>
      <c r="DB92" s="1584"/>
      <c r="DC92" s="1588"/>
      <c r="DD92" s="1589"/>
      <c r="DE92" s="1589"/>
      <c r="DF92" s="1589"/>
      <c r="DG92" s="1589"/>
      <c r="DH92" s="1589"/>
      <c r="DI92" s="1589"/>
      <c r="DJ92" s="1589"/>
      <c r="DK92" s="1589"/>
      <c r="DL92" s="1589"/>
      <c r="DM92" s="1589"/>
      <c r="DN92" s="1589"/>
      <c r="DO92" s="1589"/>
      <c r="DP92" s="1589"/>
      <c r="DQ92" s="1590"/>
      <c r="DR92" s="1588"/>
      <c r="DS92" s="1589"/>
      <c r="DT92" s="1589"/>
      <c r="DU92" s="1589"/>
      <c r="DV92" s="1589"/>
      <c r="DW92" s="1589"/>
      <c r="DX92" s="1589"/>
      <c r="DY92" s="1589"/>
      <c r="DZ92" s="1589"/>
      <c r="EA92" s="1589"/>
      <c r="EB92" s="1589"/>
      <c r="EC92" s="1589"/>
      <c r="ED92" s="1589"/>
      <c r="EE92" s="1589"/>
      <c r="EF92" s="1589"/>
      <c r="EG92" s="1589"/>
      <c r="EH92" s="1589"/>
      <c r="EI92" s="1589"/>
      <c r="EJ92" s="1589"/>
      <c r="EK92" s="1589"/>
      <c r="EL92" s="1589"/>
      <c r="EM92" s="1589"/>
      <c r="EN92" s="1589"/>
      <c r="EO92" s="1589"/>
      <c r="EP92" s="1589"/>
      <c r="EQ92" s="1590"/>
      <c r="ER92" s="1858"/>
      <c r="ES92" s="1859"/>
      <c r="ET92" s="1859"/>
      <c r="EU92" s="1860"/>
    </row>
    <row r="93" spans="1:151" ht="6.95" customHeight="1" x14ac:dyDescent="0.15">
      <c r="A93" s="1555"/>
      <c r="B93" s="1556"/>
      <c r="C93" s="1556"/>
      <c r="D93" s="1556"/>
      <c r="E93" s="1556"/>
      <c r="F93" s="1556"/>
      <c r="G93" s="1556"/>
      <c r="H93" s="1559" t="s">
        <v>133</v>
      </c>
      <c r="I93" s="1559"/>
      <c r="J93" s="1559"/>
      <c r="K93" s="1559"/>
      <c r="L93" s="1559"/>
      <c r="M93" s="1559"/>
      <c r="N93" s="1559"/>
      <c r="O93" s="1559"/>
      <c r="P93" s="1559"/>
      <c r="Q93" s="1559"/>
      <c r="R93" s="1559"/>
      <c r="S93" s="1559"/>
      <c r="T93" s="1559"/>
      <c r="U93" s="1559"/>
      <c r="V93" s="1559"/>
      <c r="W93" s="1559"/>
      <c r="X93" s="1559"/>
      <c r="Y93" s="1559"/>
      <c r="Z93" s="1559"/>
      <c r="AA93" s="1559"/>
      <c r="AB93" s="1559"/>
      <c r="AC93" s="1559"/>
      <c r="AD93" s="1559"/>
      <c r="AE93" s="1559"/>
      <c r="AF93" s="1559"/>
      <c r="AG93" s="1559"/>
      <c r="AH93" s="1559"/>
      <c r="AI93" s="1559"/>
      <c r="AJ93" s="1559"/>
      <c r="AK93" s="1559"/>
      <c r="AL93" s="1559"/>
      <c r="AM93" s="1559"/>
      <c r="AN93" s="1559"/>
      <c r="AO93" s="1559"/>
      <c r="AP93" s="1559"/>
      <c r="AQ93" s="1559"/>
      <c r="AR93" s="1559"/>
      <c r="AS93" s="1559"/>
      <c r="AT93" s="1559"/>
      <c r="AU93" s="1559"/>
      <c r="AV93" s="1559"/>
      <c r="AW93" s="1559"/>
      <c r="AX93" s="1559"/>
      <c r="AY93" s="1559"/>
      <c r="AZ93" s="1559"/>
      <c r="BA93" s="1559"/>
      <c r="BB93" s="1556"/>
      <c r="BC93" s="1556"/>
      <c r="BD93" s="1556"/>
      <c r="BE93" s="1556"/>
      <c r="BF93" s="1556"/>
      <c r="BG93" s="1556"/>
      <c r="BH93" s="1556"/>
      <c r="BI93" s="1556"/>
      <c r="BJ93" s="1556"/>
      <c r="BK93" s="1556"/>
      <c r="BL93" s="1556"/>
      <c r="BM93" s="1556"/>
      <c r="BN93" s="1556"/>
      <c r="BO93" s="1556"/>
      <c r="BP93" s="1556"/>
      <c r="BQ93" s="1556"/>
      <c r="BR93" s="1556"/>
      <c r="BS93" s="1556"/>
      <c r="BT93" s="1556"/>
      <c r="BU93" s="1556"/>
      <c r="BV93" s="1556"/>
      <c r="BW93" s="1556"/>
      <c r="BX93" s="1556"/>
      <c r="BY93" s="1556"/>
      <c r="BZ93" s="1556"/>
      <c r="CA93" s="1556"/>
      <c r="CB93" s="1556"/>
      <c r="CC93" s="1556"/>
      <c r="CD93" s="1556"/>
      <c r="CE93" s="1556"/>
      <c r="CF93" s="1556"/>
      <c r="CG93" s="1556"/>
      <c r="CH93" s="1556"/>
      <c r="CI93" s="1561"/>
      <c r="CJ93" s="1561"/>
      <c r="CK93" s="1561"/>
      <c r="CL93" s="1561"/>
      <c r="CM93" s="1561"/>
      <c r="CN93" s="1561"/>
      <c r="CO93" s="1561"/>
      <c r="CP93" s="1561"/>
      <c r="CQ93" s="1561"/>
      <c r="CR93" s="1561"/>
      <c r="CS93" s="1561"/>
      <c r="CT93" s="1561"/>
      <c r="CU93" s="1561"/>
      <c r="CV93" s="1561"/>
      <c r="CW93" s="1561"/>
      <c r="CX93" s="1561"/>
      <c r="CY93" s="1561"/>
      <c r="CZ93" s="1561"/>
      <c r="DA93" s="1561"/>
      <c r="DB93" s="1561"/>
      <c r="DC93" s="1562"/>
      <c r="DD93" s="1562"/>
      <c r="DE93" s="1562"/>
      <c r="DF93" s="1562"/>
      <c r="DG93" s="1562"/>
      <c r="DH93" s="1562"/>
      <c r="DI93" s="1562"/>
      <c r="DJ93" s="1562"/>
      <c r="DK93" s="1562"/>
      <c r="DL93" s="1562"/>
      <c r="DM93" s="1562"/>
      <c r="DN93" s="1562"/>
      <c r="DO93" s="1562"/>
      <c r="DP93" s="1562"/>
      <c r="DQ93" s="1562"/>
      <c r="DR93" s="1562"/>
      <c r="DS93" s="1562"/>
      <c r="DT93" s="1562"/>
      <c r="DU93" s="1562"/>
      <c r="DV93" s="1562"/>
      <c r="DW93" s="1562"/>
      <c r="DX93" s="1562"/>
      <c r="DY93" s="1562"/>
      <c r="DZ93" s="1562"/>
      <c r="EA93" s="1562"/>
      <c r="EB93" s="1562"/>
      <c r="EC93" s="1562"/>
      <c r="ED93" s="1562"/>
      <c r="EE93" s="1562"/>
      <c r="EF93" s="1562"/>
      <c r="EG93" s="1562"/>
      <c r="EH93" s="1562"/>
      <c r="EI93" s="1562"/>
      <c r="EJ93" s="1562"/>
      <c r="EK93" s="1562"/>
      <c r="EL93" s="1562"/>
      <c r="EM93" s="1562"/>
      <c r="EN93" s="1562"/>
      <c r="EO93" s="1562"/>
      <c r="EP93" s="1562"/>
      <c r="EQ93" s="1562"/>
      <c r="ER93" s="1858"/>
      <c r="ES93" s="1859"/>
      <c r="ET93" s="1859"/>
      <c r="EU93" s="1860"/>
    </row>
    <row r="94" spans="1:151" ht="6.95" customHeight="1" x14ac:dyDescent="0.15">
      <c r="A94" s="1555"/>
      <c r="B94" s="1556"/>
      <c r="C94" s="1556"/>
      <c r="D94" s="1556"/>
      <c r="E94" s="1556"/>
      <c r="F94" s="1556"/>
      <c r="G94" s="1556"/>
      <c r="H94" s="1559"/>
      <c r="I94" s="1559"/>
      <c r="J94" s="1559"/>
      <c r="K94" s="1559"/>
      <c r="L94" s="1559"/>
      <c r="M94" s="1559"/>
      <c r="N94" s="1559"/>
      <c r="O94" s="1559"/>
      <c r="P94" s="1559"/>
      <c r="Q94" s="1559"/>
      <c r="R94" s="1559"/>
      <c r="S94" s="1559"/>
      <c r="T94" s="1559"/>
      <c r="U94" s="1559"/>
      <c r="V94" s="1559"/>
      <c r="W94" s="1559"/>
      <c r="X94" s="1559"/>
      <c r="Y94" s="1559"/>
      <c r="Z94" s="1559"/>
      <c r="AA94" s="1559"/>
      <c r="AB94" s="1559"/>
      <c r="AC94" s="1559"/>
      <c r="AD94" s="1559"/>
      <c r="AE94" s="1559"/>
      <c r="AF94" s="1559"/>
      <c r="AG94" s="1559"/>
      <c r="AH94" s="1559"/>
      <c r="AI94" s="1559"/>
      <c r="AJ94" s="1559"/>
      <c r="AK94" s="1559"/>
      <c r="AL94" s="1559"/>
      <c r="AM94" s="1559"/>
      <c r="AN94" s="1559"/>
      <c r="AO94" s="1559"/>
      <c r="AP94" s="1559"/>
      <c r="AQ94" s="1559"/>
      <c r="AR94" s="1559"/>
      <c r="AS94" s="1559"/>
      <c r="AT94" s="1559"/>
      <c r="AU94" s="1559"/>
      <c r="AV94" s="1559"/>
      <c r="AW94" s="1559"/>
      <c r="AX94" s="1559"/>
      <c r="AY94" s="1559"/>
      <c r="AZ94" s="1559"/>
      <c r="BA94" s="1559"/>
      <c r="BB94" s="1556"/>
      <c r="BC94" s="1556"/>
      <c r="BD94" s="1556"/>
      <c r="BE94" s="1556"/>
      <c r="BF94" s="1556"/>
      <c r="BG94" s="1556"/>
      <c r="BH94" s="1556"/>
      <c r="BI94" s="1556"/>
      <c r="BJ94" s="1556"/>
      <c r="BK94" s="1556"/>
      <c r="BL94" s="1556"/>
      <c r="BM94" s="1556"/>
      <c r="BN94" s="1556"/>
      <c r="BO94" s="1556"/>
      <c r="BP94" s="1556"/>
      <c r="BQ94" s="1556"/>
      <c r="BR94" s="1556"/>
      <c r="BS94" s="1556"/>
      <c r="BT94" s="1556"/>
      <c r="BU94" s="1556"/>
      <c r="BV94" s="1556"/>
      <c r="BW94" s="1556"/>
      <c r="BX94" s="1556"/>
      <c r="BY94" s="1556"/>
      <c r="BZ94" s="1556"/>
      <c r="CA94" s="1556"/>
      <c r="CB94" s="1556"/>
      <c r="CC94" s="1556"/>
      <c r="CD94" s="1556"/>
      <c r="CE94" s="1556"/>
      <c r="CF94" s="1556"/>
      <c r="CG94" s="1556"/>
      <c r="CH94" s="1556"/>
      <c r="CI94" s="1579">
        <f>ROUNDDOWN(SUM(CI50,CI89),2)</f>
        <v>0</v>
      </c>
      <c r="CJ94" s="1580"/>
      <c r="CK94" s="1580"/>
      <c r="CL94" s="1580"/>
      <c r="CM94" s="1580"/>
      <c r="CN94" s="1580"/>
      <c r="CO94" s="1580"/>
      <c r="CP94" s="1580"/>
      <c r="CQ94" s="1580"/>
      <c r="CR94" s="1580"/>
      <c r="CS94" s="1580"/>
      <c r="CT94" s="1580"/>
      <c r="CU94" s="1580"/>
      <c r="CV94" s="1580"/>
      <c r="CW94" s="1580"/>
      <c r="CX94" s="1580"/>
      <c r="CY94" s="1580"/>
      <c r="CZ94" s="1580"/>
      <c r="DA94" s="1580"/>
      <c r="DB94" s="1581"/>
      <c r="DC94" s="1565">
        <f>SUM(DC50,DC89)</f>
        <v>0</v>
      </c>
      <c r="DD94" s="1565"/>
      <c r="DE94" s="1565"/>
      <c r="DF94" s="1565"/>
      <c r="DG94" s="1565"/>
      <c r="DH94" s="1565"/>
      <c r="DI94" s="1565"/>
      <c r="DJ94" s="1565"/>
      <c r="DK94" s="1565"/>
      <c r="DL94" s="1565"/>
      <c r="DM94" s="1565"/>
      <c r="DN94" s="1565"/>
      <c r="DO94" s="1565"/>
      <c r="DP94" s="1565"/>
      <c r="DQ94" s="1565"/>
      <c r="DR94" s="1565">
        <f>SUM(DR50,DR89)</f>
        <v>0</v>
      </c>
      <c r="DS94" s="1565"/>
      <c r="DT94" s="1565"/>
      <c r="DU94" s="1565"/>
      <c r="DV94" s="1565"/>
      <c r="DW94" s="1565"/>
      <c r="DX94" s="1565"/>
      <c r="DY94" s="1565"/>
      <c r="DZ94" s="1565"/>
      <c r="EA94" s="1565"/>
      <c r="EB94" s="1565"/>
      <c r="EC94" s="1565"/>
      <c r="ED94" s="1565"/>
      <c r="EE94" s="1565"/>
      <c r="EF94" s="1565"/>
      <c r="EG94" s="1565"/>
      <c r="EH94" s="1565"/>
      <c r="EI94" s="1565"/>
      <c r="EJ94" s="1565"/>
      <c r="EK94" s="1565"/>
      <c r="EL94" s="1565"/>
      <c r="EM94" s="1565"/>
      <c r="EN94" s="1565"/>
      <c r="EO94" s="1565"/>
      <c r="EP94" s="1565"/>
      <c r="EQ94" s="1565"/>
      <c r="ER94" s="1858"/>
      <c r="ES94" s="1859"/>
      <c r="ET94" s="1859"/>
      <c r="EU94" s="1860"/>
    </row>
    <row r="95" spans="1:151" ht="6.95" customHeight="1" x14ac:dyDescent="0.15">
      <c r="A95" s="1555"/>
      <c r="B95" s="1556"/>
      <c r="C95" s="1556"/>
      <c r="D95" s="1556"/>
      <c r="E95" s="1556"/>
      <c r="F95" s="1556"/>
      <c r="G95" s="1556"/>
      <c r="H95" s="1559"/>
      <c r="I95" s="1559"/>
      <c r="J95" s="1559"/>
      <c r="K95" s="1559"/>
      <c r="L95" s="1559"/>
      <c r="M95" s="1559"/>
      <c r="N95" s="1559"/>
      <c r="O95" s="1559"/>
      <c r="P95" s="1559"/>
      <c r="Q95" s="1559"/>
      <c r="R95" s="1559"/>
      <c r="S95" s="1559"/>
      <c r="T95" s="1559"/>
      <c r="U95" s="1559"/>
      <c r="V95" s="1559"/>
      <c r="W95" s="1559"/>
      <c r="X95" s="1559"/>
      <c r="Y95" s="1559"/>
      <c r="Z95" s="1559"/>
      <c r="AA95" s="1559"/>
      <c r="AB95" s="1559"/>
      <c r="AC95" s="1559"/>
      <c r="AD95" s="1559"/>
      <c r="AE95" s="1559"/>
      <c r="AF95" s="1559"/>
      <c r="AG95" s="1559"/>
      <c r="AH95" s="1559"/>
      <c r="AI95" s="1559"/>
      <c r="AJ95" s="1559"/>
      <c r="AK95" s="1559"/>
      <c r="AL95" s="1559"/>
      <c r="AM95" s="1559"/>
      <c r="AN95" s="1559"/>
      <c r="AO95" s="1559"/>
      <c r="AP95" s="1559"/>
      <c r="AQ95" s="1559"/>
      <c r="AR95" s="1559"/>
      <c r="AS95" s="1559"/>
      <c r="AT95" s="1559"/>
      <c r="AU95" s="1559"/>
      <c r="AV95" s="1559"/>
      <c r="AW95" s="1559"/>
      <c r="AX95" s="1559"/>
      <c r="AY95" s="1559"/>
      <c r="AZ95" s="1559"/>
      <c r="BA95" s="1559"/>
      <c r="BB95" s="1556"/>
      <c r="BC95" s="1556"/>
      <c r="BD95" s="1556"/>
      <c r="BE95" s="1556"/>
      <c r="BF95" s="1556"/>
      <c r="BG95" s="1556"/>
      <c r="BH95" s="1556"/>
      <c r="BI95" s="1556"/>
      <c r="BJ95" s="1556"/>
      <c r="BK95" s="1556"/>
      <c r="BL95" s="1556"/>
      <c r="BM95" s="1556"/>
      <c r="BN95" s="1556"/>
      <c r="BO95" s="1556"/>
      <c r="BP95" s="1556"/>
      <c r="BQ95" s="1556"/>
      <c r="BR95" s="1556"/>
      <c r="BS95" s="1556"/>
      <c r="BT95" s="1556"/>
      <c r="BU95" s="1556"/>
      <c r="BV95" s="1556"/>
      <c r="BW95" s="1556"/>
      <c r="BX95" s="1556"/>
      <c r="BY95" s="1556"/>
      <c r="BZ95" s="1556"/>
      <c r="CA95" s="1556"/>
      <c r="CB95" s="1556"/>
      <c r="CC95" s="1556"/>
      <c r="CD95" s="1556"/>
      <c r="CE95" s="1556"/>
      <c r="CF95" s="1556"/>
      <c r="CG95" s="1556"/>
      <c r="CH95" s="1556"/>
      <c r="CI95" s="1579"/>
      <c r="CJ95" s="1580"/>
      <c r="CK95" s="1580"/>
      <c r="CL95" s="1580"/>
      <c r="CM95" s="1580"/>
      <c r="CN95" s="1580"/>
      <c r="CO95" s="1580"/>
      <c r="CP95" s="1580"/>
      <c r="CQ95" s="1580"/>
      <c r="CR95" s="1580"/>
      <c r="CS95" s="1580"/>
      <c r="CT95" s="1580"/>
      <c r="CU95" s="1580"/>
      <c r="CV95" s="1580"/>
      <c r="CW95" s="1580"/>
      <c r="CX95" s="1580"/>
      <c r="CY95" s="1580"/>
      <c r="CZ95" s="1580"/>
      <c r="DA95" s="1580"/>
      <c r="DB95" s="1581"/>
      <c r="DC95" s="1565"/>
      <c r="DD95" s="1565"/>
      <c r="DE95" s="1565"/>
      <c r="DF95" s="1565"/>
      <c r="DG95" s="1565"/>
      <c r="DH95" s="1565"/>
      <c r="DI95" s="1565"/>
      <c r="DJ95" s="1565"/>
      <c r="DK95" s="1565"/>
      <c r="DL95" s="1565"/>
      <c r="DM95" s="1565"/>
      <c r="DN95" s="1565"/>
      <c r="DO95" s="1565"/>
      <c r="DP95" s="1565"/>
      <c r="DQ95" s="1565"/>
      <c r="DR95" s="1565"/>
      <c r="DS95" s="1565"/>
      <c r="DT95" s="1565"/>
      <c r="DU95" s="1565"/>
      <c r="DV95" s="1565"/>
      <c r="DW95" s="1565"/>
      <c r="DX95" s="1565"/>
      <c r="DY95" s="1565"/>
      <c r="DZ95" s="1565"/>
      <c r="EA95" s="1565"/>
      <c r="EB95" s="1565"/>
      <c r="EC95" s="1565"/>
      <c r="ED95" s="1565"/>
      <c r="EE95" s="1565"/>
      <c r="EF95" s="1565"/>
      <c r="EG95" s="1565"/>
      <c r="EH95" s="1565"/>
      <c r="EI95" s="1565"/>
      <c r="EJ95" s="1565"/>
      <c r="EK95" s="1565"/>
      <c r="EL95" s="1565"/>
      <c r="EM95" s="1565"/>
      <c r="EN95" s="1565"/>
      <c r="EO95" s="1565"/>
      <c r="EP95" s="1565"/>
      <c r="EQ95" s="1565"/>
      <c r="ER95" s="1858"/>
      <c r="ES95" s="1859"/>
      <c r="ET95" s="1859"/>
      <c r="EU95" s="1860"/>
    </row>
    <row r="96" spans="1:151" ht="6.95" customHeight="1" x14ac:dyDescent="0.15">
      <c r="A96" s="1555"/>
      <c r="B96" s="1556"/>
      <c r="C96" s="1556"/>
      <c r="D96" s="1556"/>
      <c r="E96" s="1556"/>
      <c r="F96" s="1556"/>
      <c r="G96" s="1556"/>
      <c r="H96" s="1559"/>
      <c r="I96" s="1559"/>
      <c r="J96" s="1559"/>
      <c r="K96" s="1559"/>
      <c r="L96" s="1559"/>
      <c r="M96" s="1559"/>
      <c r="N96" s="1559"/>
      <c r="O96" s="1559"/>
      <c r="P96" s="1559"/>
      <c r="Q96" s="1559"/>
      <c r="R96" s="1559"/>
      <c r="S96" s="1559"/>
      <c r="T96" s="1559"/>
      <c r="U96" s="1559"/>
      <c r="V96" s="1559"/>
      <c r="W96" s="1559"/>
      <c r="X96" s="1559"/>
      <c r="Y96" s="1559"/>
      <c r="Z96" s="1559"/>
      <c r="AA96" s="1559"/>
      <c r="AB96" s="1559"/>
      <c r="AC96" s="1559"/>
      <c r="AD96" s="1559"/>
      <c r="AE96" s="1559"/>
      <c r="AF96" s="1559"/>
      <c r="AG96" s="1559"/>
      <c r="AH96" s="1559"/>
      <c r="AI96" s="1559"/>
      <c r="AJ96" s="1559"/>
      <c r="AK96" s="1559"/>
      <c r="AL96" s="1559"/>
      <c r="AM96" s="1559"/>
      <c r="AN96" s="1559"/>
      <c r="AO96" s="1559"/>
      <c r="AP96" s="1559"/>
      <c r="AQ96" s="1559"/>
      <c r="AR96" s="1559"/>
      <c r="AS96" s="1559"/>
      <c r="AT96" s="1559"/>
      <c r="AU96" s="1559"/>
      <c r="AV96" s="1559"/>
      <c r="AW96" s="1559"/>
      <c r="AX96" s="1559"/>
      <c r="AY96" s="1559"/>
      <c r="AZ96" s="1559"/>
      <c r="BA96" s="1559"/>
      <c r="BB96" s="1556"/>
      <c r="BC96" s="1556"/>
      <c r="BD96" s="1556"/>
      <c r="BE96" s="1556"/>
      <c r="BF96" s="1556"/>
      <c r="BG96" s="1556"/>
      <c r="BH96" s="1556"/>
      <c r="BI96" s="1556"/>
      <c r="BJ96" s="1556"/>
      <c r="BK96" s="1556"/>
      <c r="BL96" s="1556"/>
      <c r="BM96" s="1556"/>
      <c r="BN96" s="1556"/>
      <c r="BO96" s="1556"/>
      <c r="BP96" s="1556"/>
      <c r="BQ96" s="1556"/>
      <c r="BR96" s="1556"/>
      <c r="BS96" s="1556"/>
      <c r="BT96" s="1556"/>
      <c r="BU96" s="1556"/>
      <c r="BV96" s="1556"/>
      <c r="BW96" s="1556"/>
      <c r="BX96" s="1556"/>
      <c r="BY96" s="1556"/>
      <c r="BZ96" s="1556"/>
      <c r="CA96" s="1556"/>
      <c r="CB96" s="1556"/>
      <c r="CC96" s="1556"/>
      <c r="CD96" s="1556"/>
      <c r="CE96" s="1556"/>
      <c r="CF96" s="1556"/>
      <c r="CG96" s="1556"/>
      <c r="CH96" s="1556"/>
      <c r="CI96" s="1579"/>
      <c r="CJ96" s="1580"/>
      <c r="CK96" s="1580"/>
      <c r="CL96" s="1580"/>
      <c r="CM96" s="1580"/>
      <c r="CN96" s="1580"/>
      <c r="CO96" s="1580"/>
      <c r="CP96" s="1580"/>
      <c r="CQ96" s="1580"/>
      <c r="CR96" s="1580"/>
      <c r="CS96" s="1580"/>
      <c r="CT96" s="1580"/>
      <c r="CU96" s="1580"/>
      <c r="CV96" s="1580"/>
      <c r="CW96" s="1580"/>
      <c r="CX96" s="1580"/>
      <c r="CY96" s="1580"/>
      <c r="CZ96" s="1580"/>
      <c r="DA96" s="1580"/>
      <c r="DB96" s="1581"/>
      <c r="DC96" s="1565"/>
      <c r="DD96" s="1565"/>
      <c r="DE96" s="1565"/>
      <c r="DF96" s="1565"/>
      <c r="DG96" s="1565"/>
      <c r="DH96" s="1565"/>
      <c r="DI96" s="1565"/>
      <c r="DJ96" s="1565"/>
      <c r="DK96" s="1565"/>
      <c r="DL96" s="1565"/>
      <c r="DM96" s="1565"/>
      <c r="DN96" s="1565"/>
      <c r="DO96" s="1565"/>
      <c r="DP96" s="1565"/>
      <c r="DQ96" s="1565"/>
      <c r="DR96" s="1565"/>
      <c r="DS96" s="1565"/>
      <c r="DT96" s="1565"/>
      <c r="DU96" s="1565"/>
      <c r="DV96" s="1565"/>
      <c r="DW96" s="1565"/>
      <c r="DX96" s="1565"/>
      <c r="DY96" s="1565"/>
      <c r="DZ96" s="1565"/>
      <c r="EA96" s="1565"/>
      <c r="EB96" s="1565"/>
      <c r="EC96" s="1565"/>
      <c r="ED96" s="1565"/>
      <c r="EE96" s="1565"/>
      <c r="EF96" s="1565"/>
      <c r="EG96" s="1565"/>
      <c r="EH96" s="1565"/>
      <c r="EI96" s="1565"/>
      <c r="EJ96" s="1565"/>
      <c r="EK96" s="1565"/>
      <c r="EL96" s="1565"/>
      <c r="EM96" s="1565"/>
      <c r="EN96" s="1565"/>
      <c r="EO96" s="1565"/>
      <c r="EP96" s="1565"/>
      <c r="EQ96" s="1565"/>
      <c r="ER96" s="1858"/>
      <c r="ES96" s="1859"/>
      <c r="ET96" s="1859"/>
      <c r="EU96" s="1860"/>
    </row>
    <row r="97" spans="1:151" ht="6.95" customHeight="1" x14ac:dyDescent="0.15">
      <c r="A97" s="1555"/>
      <c r="B97" s="1556"/>
      <c r="C97" s="1556"/>
      <c r="D97" s="1556"/>
      <c r="E97" s="1556"/>
      <c r="F97" s="1556"/>
      <c r="G97" s="1556"/>
      <c r="H97" s="1559"/>
      <c r="I97" s="1559"/>
      <c r="J97" s="1559"/>
      <c r="K97" s="1559"/>
      <c r="L97" s="1559"/>
      <c r="M97" s="1559"/>
      <c r="N97" s="1559"/>
      <c r="O97" s="1559"/>
      <c r="P97" s="1559"/>
      <c r="Q97" s="1559"/>
      <c r="R97" s="1559"/>
      <c r="S97" s="1559"/>
      <c r="T97" s="1559"/>
      <c r="U97" s="1559"/>
      <c r="V97" s="1559"/>
      <c r="W97" s="1559"/>
      <c r="X97" s="1559"/>
      <c r="Y97" s="1559"/>
      <c r="Z97" s="1559"/>
      <c r="AA97" s="1559"/>
      <c r="AB97" s="1559"/>
      <c r="AC97" s="1559"/>
      <c r="AD97" s="1559"/>
      <c r="AE97" s="1559"/>
      <c r="AF97" s="1559"/>
      <c r="AG97" s="1559"/>
      <c r="AH97" s="1559"/>
      <c r="AI97" s="1559"/>
      <c r="AJ97" s="1559"/>
      <c r="AK97" s="1559"/>
      <c r="AL97" s="1559"/>
      <c r="AM97" s="1559"/>
      <c r="AN97" s="1559"/>
      <c r="AO97" s="1559"/>
      <c r="AP97" s="1559"/>
      <c r="AQ97" s="1559"/>
      <c r="AR97" s="1559"/>
      <c r="AS97" s="1559"/>
      <c r="AT97" s="1559"/>
      <c r="AU97" s="1559"/>
      <c r="AV97" s="1559"/>
      <c r="AW97" s="1559"/>
      <c r="AX97" s="1559"/>
      <c r="AY97" s="1559"/>
      <c r="AZ97" s="1559"/>
      <c r="BA97" s="1559"/>
      <c r="BB97" s="1556"/>
      <c r="BC97" s="1556"/>
      <c r="BD97" s="1556"/>
      <c r="BE97" s="1556"/>
      <c r="BF97" s="1556"/>
      <c r="BG97" s="1556"/>
      <c r="BH97" s="1556"/>
      <c r="BI97" s="1556"/>
      <c r="BJ97" s="1556"/>
      <c r="BK97" s="1556"/>
      <c r="BL97" s="1556"/>
      <c r="BM97" s="1556"/>
      <c r="BN97" s="1556"/>
      <c r="BO97" s="1556"/>
      <c r="BP97" s="1556"/>
      <c r="BQ97" s="1556"/>
      <c r="BR97" s="1556"/>
      <c r="BS97" s="1556"/>
      <c r="BT97" s="1556"/>
      <c r="BU97" s="1556"/>
      <c r="BV97" s="1556"/>
      <c r="BW97" s="1556"/>
      <c r="BX97" s="1556"/>
      <c r="BY97" s="1556"/>
      <c r="BZ97" s="1556"/>
      <c r="CA97" s="1556"/>
      <c r="CB97" s="1556"/>
      <c r="CC97" s="1556"/>
      <c r="CD97" s="1556"/>
      <c r="CE97" s="1556"/>
      <c r="CF97" s="1556"/>
      <c r="CG97" s="1556"/>
      <c r="CH97" s="1556"/>
      <c r="CI97" s="1579"/>
      <c r="CJ97" s="1580"/>
      <c r="CK97" s="1580"/>
      <c r="CL97" s="1580"/>
      <c r="CM97" s="1580"/>
      <c r="CN97" s="1580"/>
      <c r="CO97" s="1580"/>
      <c r="CP97" s="1580"/>
      <c r="CQ97" s="1580"/>
      <c r="CR97" s="1580"/>
      <c r="CS97" s="1580"/>
      <c r="CT97" s="1580"/>
      <c r="CU97" s="1580"/>
      <c r="CV97" s="1580"/>
      <c r="CW97" s="1580"/>
      <c r="CX97" s="1580"/>
      <c r="CY97" s="1580"/>
      <c r="CZ97" s="1580"/>
      <c r="DA97" s="1580"/>
      <c r="DB97" s="1581"/>
      <c r="DC97" s="1565"/>
      <c r="DD97" s="1565"/>
      <c r="DE97" s="1565"/>
      <c r="DF97" s="1565"/>
      <c r="DG97" s="1565"/>
      <c r="DH97" s="1565"/>
      <c r="DI97" s="1565"/>
      <c r="DJ97" s="1565"/>
      <c r="DK97" s="1565"/>
      <c r="DL97" s="1565"/>
      <c r="DM97" s="1565"/>
      <c r="DN97" s="1565"/>
      <c r="DO97" s="1565"/>
      <c r="DP97" s="1565"/>
      <c r="DQ97" s="1565"/>
      <c r="DR97" s="1565"/>
      <c r="DS97" s="1565"/>
      <c r="DT97" s="1565"/>
      <c r="DU97" s="1565"/>
      <c r="DV97" s="1565"/>
      <c r="DW97" s="1565"/>
      <c r="DX97" s="1565"/>
      <c r="DY97" s="1565"/>
      <c r="DZ97" s="1565"/>
      <c r="EA97" s="1565"/>
      <c r="EB97" s="1565"/>
      <c r="EC97" s="1565"/>
      <c r="ED97" s="1565"/>
      <c r="EE97" s="1565"/>
      <c r="EF97" s="1565"/>
      <c r="EG97" s="1565"/>
      <c r="EH97" s="1565"/>
      <c r="EI97" s="1565"/>
      <c r="EJ97" s="1565"/>
      <c r="EK97" s="1565"/>
      <c r="EL97" s="1565"/>
      <c r="EM97" s="1565"/>
      <c r="EN97" s="1565"/>
      <c r="EO97" s="1565"/>
      <c r="EP97" s="1565"/>
      <c r="EQ97" s="1565"/>
      <c r="ER97" s="1858"/>
      <c r="ES97" s="1859"/>
      <c r="ET97" s="1859"/>
      <c r="EU97" s="1860"/>
    </row>
    <row r="98" spans="1:151" ht="6.95" customHeight="1" x14ac:dyDescent="0.15">
      <c r="A98" s="1555"/>
      <c r="B98" s="1556"/>
      <c r="C98" s="1556"/>
      <c r="D98" s="1556"/>
      <c r="E98" s="1556"/>
      <c r="F98" s="1556"/>
      <c r="G98" s="1556"/>
      <c r="H98" s="1559"/>
      <c r="I98" s="1559"/>
      <c r="J98" s="1559"/>
      <c r="K98" s="1559"/>
      <c r="L98" s="1559"/>
      <c r="M98" s="1559"/>
      <c r="N98" s="1559"/>
      <c r="O98" s="1559"/>
      <c r="P98" s="1559"/>
      <c r="Q98" s="1559"/>
      <c r="R98" s="1559"/>
      <c r="S98" s="1559"/>
      <c r="T98" s="1559"/>
      <c r="U98" s="1559"/>
      <c r="V98" s="1559"/>
      <c r="W98" s="1559"/>
      <c r="X98" s="1559"/>
      <c r="Y98" s="1559"/>
      <c r="Z98" s="1559"/>
      <c r="AA98" s="1559"/>
      <c r="AB98" s="1559"/>
      <c r="AC98" s="1559"/>
      <c r="AD98" s="1559"/>
      <c r="AE98" s="1559"/>
      <c r="AF98" s="1559"/>
      <c r="AG98" s="1559"/>
      <c r="AH98" s="1559"/>
      <c r="AI98" s="1559"/>
      <c r="AJ98" s="1559"/>
      <c r="AK98" s="1559"/>
      <c r="AL98" s="1559"/>
      <c r="AM98" s="1559"/>
      <c r="AN98" s="1559"/>
      <c r="AO98" s="1559"/>
      <c r="AP98" s="1559"/>
      <c r="AQ98" s="1559"/>
      <c r="AR98" s="1559"/>
      <c r="AS98" s="1559"/>
      <c r="AT98" s="1559"/>
      <c r="AU98" s="1559"/>
      <c r="AV98" s="1559"/>
      <c r="AW98" s="1559"/>
      <c r="AX98" s="1559"/>
      <c r="AY98" s="1559"/>
      <c r="AZ98" s="1559"/>
      <c r="BA98" s="1559"/>
      <c r="BB98" s="1556"/>
      <c r="BC98" s="1556"/>
      <c r="BD98" s="1556"/>
      <c r="BE98" s="1556"/>
      <c r="BF98" s="1556"/>
      <c r="BG98" s="1556"/>
      <c r="BH98" s="1556"/>
      <c r="BI98" s="1556"/>
      <c r="BJ98" s="1556"/>
      <c r="BK98" s="1556"/>
      <c r="BL98" s="1556"/>
      <c r="BM98" s="1556"/>
      <c r="BN98" s="1556"/>
      <c r="BO98" s="1556"/>
      <c r="BP98" s="1556"/>
      <c r="BQ98" s="1556"/>
      <c r="BR98" s="1556"/>
      <c r="BS98" s="1556"/>
      <c r="BT98" s="1556"/>
      <c r="BU98" s="1556"/>
      <c r="BV98" s="1556"/>
      <c r="BW98" s="1556"/>
      <c r="BX98" s="1556"/>
      <c r="BY98" s="1556"/>
      <c r="BZ98" s="1556"/>
      <c r="CA98" s="1556"/>
      <c r="CB98" s="1556"/>
      <c r="CC98" s="1556"/>
      <c r="CD98" s="1556"/>
      <c r="CE98" s="1556"/>
      <c r="CF98" s="1556"/>
      <c r="CG98" s="1556"/>
      <c r="CH98" s="1556"/>
      <c r="CI98" s="1579"/>
      <c r="CJ98" s="1580"/>
      <c r="CK98" s="1580"/>
      <c r="CL98" s="1580"/>
      <c r="CM98" s="1580"/>
      <c r="CN98" s="1580"/>
      <c r="CO98" s="1580"/>
      <c r="CP98" s="1580"/>
      <c r="CQ98" s="1580"/>
      <c r="CR98" s="1580"/>
      <c r="CS98" s="1580"/>
      <c r="CT98" s="1580"/>
      <c r="CU98" s="1580"/>
      <c r="CV98" s="1580"/>
      <c r="CW98" s="1580"/>
      <c r="CX98" s="1580"/>
      <c r="CY98" s="1580"/>
      <c r="CZ98" s="1580"/>
      <c r="DA98" s="1580"/>
      <c r="DB98" s="1581"/>
      <c r="DC98" s="1565"/>
      <c r="DD98" s="1565"/>
      <c r="DE98" s="1565"/>
      <c r="DF98" s="1565"/>
      <c r="DG98" s="1565"/>
      <c r="DH98" s="1565"/>
      <c r="DI98" s="1565"/>
      <c r="DJ98" s="1565"/>
      <c r="DK98" s="1565"/>
      <c r="DL98" s="1565"/>
      <c r="DM98" s="1565"/>
      <c r="DN98" s="1565"/>
      <c r="DO98" s="1565"/>
      <c r="DP98" s="1565"/>
      <c r="DQ98" s="1565"/>
      <c r="DR98" s="1565"/>
      <c r="DS98" s="1565"/>
      <c r="DT98" s="1565"/>
      <c r="DU98" s="1565"/>
      <c r="DV98" s="1565"/>
      <c r="DW98" s="1565"/>
      <c r="DX98" s="1565"/>
      <c r="DY98" s="1565"/>
      <c r="DZ98" s="1565"/>
      <c r="EA98" s="1565"/>
      <c r="EB98" s="1565"/>
      <c r="EC98" s="1565"/>
      <c r="ED98" s="1565"/>
      <c r="EE98" s="1565"/>
      <c r="EF98" s="1565"/>
      <c r="EG98" s="1565"/>
      <c r="EH98" s="1565"/>
      <c r="EI98" s="1565"/>
      <c r="EJ98" s="1565"/>
      <c r="EK98" s="1565"/>
      <c r="EL98" s="1565"/>
      <c r="EM98" s="1565"/>
      <c r="EN98" s="1565"/>
      <c r="EO98" s="1565"/>
      <c r="EP98" s="1565"/>
      <c r="EQ98" s="1565"/>
      <c r="ER98" s="1858"/>
      <c r="ES98" s="1859"/>
      <c r="ET98" s="1859"/>
      <c r="EU98" s="1860"/>
    </row>
    <row r="99" spans="1:151" ht="6.95" customHeight="1" x14ac:dyDescent="0.15">
      <c r="A99" s="1555"/>
      <c r="B99" s="1556"/>
      <c r="C99" s="1556"/>
      <c r="D99" s="1556"/>
      <c r="E99" s="1556"/>
      <c r="F99" s="1556"/>
      <c r="G99" s="1556"/>
      <c r="H99" s="1559"/>
      <c r="I99" s="1559"/>
      <c r="J99" s="1559"/>
      <c r="K99" s="1559"/>
      <c r="L99" s="1559"/>
      <c r="M99" s="1559"/>
      <c r="N99" s="1559"/>
      <c r="O99" s="1559"/>
      <c r="P99" s="1559"/>
      <c r="Q99" s="1559"/>
      <c r="R99" s="1559"/>
      <c r="S99" s="1559"/>
      <c r="T99" s="1559"/>
      <c r="U99" s="1559"/>
      <c r="V99" s="1559"/>
      <c r="W99" s="1559"/>
      <c r="X99" s="1559"/>
      <c r="Y99" s="1559"/>
      <c r="Z99" s="1559"/>
      <c r="AA99" s="1559"/>
      <c r="AB99" s="1559"/>
      <c r="AC99" s="1559"/>
      <c r="AD99" s="1559"/>
      <c r="AE99" s="1559"/>
      <c r="AF99" s="1559"/>
      <c r="AG99" s="1559"/>
      <c r="AH99" s="1559"/>
      <c r="AI99" s="1559"/>
      <c r="AJ99" s="1559"/>
      <c r="AK99" s="1559"/>
      <c r="AL99" s="1559"/>
      <c r="AM99" s="1559"/>
      <c r="AN99" s="1559"/>
      <c r="AO99" s="1559"/>
      <c r="AP99" s="1559"/>
      <c r="AQ99" s="1559"/>
      <c r="AR99" s="1559"/>
      <c r="AS99" s="1559"/>
      <c r="AT99" s="1559"/>
      <c r="AU99" s="1559"/>
      <c r="AV99" s="1559"/>
      <c r="AW99" s="1559"/>
      <c r="AX99" s="1559"/>
      <c r="AY99" s="1559"/>
      <c r="AZ99" s="1559"/>
      <c r="BA99" s="1559"/>
      <c r="BB99" s="1556"/>
      <c r="BC99" s="1556"/>
      <c r="BD99" s="1556"/>
      <c r="BE99" s="1556"/>
      <c r="BF99" s="1556"/>
      <c r="BG99" s="1556"/>
      <c r="BH99" s="1556"/>
      <c r="BI99" s="1556"/>
      <c r="BJ99" s="1556"/>
      <c r="BK99" s="1556"/>
      <c r="BL99" s="1556"/>
      <c r="BM99" s="1556"/>
      <c r="BN99" s="1556"/>
      <c r="BO99" s="1556"/>
      <c r="BP99" s="1556"/>
      <c r="BQ99" s="1556"/>
      <c r="BR99" s="1556"/>
      <c r="BS99" s="1556"/>
      <c r="BT99" s="1556"/>
      <c r="BU99" s="1556"/>
      <c r="BV99" s="1556"/>
      <c r="BW99" s="1556"/>
      <c r="BX99" s="1556"/>
      <c r="BY99" s="1556"/>
      <c r="BZ99" s="1556"/>
      <c r="CA99" s="1556"/>
      <c r="CB99" s="1556"/>
      <c r="CC99" s="1556"/>
      <c r="CD99" s="1556"/>
      <c r="CE99" s="1556"/>
      <c r="CF99" s="1556"/>
      <c r="CG99" s="1556"/>
      <c r="CH99" s="1556"/>
      <c r="CI99" s="1579"/>
      <c r="CJ99" s="1580"/>
      <c r="CK99" s="1580"/>
      <c r="CL99" s="1580"/>
      <c r="CM99" s="1580"/>
      <c r="CN99" s="1580"/>
      <c r="CO99" s="1580"/>
      <c r="CP99" s="1580"/>
      <c r="CQ99" s="1580"/>
      <c r="CR99" s="1580"/>
      <c r="CS99" s="1580"/>
      <c r="CT99" s="1580"/>
      <c r="CU99" s="1580"/>
      <c r="CV99" s="1580"/>
      <c r="CW99" s="1580"/>
      <c r="CX99" s="1580"/>
      <c r="CY99" s="1580"/>
      <c r="CZ99" s="1580"/>
      <c r="DA99" s="1580"/>
      <c r="DB99" s="1581"/>
      <c r="DC99" s="1565"/>
      <c r="DD99" s="1565"/>
      <c r="DE99" s="1565"/>
      <c r="DF99" s="1565"/>
      <c r="DG99" s="1565"/>
      <c r="DH99" s="1565"/>
      <c r="DI99" s="1565"/>
      <c r="DJ99" s="1565"/>
      <c r="DK99" s="1565"/>
      <c r="DL99" s="1565"/>
      <c r="DM99" s="1565"/>
      <c r="DN99" s="1565"/>
      <c r="DO99" s="1565"/>
      <c r="DP99" s="1565"/>
      <c r="DQ99" s="1565"/>
      <c r="DR99" s="1565"/>
      <c r="DS99" s="1565"/>
      <c r="DT99" s="1565"/>
      <c r="DU99" s="1565"/>
      <c r="DV99" s="1565"/>
      <c r="DW99" s="1565"/>
      <c r="DX99" s="1565"/>
      <c r="DY99" s="1565"/>
      <c r="DZ99" s="1565"/>
      <c r="EA99" s="1565"/>
      <c r="EB99" s="1565"/>
      <c r="EC99" s="1565"/>
      <c r="ED99" s="1565"/>
      <c r="EE99" s="1565"/>
      <c r="EF99" s="1565"/>
      <c r="EG99" s="1565"/>
      <c r="EH99" s="1565"/>
      <c r="EI99" s="1565"/>
      <c r="EJ99" s="1565"/>
      <c r="EK99" s="1565"/>
      <c r="EL99" s="1565"/>
      <c r="EM99" s="1565"/>
      <c r="EN99" s="1565"/>
      <c r="EO99" s="1565"/>
      <c r="EP99" s="1565"/>
      <c r="EQ99" s="1565"/>
      <c r="ER99" s="1858"/>
      <c r="ES99" s="1859"/>
      <c r="ET99" s="1859"/>
      <c r="EU99" s="1860"/>
    </row>
    <row r="100" spans="1:151" ht="6.95" customHeight="1" x14ac:dyDescent="0.15">
      <c r="A100" s="1557"/>
      <c r="B100" s="1558"/>
      <c r="C100" s="1558"/>
      <c r="D100" s="1558"/>
      <c r="E100" s="1558"/>
      <c r="F100" s="1558"/>
      <c r="G100" s="1558"/>
      <c r="H100" s="1560"/>
      <c r="I100" s="1560"/>
      <c r="J100" s="1560"/>
      <c r="K100" s="1560"/>
      <c r="L100" s="1560"/>
      <c r="M100" s="1560"/>
      <c r="N100" s="1560"/>
      <c r="O100" s="1560"/>
      <c r="P100" s="1560"/>
      <c r="Q100" s="1560"/>
      <c r="R100" s="1560"/>
      <c r="S100" s="1560"/>
      <c r="T100" s="1560"/>
      <c r="U100" s="1560"/>
      <c r="V100" s="1560"/>
      <c r="W100" s="1560"/>
      <c r="X100" s="1560"/>
      <c r="Y100" s="1560"/>
      <c r="Z100" s="1560"/>
      <c r="AA100" s="1560"/>
      <c r="AB100" s="1560"/>
      <c r="AC100" s="1560"/>
      <c r="AD100" s="1560"/>
      <c r="AE100" s="1560"/>
      <c r="AF100" s="1560"/>
      <c r="AG100" s="1560"/>
      <c r="AH100" s="1560"/>
      <c r="AI100" s="1560"/>
      <c r="AJ100" s="1560"/>
      <c r="AK100" s="1560"/>
      <c r="AL100" s="1560"/>
      <c r="AM100" s="1560"/>
      <c r="AN100" s="1560"/>
      <c r="AO100" s="1560"/>
      <c r="AP100" s="1560"/>
      <c r="AQ100" s="1560"/>
      <c r="AR100" s="1560"/>
      <c r="AS100" s="1560"/>
      <c r="AT100" s="1560"/>
      <c r="AU100" s="1560"/>
      <c r="AV100" s="1560"/>
      <c r="AW100" s="1560"/>
      <c r="AX100" s="1560"/>
      <c r="AY100" s="1560"/>
      <c r="AZ100" s="1560"/>
      <c r="BA100" s="1560"/>
      <c r="BB100" s="1558"/>
      <c r="BC100" s="1558"/>
      <c r="BD100" s="1558"/>
      <c r="BE100" s="1558"/>
      <c r="BF100" s="1558"/>
      <c r="BG100" s="1558"/>
      <c r="BH100" s="1558"/>
      <c r="BI100" s="1558"/>
      <c r="BJ100" s="1558"/>
      <c r="BK100" s="1558"/>
      <c r="BL100" s="1558"/>
      <c r="BM100" s="1558"/>
      <c r="BN100" s="1558"/>
      <c r="BO100" s="1558"/>
      <c r="BP100" s="1558"/>
      <c r="BQ100" s="1558"/>
      <c r="BR100" s="1558"/>
      <c r="BS100" s="1558"/>
      <c r="BT100" s="1558"/>
      <c r="BU100" s="1558"/>
      <c r="BV100" s="1558"/>
      <c r="BW100" s="1558"/>
      <c r="BX100" s="1558"/>
      <c r="BY100" s="1558"/>
      <c r="BZ100" s="1558"/>
      <c r="CA100" s="1558"/>
      <c r="CB100" s="1558"/>
      <c r="CC100" s="1558"/>
      <c r="CD100" s="1558"/>
      <c r="CE100" s="1558"/>
      <c r="CF100" s="1558"/>
      <c r="CG100" s="1558"/>
      <c r="CH100" s="1558"/>
      <c r="CI100" s="1582"/>
      <c r="CJ100" s="1583"/>
      <c r="CK100" s="1583"/>
      <c r="CL100" s="1583"/>
      <c r="CM100" s="1583"/>
      <c r="CN100" s="1583"/>
      <c r="CO100" s="1583"/>
      <c r="CP100" s="1583"/>
      <c r="CQ100" s="1583"/>
      <c r="CR100" s="1583"/>
      <c r="CS100" s="1583"/>
      <c r="CT100" s="1583"/>
      <c r="CU100" s="1583"/>
      <c r="CV100" s="1583"/>
      <c r="CW100" s="1583"/>
      <c r="CX100" s="1583"/>
      <c r="CY100" s="1583"/>
      <c r="CZ100" s="1583"/>
      <c r="DA100" s="1583"/>
      <c r="DB100" s="1584"/>
      <c r="DC100" s="1566"/>
      <c r="DD100" s="1566"/>
      <c r="DE100" s="1566"/>
      <c r="DF100" s="1566"/>
      <c r="DG100" s="1566"/>
      <c r="DH100" s="1566"/>
      <c r="DI100" s="1566"/>
      <c r="DJ100" s="1566"/>
      <c r="DK100" s="1566"/>
      <c r="DL100" s="1566"/>
      <c r="DM100" s="1566"/>
      <c r="DN100" s="1566"/>
      <c r="DO100" s="1566"/>
      <c r="DP100" s="1566"/>
      <c r="DQ100" s="1566"/>
      <c r="DR100" s="1566"/>
      <c r="DS100" s="1566"/>
      <c r="DT100" s="1566"/>
      <c r="DU100" s="1566"/>
      <c r="DV100" s="1566"/>
      <c r="DW100" s="1566"/>
      <c r="DX100" s="1566"/>
      <c r="DY100" s="1566"/>
      <c r="DZ100" s="1566"/>
      <c r="EA100" s="1566"/>
      <c r="EB100" s="1566"/>
      <c r="EC100" s="1566"/>
      <c r="ED100" s="1566"/>
      <c r="EE100" s="1566"/>
      <c r="EF100" s="1566"/>
      <c r="EG100" s="1566"/>
      <c r="EH100" s="1566"/>
      <c r="EI100" s="1566"/>
      <c r="EJ100" s="1566"/>
      <c r="EK100" s="1566"/>
      <c r="EL100" s="1566"/>
      <c r="EM100" s="1566"/>
      <c r="EN100" s="1566"/>
      <c r="EO100" s="1566"/>
      <c r="EP100" s="1566"/>
      <c r="EQ100" s="1566"/>
      <c r="ER100" s="1858"/>
      <c r="ES100" s="1859"/>
      <c r="ET100" s="1859"/>
      <c r="EU100" s="1860"/>
    </row>
    <row r="101" spans="1:151" ht="5.25" customHeight="1" x14ac:dyDescent="0.15">
      <c r="A101" s="1554"/>
      <c r="B101" s="1554"/>
      <c r="C101" s="1554"/>
      <c r="D101" s="1554"/>
      <c r="E101" s="1554"/>
      <c r="F101" s="1554"/>
      <c r="G101" s="1554"/>
      <c r="H101" s="1554"/>
      <c r="I101" s="1554"/>
      <c r="J101" s="1554"/>
      <c r="K101" s="1554"/>
      <c r="L101" s="1554"/>
      <c r="M101" s="1554"/>
      <c r="N101" s="1554"/>
      <c r="O101" s="1554"/>
      <c r="P101" s="1554"/>
      <c r="Q101" s="1554"/>
      <c r="R101" s="1554"/>
      <c r="S101" s="1554"/>
      <c r="T101" s="1554"/>
      <c r="U101" s="1554"/>
      <c r="V101" s="1554"/>
      <c r="W101" s="1554"/>
      <c r="X101" s="1554"/>
      <c r="Y101" s="1554"/>
      <c r="Z101" s="1554"/>
      <c r="AA101" s="1554"/>
      <c r="AB101" s="1554"/>
      <c r="AC101" s="1554"/>
      <c r="AD101" s="1554"/>
      <c r="AE101" s="1554"/>
      <c r="AF101" s="1554"/>
      <c r="AG101" s="1554"/>
      <c r="AH101" s="1554"/>
      <c r="AI101" s="1554"/>
      <c r="AJ101" s="1554"/>
      <c r="AK101" s="1554"/>
      <c r="AL101" s="1554"/>
      <c r="AM101" s="1554"/>
      <c r="AN101" s="1554"/>
      <c r="AO101" s="1554"/>
      <c r="AP101" s="1554"/>
      <c r="AQ101" s="1554"/>
      <c r="AR101" s="1554"/>
      <c r="AS101" s="1554"/>
      <c r="AT101" s="1554"/>
      <c r="AU101" s="1554"/>
      <c r="AV101" s="1554"/>
      <c r="AW101" s="1554"/>
      <c r="AX101" s="1554"/>
      <c r="AY101" s="1554"/>
      <c r="AZ101" s="1554"/>
      <c r="BA101" s="1554"/>
      <c r="BB101" s="1554"/>
      <c r="BC101" s="1554"/>
      <c r="BD101" s="1554"/>
      <c r="BE101" s="1554"/>
      <c r="BF101" s="1554"/>
      <c r="BG101" s="1554"/>
      <c r="BH101" s="1554"/>
      <c r="BI101" s="1554"/>
      <c r="BJ101" s="1554"/>
      <c r="BK101" s="1554"/>
      <c r="BL101" s="1554"/>
      <c r="BM101" s="1554"/>
      <c r="BN101" s="1554"/>
      <c r="BO101" s="1554"/>
      <c r="BP101" s="1554"/>
      <c r="BQ101" s="1554"/>
      <c r="BR101" s="1554"/>
      <c r="BS101" s="1554"/>
      <c r="BT101" s="1554"/>
      <c r="BU101" s="1554"/>
      <c r="BV101" s="1554"/>
      <c r="BW101" s="1554"/>
      <c r="BX101" s="1554"/>
      <c r="BY101" s="1554"/>
      <c r="BZ101" s="1554"/>
      <c r="CA101" s="1554"/>
      <c r="CB101" s="1554"/>
      <c r="CC101" s="1554"/>
      <c r="CD101" s="1554"/>
      <c r="CE101" s="1554"/>
      <c r="CF101" s="1554"/>
      <c r="CG101" s="1554"/>
      <c r="CH101" s="1554"/>
      <c r="CI101" s="1554"/>
      <c r="CJ101" s="1554"/>
      <c r="CK101" s="1554"/>
      <c r="CL101" s="1554"/>
      <c r="CM101" s="1554"/>
      <c r="CN101" s="1554"/>
      <c r="CO101" s="1554"/>
      <c r="CP101" s="1554"/>
      <c r="CQ101" s="1554"/>
      <c r="CR101" s="1554"/>
      <c r="CS101" s="1554"/>
      <c r="CT101" s="1554"/>
      <c r="CU101" s="1554"/>
      <c r="CV101" s="1554"/>
      <c r="CW101" s="1554"/>
      <c r="CX101" s="1554"/>
      <c r="CY101" s="1554"/>
      <c r="CZ101" s="1554"/>
      <c r="DA101" s="1554"/>
      <c r="DB101" s="1554"/>
      <c r="DC101" s="1554"/>
      <c r="DD101" s="1554"/>
      <c r="DE101" s="1554"/>
      <c r="DF101" s="1554"/>
      <c r="DG101" s="1554"/>
      <c r="DH101" s="1554"/>
      <c r="DI101" s="1554"/>
      <c r="DJ101" s="1554"/>
      <c r="DK101" s="1554"/>
      <c r="DL101" s="1554"/>
      <c r="DM101" s="1554"/>
      <c r="DN101" s="1554"/>
      <c r="DO101" s="1554"/>
      <c r="DP101" s="1554"/>
      <c r="DQ101" s="1554"/>
      <c r="DR101" s="1554"/>
      <c r="DS101" s="1554"/>
      <c r="DT101" s="1554"/>
      <c r="DU101" s="1554"/>
      <c r="DV101" s="1554"/>
      <c r="DW101" s="1554"/>
      <c r="DX101" s="1554"/>
      <c r="DY101" s="1554"/>
      <c r="DZ101" s="1554"/>
      <c r="EA101" s="1554"/>
      <c r="EB101" s="1554"/>
      <c r="EC101" s="1554"/>
      <c r="ED101" s="1554"/>
      <c r="EE101" s="1554"/>
      <c r="EF101" s="1554"/>
      <c r="EG101" s="1554"/>
      <c r="EH101" s="1554"/>
      <c r="EI101" s="1554"/>
      <c r="EJ101" s="1554"/>
      <c r="EK101" s="1554"/>
      <c r="EL101" s="1554"/>
      <c r="EM101" s="1554"/>
      <c r="EN101" s="1554"/>
      <c r="EO101" s="1554"/>
      <c r="EP101" s="1554"/>
      <c r="EQ101" s="1554"/>
      <c r="ER101" s="1554"/>
      <c r="ES101" s="1554"/>
      <c r="ET101" s="1554"/>
      <c r="EU101" s="1554"/>
    </row>
    <row r="102" spans="1:151" ht="5.85" customHeight="1" x14ac:dyDescent="0.15">
      <c r="A102" s="1554"/>
      <c r="B102" s="1554"/>
      <c r="C102" s="1554"/>
      <c r="D102" s="1554"/>
      <c r="E102" s="1554"/>
      <c r="F102" s="1554"/>
      <c r="G102" s="1554"/>
      <c r="H102" s="1554"/>
      <c r="I102" s="1554"/>
      <c r="J102" s="1554"/>
      <c r="K102" s="1554"/>
      <c r="L102" s="1554"/>
      <c r="M102" s="1554"/>
      <c r="N102" s="1554"/>
      <c r="O102" s="1554"/>
      <c r="P102" s="1554"/>
      <c r="Q102" s="1554"/>
      <c r="R102" s="1554"/>
      <c r="S102" s="1554"/>
      <c r="T102" s="1554"/>
      <c r="U102" s="1554"/>
      <c r="V102" s="1554"/>
      <c r="W102" s="1554"/>
      <c r="X102" s="1554"/>
      <c r="Y102" s="1554"/>
      <c r="Z102" s="1554"/>
      <c r="AA102" s="1554"/>
      <c r="AB102" s="1554"/>
      <c r="AC102" s="1554"/>
      <c r="AD102" s="1554"/>
      <c r="AE102" s="1554"/>
      <c r="AF102" s="1554"/>
      <c r="AG102" s="1554"/>
      <c r="AH102" s="1554"/>
      <c r="AI102" s="1554"/>
      <c r="AJ102" s="1554"/>
      <c r="AK102" s="1554"/>
      <c r="AL102" s="1554"/>
      <c r="AM102" s="1554"/>
      <c r="AN102" s="1554"/>
      <c r="AO102" s="1554"/>
      <c r="AP102" s="1554"/>
      <c r="AQ102" s="1554"/>
      <c r="AR102" s="1554"/>
      <c r="AS102" s="1554"/>
      <c r="AT102" s="1554"/>
      <c r="AU102" s="1554"/>
      <c r="AV102" s="1554"/>
      <c r="AW102" s="1554"/>
      <c r="AX102" s="1554"/>
      <c r="AY102" s="1554"/>
      <c r="AZ102" s="1554"/>
      <c r="BA102" s="1554"/>
      <c r="BB102" s="1554"/>
      <c r="BC102" s="1554"/>
      <c r="BD102" s="1554"/>
      <c r="BE102" s="1554"/>
      <c r="BF102" s="1554"/>
      <c r="BG102" s="1554"/>
      <c r="BH102" s="1554"/>
      <c r="BI102" s="1554"/>
      <c r="BJ102" s="1554"/>
      <c r="BK102" s="1554"/>
      <c r="BL102" s="1554"/>
      <c r="BM102" s="1554"/>
      <c r="BN102" s="1554"/>
      <c r="BO102" s="1554"/>
      <c r="BP102" s="1554"/>
      <c r="BQ102" s="1554"/>
      <c r="BR102" s="1554"/>
      <c r="BS102" s="1554"/>
      <c r="BT102" s="1554"/>
      <c r="BU102" s="1554"/>
      <c r="BV102" s="1554"/>
      <c r="BW102" s="1554"/>
      <c r="BX102" s="1554"/>
      <c r="BY102" s="1554"/>
      <c r="BZ102" s="1554"/>
      <c r="CA102" s="1554"/>
      <c r="CB102" s="1554"/>
      <c r="CC102" s="1554"/>
      <c r="CD102" s="1554"/>
      <c r="CE102" s="1554"/>
      <c r="CF102" s="1554"/>
      <c r="CG102" s="1554"/>
      <c r="CH102" s="1554"/>
      <c r="CI102" s="1554"/>
      <c r="CJ102" s="1554"/>
      <c r="CK102" s="1554"/>
      <c r="CL102" s="1554"/>
      <c r="CM102" s="1554"/>
      <c r="CN102" s="1554"/>
      <c r="CO102" s="1554"/>
      <c r="CP102" s="1554"/>
      <c r="CQ102" s="1554"/>
      <c r="CR102" s="1554"/>
      <c r="CS102" s="1554"/>
      <c r="CT102" s="1554"/>
      <c r="CU102" s="1554"/>
      <c r="CV102" s="1554"/>
      <c r="CW102" s="1554"/>
      <c r="CX102" s="1554"/>
      <c r="CY102" s="1554"/>
      <c r="CZ102" s="1554"/>
      <c r="DA102" s="1554"/>
      <c r="DB102" s="1554"/>
      <c r="DC102" s="1554"/>
      <c r="DD102" s="1554"/>
      <c r="DE102" s="1554"/>
      <c r="DF102" s="1554"/>
      <c r="DG102" s="1554"/>
      <c r="DH102" s="1554"/>
      <c r="DI102" s="1554"/>
      <c r="DJ102" s="1554"/>
      <c r="DK102" s="1554"/>
      <c r="DL102" s="1554"/>
      <c r="DM102" s="1554"/>
      <c r="DN102" s="1554"/>
      <c r="DO102" s="1554"/>
      <c r="DP102" s="1554"/>
      <c r="DQ102" s="1554"/>
      <c r="DR102" s="1554"/>
      <c r="DS102" s="1554"/>
      <c r="DT102" s="1554"/>
      <c r="DU102" s="1554"/>
      <c r="DV102" s="1554"/>
      <c r="DW102" s="1554"/>
      <c r="DX102" s="1554"/>
      <c r="DY102" s="1554"/>
      <c r="DZ102" s="1554"/>
      <c r="EA102" s="1554"/>
      <c r="EB102" s="1554"/>
      <c r="EC102" s="1554"/>
      <c r="ED102" s="1554"/>
      <c r="EE102" s="1554"/>
      <c r="EF102" s="1554"/>
      <c r="EG102" s="1554"/>
      <c r="EH102" s="1554"/>
      <c r="EI102" s="1554"/>
      <c r="EJ102" s="1554"/>
      <c r="EK102" s="1554"/>
      <c r="EL102" s="1554"/>
      <c r="EM102" s="1554"/>
      <c r="EN102" s="1554"/>
      <c r="EO102" s="1554"/>
      <c r="EP102" s="1554"/>
      <c r="EQ102" s="1554"/>
      <c r="ER102" s="1554"/>
      <c r="ES102" s="1554"/>
      <c r="ET102" s="1554"/>
      <c r="EU102" s="1554"/>
    </row>
    <row r="103" spans="1:151" ht="6.95" customHeight="1" x14ac:dyDescent="0.15">
      <c r="A103" s="1777"/>
      <c r="B103" s="1777"/>
      <c r="C103" s="1777"/>
      <c r="D103" s="1777"/>
      <c r="E103" s="1777"/>
      <c r="F103" s="1777"/>
      <c r="G103" s="1777"/>
      <c r="H103" s="1777"/>
      <c r="I103" s="1777"/>
      <c r="J103" s="1777"/>
      <c r="K103" s="1777"/>
      <c r="L103" s="1777"/>
      <c r="M103" s="1777"/>
      <c r="N103" s="1777"/>
      <c r="O103" s="1777"/>
      <c r="P103" s="1777"/>
      <c r="Q103" s="1777"/>
      <c r="R103" s="1777"/>
      <c r="S103" s="1777"/>
      <c r="T103" s="1777"/>
      <c r="U103" s="1777"/>
      <c r="V103" s="1777"/>
      <c r="W103" s="1777"/>
      <c r="X103" s="1777"/>
      <c r="Y103" s="1777"/>
      <c r="Z103" s="1777"/>
      <c r="AA103" s="1777"/>
      <c r="AB103" s="1777"/>
      <c r="AC103" s="1777"/>
      <c r="AD103" s="1777"/>
      <c r="AE103" s="1777"/>
      <c r="AF103" s="1777"/>
      <c r="AG103" s="1777"/>
      <c r="AH103" s="1777"/>
      <c r="AI103" s="1777"/>
      <c r="AJ103" s="1777"/>
      <c r="AK103" s="1777"/>
      <c r="AL103" s="1777"/>
      <c r="AM103" s="1777"/>
      <c r="AN103" s="1777"/>
      <c r="AO103" s="1777"/>
      <c r="AP103" s="1777"/>
      <c r="AQ103" s="1777"/>
      <c r="AR103" s="1777"/>
      <c r="AS103" s="1777"/>
      <c r="AT103" s="1777"/>
      <c r="AU103" s="1777"/>
      <c r="AV103" s="1777"/>
      <c r="AW103" s="1777"/>
      <c r="AX103" s="1777"/>
      <c r="AY103" s="1777"/>
      <c r="AZ103" s="1777"/>
      <c r="BA103" s="1777"/>
      <c r="BB103" s="1777"/>
      <c r="BC103" s="1777"/>
      <c r="BD103" s="1777"/>
      <c r="BE103" s="1777"/>
      <c r="BF103" s="1777"/>
      <c r="BG103" s="1777"/>
      <c r="BH103" s="1777"/>
      <c r="BI103" s="1777"/>
      <c r="BJ103" s="1777"/>
      <c r="BK103" s="1777"/>
      <c r="BL103" s="1777"/>
      <c r="BM103" s="1777"/>
      <c r="BN103" s="1778"/>
      <c r="BO103" s="1779" t="s">
        <v>76</v>
      </c>
      <c r="BP103" s="1780"/>
      <c r="BQ103" s="1781"/>
      <c r="BR103" s="1788"/>
      <c r="BS103" s="1788"/>
      <c r="BT103" s="1788"/>
      <c r="BU103" s="1788"/>
      <c r="BV103" s="1788"/>
      <c r="BW103" s="1788"/>
      <c r="BX103" s="1788"/>
      <c r="BY103" s="1788"/>
      <c r="BZ103" s="1788"/>
      <c r="CA103" s="1788"/>
      <c r="CB103" s="1788"/>
      <c r="CC103" s="1788"/>
      <c r="CD103" s="1788"/>
      <c r="CE103" s="1788"/>
      <c r="CF103" s="1788"/>
      <c r="CG103" s="1788"/>
      <c r="CH103" s="1788"/>
      <c r="CI103" s="1788"/>
      <c r="CJ103" s="1788"/>
      <c r="CK103" s="1788"/>
      <c r="CL103" s="1788"/>
      <c r="CM103" s="1788"/>
      <c r="CN103" s="1788"/>
      <c r="CO103" s="1788"/>
      <c r="CP103" s="1788"/>
      <c r="CQ103" s="1788"/>
      <c r="CR103" s="1788"/>
      <c r="CS103" s="1789"/>
      <c r="CT103" s="1790" t="s">
        <v>112</v>
      </c>
      <c r="CU103" s="1790"/>
      <c r="CV103" s="1790"/>
      <c r="CW103" s="1790"/>
      <c r="CX103" s="1790"/>
      <c r="CY103" s="1791" t="s">
        <v>113</v>
      </c>
      <c r="CZ103" s="1792"/>
      <c r="DA103" s="1792"/>
      <c r="DB103" s="1792"/>
      <c r="DC103" s="1792"/>
      <c r="DD103" s="1792"/>
      <c r="DE103" s="1792"/>
      <c r="DF103" s="1792"/>
      <c r="DG103" s="1792"/>
      <c r="DH103" s="1792"/>
      <c r="DI103" s="1792"/>
      <c r="DJ103" s="1793"/>
      <c r="DK103" s="1797" t="s">
        <v>81</v>
      </c>
      <c r="DL103" s="1798"/>
      <c r="DM103" s="1798"/>
      <c r="DN103" s="1798"/>
      <c r="DO103" s="1798"/>
      <c r="DP103" s="1798"/>
      <c r="DQ103" s="1799"/>
      <c r="DR103" s="1803" t="s">
        <v>7</v>
      </c>
      <c r="DS103" s="1804"/>
      <c r="DT103" s="1804"/>
      <c r="DU103" s="1805"/>
      <c r="DV103" s="1809" t="s">
        <v>514</v>
      </c>
      <c r="DW103" s="1810"/>
      <c r="DX103" s="1810"/>
      <c r="DY103" s="1810"/>
      <c r="DZ103" s="1810"/>
      <c r="EA103" s="1810"/>
      <c r="EB103" s="1810"/>
      <c r="EC103" s="1810"/>
      <c r="ED103" s="1810"/>
      <c r="EE103" s="1810"/>
      <c r="EF103" s="1810"/>
      <c r="EG103" s="1810"/>
      <c r="EH103" s="1810"/>
      <c r="EI103" s="1810"/>
      <c r="EJ103" s="1811"/>
      <c r="EK103" s="1815" t="s">
        <v>8</v>
      </c>
      <c r="EL103" s="1816"/>
      <c r="EM103" s="1816"/>
      <c r="EN103" s="1816"/>
      <c r="EO103" s="1816"/>
      <c r="EP103" s="1816"/>
      <c r="EQ103" s="1817"/>
      <c r="ER103" s="1858" t="s">
        <v>291</v>
      </c>
      <c r="ES103" s="1859"/>
      <c r="ET103" s="1859"/>
      <c r="EU103" s="1860"/>
    </row>
    <row r="104" spans="1:151" ht="6.95" customHeight="1" x14ac:dyDescent="0.15">
      <c r="A104" s="1846" t="s">
        <v>484</v>
      </c>
      <c r="B104" s="1846"/>
      <c r="C104" s="1846"/>
      <c r="D104" s="1846"/>
      <c r="E104" s="1846"/>
      <c r="F104" s="1846"/>
      <c r="G104" s="1846"/>
      <c r="H104" s="1846"/>
      <c r="I104" s="1846"/>
      <c r="J104" s="1846"/>
      <c r="K104" s="1846"/>
      <c r="L104" s="1846"/>
      <c r="M104" s="1846"/>
      <c r="N104" s="1846"/>
      <c r="O104" s="1846"/>
      <c r="P104" s="1846"/>
      <c r="Q104" s="1846"/>
      <c r="R104" s="1846"/>
      <c r="S104" s="1846"/>
      <c r="T104" s="1846"/>
      <c r="U104" s="1846"/>
      <c r="V104" s="1846"/>
      <c r="W104" s="1846"/>
      <c r="X104" s="1846"/>
      <c r="Y104" s="1846"/>
      <c r="Z104" s="1846"/>
      <c r="AA104" s="1846"/>
      <c r="AB104" s="1846"/>
      <c r="AC104" s="1846"/>
      <c r="AD104" s="1846"/>
      <c r="AE104" s="1846"/>
      <c r="AF104" s="1846"/>
      <c r="AG104" s="1846"/>
      <c r="AH104" s="1846"/>
      <c r="AI104" s="1846"/>
      <c r="AJ104" s="1846"/>
      <c r="AK104" s="1846"/>
      <c r="AL104" s="1846"/>
      <c r="AM104" s="1846"/>
      <c r="AN104" s="1846"/>
      <c r="AO104" s="1846"/>
      <c r="AP104" s="1846"/>
      <c r="AQ104" s="1846"/>
      <c r="AR104" s="1846"/>
      <c r="AS104" s="1846"/>
      <c r="AT104" s="1846"/>
      <c r="AU104" s="1846"/>
      <c r="AV104" s="1846"/>
      <c r="AW104" s="1846"/>
      <c r="AX104" s="1846"/>
      <c r="AY104" s="1846"/>
      <c r="AZ104" s="1846"/>
      <c r="BA104" s="1846"/>
      <c r="BB104" s="1846"/>
      <c r="BC104" s="1846"/>
      <c r="BD104" s="1846"/>
      <c r="BE104" s="1846"/>
      <c r="BF104" s="1846"/>
      <c r="BG104" s="1846"/>
      <c r="BH104" s="1846"/>
      <c r="BI104" s="1846"/>
      <c r="BJ104" s="1846"/>
      <c r="BK104" s="1846"/>
      <c r="BL104" s="1846"/>
      <c r="BM104" s="1846"/>
      <c r="BN104" s="1847"/>
      <c r="BO104" s="1782"/>
      <c r="BP104" s="1783"/>
      <c r="BQ104" s="1784"/>
      <c r="BR104" s="1838">
        <f>入力シート!G7</f>
        <v>0</v>
      </c>
      <c r="BS104" s="1839"/>
      <c r="BT104" s="1839"/>
      <c r="BU104" s="1839"/>
      <c r="BV104" s="1840">
        <f>入力シート!H7</f>
        <v>0</v>
      </c>
      <c r="BW104" s="1840"/>
      <c r="BX104" s="1840"/>
      <c r="BY104" s="1840"/>
      <c r="BZ104" s="1841" t="s">
        <v>0</v>
      </c>
      <c r="CA104" s="1841"/>
      <c r="CB104" s="1841"/>
      <c r="CC104" s="1842">
        <f>入力シート!J7</f>
        <v>0</v>
      </c>
      <c r="CD104" s="1842"/>
      <c r="CE104" s="1842"/>
      <c r="CF104" s="1842"/>
      <c r="CG104" s="1841" t="s">
        <v>77</v>
      </c>
      <c r="CH104" s="1841"/>
      <c r="CI104" s="1841"/>
      <c r="CJ104" s="1840">
        <f>入力シート!M7</f>
        <v>0</v>
      </c>
      <c r="CK104" s="1840"/>
      <c r="CL104" s="1840"/>
      <c r="CM104" s="1840"/>
      <c r="CN104" s="1841" t="s">
        <v>114</v>
      </c>
      <c r="CO104" s="1841"/>
      <c r="CP104" s="1841"/>
      <c r="CQ104" s="1841"/>
      <c r="CR104" s="1841"/>
      <c r="CS104" s="1843"/>
      <c r="CT104" s="1790"/>
      <c r="CU104" s="1790"/>
      <c r="CV104" s="1790"/>
      <c r="CW104" s="1790"/>
      <c r="CX104" s="1790"/>
      <c r="CY104" s="1794"/>
      <c r="CZ104" s="1795"/>
      <c r="DA104" s="1795"/>
      <c r="DB104" s="1795"/>
      <c r="DC104" s="1795"/>
      <c r="DD104" s="1795"/>
      <c r="DE104" s="1795"/>
      <c r="DF104" s="1795"/>
      <c r="DG104" s="1795"/>
      <c r="DH104" s="1795"/>
      <c r="DI104" s="1795"/>
      <c r="DJ104" s="1796"/>
      <c r="DK104" s="1800"/>
      <c r="DL104" s="1801"/>
      <c r="DM104" s="1801"/>
      <c r="DN104" s="1801"/>
      <c r="DO104" s="1801"/>
      <c r="DP104" s="1801"/>
      <c r="DQ104" s="1802"/>
      <c r="DR104" s="1806"/>
      <c r="DS104" s="1807"/>
      <c r="DT104" s="1807"/>
      <c r="DU104" s="1808"/>
      <c r="DV104" s="1812"/>
      <c r="DW104" s="1813"/>
      <c r="DX104" s="1813"/>
      <c r="DY104" s="1813"/>
      <c r="DZ104" s="1813"/>
      <c r="EA104" s="1813"/>
      <c r="EB104" s="1813"/>
      <c r="EC104" s="1813"/>
      <c r="ED104" s="1813"/>
      <c r="EE104" s="1813"/>
      <c r="EF104" s="1813"/>
      <c r="EG104" s="1813"/>
      <c r="EH104" s="1813"/>
      <c r="EI104" s="1813"/>
      <c r="EJ104" s="1814"/>
      <c r="EK104" s="1818"/>
      <c r="EL104" s="1819"/>
      <c r="EM104" s="1819"/>
      <c r="EN104" s="1819"/>
      <c r="EO104" s="1819"/>
      <c r="EP104" s="1819"/>
      <c r="EQ104" s="1820"/>
      <c r="ER104" s="1858"/>
      <c r="ES104" s="1859"/>
      <c r="ET104" s="1859"/>
      <c r="EU104" s="1860"/>
    </row>
    <row r="105" spans="1:151" ht="6.95" customHeight="1" x14ac:dyDescent="0.15">
      <c r="A105" s="1846"/>
      <c r="B105" s="1846"/>
      <c r="C105" s="1846"/>
      <c r="D105" s="1846"/>
      <c r="E105" s="1846"/>
      <c r="F105" s="1846"/>
      <c r="G105" s="1846"/>
      <c r="H105" s="1846"/>
      <c r="I105" s="1846"/>
      <c r="J105" s="1846"/>
      <c r="K105" s="1846"/>
      <c r="L105" s="1846"/>
      <c r="M105" s="1846"/>
      <c r="N105" s="1846"/>
      <c r="O105" s="1846"/>
      <c r="P105" s="1846"/>
      <c r="Q105" s="1846"/>
      <c r="R105" s="1846"/>
      <c r="S105" s="1846"/>
      <c r="T105" s="1846"/>
      <c r="U105" s="1846"/>
      <c r="V105" s="1846"/>
      <c r="W105" s="1846"/>
      <c r="X105" s="1846"/>
      <c r="Y105" s="1846"/>
      <c r="Z105" s="1846"/>
      <c r="AA105" s="1846"/>
      <c r="AB105" s="1846"/>
      <c r="AC105" s="1846"/>
      <c r="AD105" s="1846"/>
      <c r="AE105" s="1846"/>
      <c r="AF105" s="1846"/>
      <c r="AG105" s="1846"/>
      <c r="AH105" s="1846"/>
      <c r="AI105" s="1846"/>
      <c r="AJ105" s="1846"/>
      <c r="AK105" s="1846"/>
      <c r="AL105" s="1846"/>
      <c r="AM105" s="1846"/>
      <c r="AN105" s="1846"/>
      <c r="AO105" s="1846"/>
      <c r="AP105" s="1846"/>
      <c r="AQ105" s="1846"/>
      <c r="AR105" s="1846"/>
      <c r="AS105" s="1846"/>
      <c r="AT105" s="1846"/>
      <c r="AU105" s="1846"/>
      <c r="AV105" s="1846"/>
      <c r="AW105" s="1846"/>
      <c r="AX105" s="1846"/>
      <c r="AY105" s="1846"/>
      <c r="AZ105" s="1846"/>
      <c r="BA105" s="1846"/>
      <c r="BB105" s="1846"/>
      <c r="BC105" s="1846"/>
      <c r="BD105" s="1846"/>
      <c r="BE105" s="1846"/>
      <c r="BF105" s="1846"/>
      <c r="BG105" s="1846"/>
      <c r="BH105" s="1846"/>
      <c r="BI105" s="1846"/>
      <c r="BJ105" s="1846"/>
      <c r="BK105" s="1846"/>
      <c r="BL105" s="1846"/>
      <c r="BM105" s="1846"/>
      <c r="BN105" s="1847"/>
      <c r="BO105" s="1782"/>
      <c r="BP105" s="1783"/>
      <c r="BQ105" s="1784"/>
      <c r="BR105" s="1838"/>
      <c r="BS105" s="1839"/>
      <c r="BT105" s="1839"/>
      <c r="BU105" s="1839"/>
      <c r="BV105" s="1840"/>
      <c r="BW105" s="1840"/>
      <c r="BX105" s="1840"/>
      <c r="BY105" s="1840"/>
      <c r="BZ105" s="1841"/>
      <c r="CA105" s="1841"/>
      <c r="CB105" s="1841"/>
      <c r="CC105" s="1842"/>
      <c r="CD105" s="1842"/>
      <c r="CE105" s="1842"/>
      <c r="CF105" s="1842"/>
      <c r="CG105" s="1841"/>
      <c r="CH105" s="1841"/>
      <c r="CI105" s="1841"/>
      <c r="CJ105" s="1840"/>
      <c r="CK105" s="1840"/>
      <c r="CL105" s="1840"/>
      <c r="CM105" s="1840"/>
      <c r="CN105" s="1841"/>
      <c r="CO105" s="1841"/>
      <c r="CP105" s="1841"/>
      <c r="CQ105" s="1841"/>
      <c r="CR105" s="1841"/>
      <c r="CS105" s="1843"/>
      <c r="CT105" s="1790"/>
      <c r="CU105" s="1790"/>
      <c r="CV105" s="1790"/>
      <c r="CW105" s="1790"/>
      <c r="CX105" s="1790"/>
      <c r="CY105" s="1861">
        <f>入力シート!S2</f>
        <v>0</v>
      </c>
      <c r="CZ105" s="1861"/>
      <c r="DA105" s="1861"/>
      <c r="DB105" s="1861"/>
      <c r="DC105" s="1861"/>
      <c r="DD105" s="1861"/>
      <c r="DE105" s="1861"/>
      <c r="DF105" s="1861"/>
      <c r="DG105" s="1861"/>
      <c r="DH105" s="1861"/>
      <c r="DI105" s="1861"/>
      <c r="DJ105" s="1861"/>
      <c r="DK105" s="1864"/>
      <c r="DL105" s="1864"/>
      <c r="DM105" s="1864"/>
      <c r="DN105" s="1864"/>
      <c r="DO105" s="1864"/>
      <c r="DP105" s="1864"/>
      <c r="DQ105" s="1864"/>
      <c r="DR105" s="1821"/>
      <c r="DS105" s="1821"/>
      <c r="DT105" s="1821"/>
      <c r="DU105" s="1821"/>
      <c r="DV105" s="1824">
        <f>入力シート!AD2</f>
        <v>0</v>
      </c>
      <c r="DW105" s="1824"/>
      <c r="DX105" s="1824"/>
      <c r="DY105" s="1824"/>
      <c r="DZ105" s="1824"/>
      <c r="EA105" s="1824"/>
      <c r="EB105" s="1824"/>
      <c r="EC105" s="1824"/>
      <c r="ED105" s="1824"/>
      <c r="EE105" s="1824"/>
      <c r="EF105" s="1824"/>
      <c r="EG105" s="1824"/>
      <c r="EH105" s="1824"/>
      <c r="EI105" s="1824"/>
      <c r="EJ105" s="1824"/>
      <c r="EK105" s="1827">
        <f>入力シート!AS2</f>
        <v>0</v>
      </c>
      <c r="EL105" s="1828"/>
      <c r="EM105" s="1828"/>
      <c r="EN105" s="1828"/>
      <c r="EO105" s="1828"/>
      <c r="EP105" s="1828"/>
      <c r="EQ105" s="1829"/>
      <c r="ER105" s="1858"/>
      <c r="ES105" s="1859"/>
      <c r="ET105" s="1859"/>
      <c r="EU105" s="1860"/>
    </row>
    <row r="106" spans="1:151" ht="6.95" customHeight="1" x14ac:dyDescent="0.15">
      <c r="A106" s="1846"/>
      <c r="B106" s="1846"/>
      <c r="C106" s="1846"/>
      <c r="D106" s="1846"/>
      <c r="E106" s="1846"/>
      <c r="F106" s="1846"/>
      <c r="G106" s="1846"/>
      <c r="H106" s="1846"/>
      <c r="I106" s="1846"/>
      <c r="J106" s="1846"/>
      <c r="K106" s="1846"/>
      <c r="L106" s="1846"/>
      <c r="M106" s="1846"/>
      <c r="N106" s="1846"/>
      <c r="O106" s="1846"/>
      <c r="P106" s="1846"/>
      <c r="Q106" s="1846"/>
      <c r="R106" s="1846"/>
      <c r="S106" s="1846"/>
      <c r="T106" s="1846"/>
      <c r="U106" s="1846"/>
      <c r="V106" s="1846"/>
      <c r="W106" s="1846"/>
      <c r="X106" s="1846"/>
      <c r="Y106" s="1846"/>
      <c r="Z106" s="1846"/>
      <c r="AA106" s="1846"/>
      <c r="AB106" s="1846"/>
      <c r="AC106" s="1846"/>
      <c r="AD106" s="1846"/>
      <c r="AE106" s="1846"/>
      <c r="AF106" s="1846"/>
      <c r="AG106" s="1846"/>
      <c r="AH106" s="1846"/>
      <c r="AI106" s="1846"/>
      <c r="AJ106" s="1846"/>
      <c r="AK106" s="1846"/>
      <c r="AL106" s="1846"/>
      <c r="AM106" s="1846"/>
      <c r="AN106" s="1846"/>
      <c r="AO106" s="1846"/>
      <c r="AP106" s="1846"/>
      <c r="AQ106" s="1846"/>
      <c r="AR106" s="1846"/>
      <c r="AS106" s="1846"/>
      <c r="AT106" s="1846"/>
      <c r="AU106" s="1846"/>
      <c r="AV106" s="1846"/>
      <c r="AW106" s="1846"/>
      <c r="AX106" s="1846"/>
      <c r="AY106" s="1846"/>
      <c r="AZ106" s="1846"/>
      <c r="BA106" s="1846"/>
      <c r="BB106" s="1846"/>
      <c r="BC106" s="1846"/>
      <c r="BD106" s="1846"/>
      <c r="BE106" s="1846"/>
      <c r="BF106" s="1846"/>
      <c r="BG106" s="1846"/>
      <c r="BH106" s="1846"/>
      <c r="BI106" s="1846"/>
      <c r="BJ106" s="1846"/>
      <c r="BK106" s="1846"/>
      <c r="BL106" s="1846"/>
      <c r="BM106" s="1846"/>
      <c r="BN106" s="1847"/>
      <c r="BO106" s="1782"/>
      <c r="BP106" s="1783"/>
      <c r="BQ106" s="1784"/>
      <c r="BR106" s="1838"/>
      <c r="BS106" s="1839"/>
      <c r="BT106" s="1839"/>
      <c r="BU106" s="1839"/>
      <c r="BV106" s="1840"/>
      <c r="BW106" s="1840"/>
      <c r="BX106" s="1840"/>
      <c r="BY106" s="1840"/>
      <c r="BZ106" s="1841"/>
      <c r="CA106" s="1841"/>
      <c r="CB106" s="1841"/>
      <c r="CC106" s="1842"/>
      <c r="CD106" s="1842"/>
      <c r="CE106" s="1842"/>
      <c r="CF106" s="1842"/>
      <c r="CG106" s="1841"/>
      <c r="CH106" s="1841"/>
      <c r="CI106" s="1841"/>
      <c r="CJ106" s="1840"/>
      <c r="CK106" s="1840"/>
      <c r="CL106" s="1840"/>
      <c r="CM106" s="1840"/>
      <c r="CN106" s="1841"/>
      <c r="CO106" s="1841"/>
      <c r="CP106" s="1841"/>
      <c r="CQ106" s="1841"/>
      <c r="CR106" s="1841"/>
      <c r="CS106" s="1843"/>
      <c r="CT106" s="1790"/>
      <c r="CU106" s="1790"/>
      <c r="CV106" s="1790"/>
      <c r="CW106" s="1790"/>
      <c r="CX106" s="1790"/>
      <c r="CY106" s="1862"/>
      <c r="CZ106" s="1862"/>
      <c r="DA106" s="1862"/>
      <c r="DB106" s="1862"/>
      <c r="DC106" s="1862"/>
      <c r="DD106" s="1862"/>
      <c r="DE106" s="1862"/>
      <c r="DF106" s="1862"/>
      <c r="DG106" s="1862"/>
      <c r="DH106" s="1862"/>
      <c r="DI106" s="1862"/>
      <c r="DJ106" s="1862"/>
      <c r="DK106" s="1865"/>
      <c r="DL106" s="1865"/>
      <c r="DM106" s="1865"/>
      <c r="DN106" s="1865"/>
      <c r="DO106" s="1865"/>
      <c r="DP106" s="1865"/>
      <c r="DQ106" s="1865"/>
      <c r="DR106" s="1822"/>
      <c r="DS106" s="1822"/>
      <c r="DT106" s="1822"/>
      <c r="DU106" s="1822"/>
      <c r="DV106" s="1825"/>
      <c r="DW106" s="1825"/>
      <c r="DX106" s="1825"/>
      <c r="DY106" s="1825"/>
      <c r="DZ106" s="1825"/>
      <c r="EA106" s="1825"/>
      <c r="EB106" s="1825"/>
      <c r="EC106" s="1825"/>
      <c r="ED106" s="1825"/>
      <c r="EE106" s="1825"/>
      <c r="EF106" s="1825"/>
      <c r="EG106" s="1825"/>
      <c r="EH106" s="1825"/>
      <c r="EI106" s="1825"/>
      <c r="EJ106" s="1825"/>
      <c r="EK106" s="1830"/>
      <c r="EL106" s="1831"/>
      <c r="EM106" s="1831"/>
      <c r="EN106" s="1831"/>
      <c r="EO106" s="1831"/>
      <c r="EP106" s="1831"/>
      <c r="EQ106" s="1832"/>
      <c r="ER106" s="1858"/>
      <c r="ES106" s="1859"/>
      <c r="ET106" s="1859"/>
      <c r="EU106" s="1860"/>
    </row>
    <row r="107" spans="1:151" ht="6.95" customHeight="1" x14ac:dyDescent="0.15">
      <c r="A107" s="1846"/>
      <c r="B107" s="1846"/>
      <c r="C107" s="1846"/>
      <c r="D107" s="1846"/>
      <c r="E107" s="1846"/>
      <c r="F107" s="1846"/>
      <c r="G107" s="1846"/>
      <c r="H107" s="1846"/>
      <c r="I107" s="1846"/>
      <c r="J107" s="1846"/>
      <c r="K107" s="1846"/>
      <c r="L107" s="1846"/>
      <c r="M107" s="1846"/>
      <c r="N107" s="1846"/>
      <c r="O107" s="1846"/>
      <c r="P107" s="1846"/>
      <c r="Q107" s="1846"/>
      <c r="R107" s="1846"/>
      <c r="S107" s="1846"/>
      <c r="T107" s="1846"/>
      <c r="U107" s="1846"/>
      <c r="V107" s="1846"/>
      <c r="W107" s="1846"/>
      <c r="X107" s="1846"/>
      <c r="Y107" s="1846"/>
      <c r="Z107" s="1846"/>
      <c r="AA107" s="1846"/>
      <c r="AB107" s="1846"/>
      <c r="AC107" s="1846"/>
      <c r="AD107" s="1846"/>
      <c r="AE107" s="1846"/>
      <c r="AF107" s="1846"/>
      <c r="AG107" s="1846"/>
      <c r="AH107" s="1846"/>
      <c r="AI107" s="1846"/>
      <c r="AJ107" s="1846"/>
      <c r="AK107" s="1846"/>
      <c r="AL107" s="1846"/>
      <c r="AM107" s="1846"/>
      <c r="AN107" s="1846"/>
      <c r="AO107" s="1846"/>
      <c r="AP107" s="1846"/>
      <c r="AQ107" s="1846"/>
      <c r="AR107" s="1846"/>
      <c r="AS107" s="1846"/>
      <c r="AT107" s="1846"/>
      <c r="AU107" s="1846"/>
      <c r="AV107" s="1846"/>
      <c r="AW107" s="1846"/>
      <c r="AX107" s="1846"/>
      <c r="AY107" s="1846"/>
      <c r="AZ107" s="1846"/>
      <c r="BA107" s="1846"/>
      <c r="BB107" s="1846"/>
      <c r="BC107" s="1846"/>
      <c r="BD107" s="1846"/>
      <c r="BE107" s="1846"/>
      <c r="BF107" s="1846"/>
      <c r="BG107" s="1846"/>
      <c r="BH107" s="1846"/>
      <c r="BI107" s="1846"/>
      <c r="BJ107" s="1846"/>
      <c r="BK107" s="1846"/>
      <c r="BL107" s="1846"/>
      <c r="BM107" s="1846"/>
      <c r="BN107" s="1847"/>
      <c r="BO107" s="1782"/>
      <c r="BP107" s="1783"/>
      <c r="BQ107" s="1784"/>
      <c r="BR107" s="1838"/>
      <c r="BS107" s="1839"/>
      <c r="BT107" s="1839"/>
      <c r="BU107" s="1839"/>
      <c r="BV107" s="1840"/>
      <c r="BW107" s="1840"/>
      <c r="BX107" s="1840"/>
      <c r="BY107" s="1840"/>
      <c r="BZ107" s="1841"/>
      <c r="CA107" s="1841"/>
      <c r="CB107" s="1841"/>
      <c r="CC107" s="1842"/>
      <c r="CD107" s="1842"/>
      <c r="CE107" s="1842"/>
      <c r="CF107" s="1842"/>
      <c r="CG107" s="1841"/>
      <c r="CH107" s="1841"/>
      <c r="CI107" s="1841"/>
      <c r="CJ107" s="1840"/>
      <c r="CK107" s="1840"/>
      <c r="CL107" s="1840"/>
      <c r="CM107" s="1840"/>
      <c r="CN107" s="1841"/>
      <c r="CO107" s="1841"/>
      <c r="CP107" s="1841"/>
      <c r="CQ107" s="1841"/>
      <c r="CR107" s="1841"/>
      <c r="CS107" s="1843"/>
      <c r="CT107" s="1790"/>
      <c r="CU107" s="1790"/>
      <c r="CV107" s="1790"/>
      <c r="CW107" s="1790"/>
      <c r="CX107" s="1790"/>
      <c r="CY107" s="1862"/>
      <c r="CZ107" s="1862"/>
      <c r="DA107" s="1862"/>
      <c r="DB107" s="1862"/>
      <c r="DC107" s="1862"/>
      <c r="DD107" s="1862"/>
      <c r="DE107" s="1862"/>
      <c r="DF107" s="1862"/>
      <c r="DG107" s="1862"/>
      <c r="DH107" s="1862"/>
      <c r="DI107" s="1862"/>
      <c r="DJ107" s="1862"/>
      <c r="DK107" s="1865"/>
      <c r="DL107" s="1865"/>
      <c r="DM107" s="1865"/>
      <c r="DN107" s="1865"/>
      <c r="DO107" s="1865"/>
      <c r="DP107" s="1865"/>
      <c r="DQ107" s="1865"/>
      <c r="DR107" s="1822"/>
      <c r="DS107" s="1822"/>
      <c r="DT107" s="1822"/>
      <c r="DU107" s="1822"/>
      <c r="DV107" s="1825"/>
      <c r="DW107" s="1825"/>
      <c r="DX107" s="1825"/>
      <c r="DY107" s="1825"/>
      <c r="DZ107" s="1825"/>
      <c r="EA107" s="1825"/>
      <c r="EB107" s="1825"/>
      <c r="EC107" s="1825"/>
      <c r="ED107" s="1825"/>
      <c r="EE107" s="1825"/>
      <c r="EF107" s="1825"/>
      <c r="EG107" s="1825"/>
      <c r="EH107" s="1825"/>
      <c r="EI107" s="1825"/>
      <c r="EJ107" s="1825"/>
      <c r="EK107" s="1830"/>
      <c r="EL107" s="1831"/>
      <c r="EM107" s="1831"/>
      <c r="EN107" s="1831"/>
      <c r="EO107" s="1831"/>
      <c r="EP107" s="1831"/>
      <c r="EQ107" s="1832"/>
      <c r="ER107" s="1858"/>
      <c r="ES107" s="1859"/>
      <c r="ET107" s="1859"/>
      <c r="EU107" s="1860"/>
    </row>
    <row r="108" spans="1:151" ht="6.95" customHeight="1" x14ac:dyDescent="0.15">
      <c r="A108" s="1846"/>
      <c r="B108" s="1846"/>
      <c r="C108" s="1846"/>
      <c r="D108" s="1846"/>
      <c r="E108" s="1846"/>
      <c r="F108" s="1846"/>
      <c r="G108" s="1846"/>
      <c r="H108" s="1846"/>
      <c r="I108" s="1846"/>
      <c r="J108" s="1846"/>
      <c r="K108" s="1846"/>
      <c r="L108" s="1846"/>
      <c r="M108" s="1846"/>
      <c r="N108" s="1846"/>
      <c r="O108" s="1846"/>
      <c r="P108" s="1846"/>
      <c r="Q108" s="1846"/>
      <c r="R108" s="1846"/>
      <c r="S108" s="1846"/>
      <c r="T108" s="1846"/>
      <c r="U108" s="1846"/>
      <c r="V108" s="1846"/>
      <c r="W108" s="1846"/>
      <c r="X108" s="1846"/>
      <c r="Y108" s="1846"/>
      <c r="Z108" s="1846"/>
      <c r="AA108" s="1846"/>
      <c r="AB108" s="1846"/>
      <c r="AC108" s="1846"/>
      <c r="AD108" s="1846"/>
      <c r="AE108" s="1846"/>
      <c r="AF108" s="1846"/>
      <c r="AG108" s="1846"/>
      <c r="AH108" s="1846"/>
      <c r="AI108" s="1846"/>
      <c r="AJ108" s="1846"/>
      <c r="AK108" s="1846"/>
      <c r="AL108" s="1846"/>
      <c r="AM108" s="1846"/>
      <c r="AN108" s="1846"/>
      <c r="AO108" s="1846"/>
      <c r="AP108" s="1846"/>
      <c r="AQ108" s="1846"/>
      <c r="AR108" s="1846"/>
      <c r="AS108" s="1846"/>
      <c r="AT108" s="1846"/>
      <c r="AU108" s="1846"/>
      <c r="AV108" s="1846"/>
      <c r="AW108" s="1846"/>
      <c r="AX108" s="1846"/>
      <c r="AY108" s="1846"/>
      <c r="AZ108" s="1846"/>
      <c r="BA108" s="1846"/>
      <c r="BB108" s="1846"/>
      <c r="BC108" s="1846"/>
      <c r="BD108" s="1846"/>
      <c r="BE108" s="1846"/>
      <c r="BF108" s="1846"/>
      <c r="BG108" s="1846"/>
      <c r="BH108" s="1846"/>
      <c r="BI108" s="1846"/>
      <c r="BJ108" s="1846"/>
      <c r="BK108" s="1846"/>
      <c r="BL108" s="1846"/>
      <c r="BM108" s="1846"/>
      <c r="BN108" s="1847"/>
      <c r="BO108" s="1782"/>
      <c r="BP108" s="1783"/>
      <c r="BQ108" s="1784"/>
      <c r="BR108" s="1838"/>
      <c r="BS108" s="1839"/>
      <c r="BT108" s="1839"/>
      <c r="BU108" s="1839"/>
      <c r="BV108" s="1840"/>
      <c r="BW108" s="1840"/>
      <c r="BX108" s="1840"/>
      <c r="BY108" s="1840"/>
      <c r="BZ108" s="1841"/>
      <c r="CA108" s="1841"/>
      <c r="CB108" s="1841"/>
      <c r="CC108" s="1842"/>
      <c r="CD108" s="1842"/>
      <c r="CE108" s="1842"/>
      <c r="CF108" s="1842"/>
      <c r="CG108" s="1841"/>
      <c r="CH108" s="1841"/>
      <c r="CI108" s="1841"/>
      <c r="CJ108" s="1840"/>
      <c r="CK108" s="1840"/>
      <c r="CL108" s="1840"/>
      <c r="CM108" s="1840"/>
      <c r="CN108" s="1841"/>
      <c r="CO108" s="1841"/>
      <c r="CP108" s="1841"/>
      <c r="CQ108" s="1841"/>
      <c r="CR108" s="1841"/>
      <c r="CS108" s="1843"/>
      <c r="CT108" s="1790"/>
      <c r="CU108" s="1790"/>
      <c r="CV108" s="1790"/>
      <c r="CW108" s="1790"/>
      <c r="CX108" s="1790"/>
      <c r="CY108" s="1863"/>
      <c r="CZ108" s="1863"/>
      <c r="DA108" s="1863"/>
      <c r="DB108" s="1863"/>
      <c r="DC108" s="1863"/>
      <c r="DD108" s="1863"/>
      <c r="DE108" s="1863"/>
      <c r="DF108" s="1863"/>
      <c r="DG108" s="1863"/>
      <c r="DH108" s="1863"/>
      <c r="DI108" s="1863"/>
      <c r="DJ108" s="1863"/>
      <c r="DK108" s="1866"/>
      <c r="DL108" s="1866"/>
      <c r="DM108" s="1866"/>
      <c r="DN108" s="1866"/>
      <c r="DO108" s="1866"/>
      <c r="DP108" s="1866"/>
      <c r="DQ108" s="1866"/>
      <c r="DR108" s="1823"/>
      <c r="DS108" s="1823"/>
      <c r="DT108" s="1823"/>
      <c r="DU108" s="1823"/>
      <c r="DV108" s="1826"/>
      <c r="DW108" s="1826"/>
      <c r="DX108" s="1826"/>
      <c r="DY108" s="1826"/>
      <c r="DZ108" s="1826"/>
      <c r="EA108" s="1826"/>
      <c r="EB108" s="1826"/>
      <c r="EC108" s="1826"/>
      <c r="ED108" s="1826"/>
      <c r="EE108" s="1826"/>
      <c r="EF108" s="1826"/>
      <c r="EG108" s="1826"/>
      <c r="EH108" s="1826"/>
      <c r="EI108" s="1826"/>
      <c r="EJ108" s="1826"/>
      <c r="EK108" s="1833"/>
      <c r="EL108" s="1834"/>
      <c r="EM108" s="1834"/>
      <c r="EN108" s="1834"/>
      <c r="EO108" s="1834"/>
      <c r="EP108" s="1834"/>
      <c r="EQ108" s="1835"/>
      <c r="ER108" s="1858"/>
      <c r="ES108" s="1859"/>
      <c r="ET108" s="1859"/>
      <c r="EU108" s="1860"/>
    </row>
    <row r="109" spans="1:151" ht="6.95" customHeight="1" x14ac:dyDescent="0.15">
      <c r="A109" s="1777"/>
      <c r="B109" s="1777"/>
      <c r="C109" s="1777"/>
      <c r="D109" s="1777"/>
      <c r="E109" s="1777"/>
      <c r="F109" s="1777"/>
      <c r="G109" s="1777"/>
      <c r="H109" s="1777"/>
      <c r="I109" s="1777"/>
      <c r="J109" s="1777"/>
      <c r="K109" s="1777"/>
      <c r="L109" s="1777"/>
      <c r="M109" s="1777"/>
      <c r="N109" s="1777"/>
      <c r="O109" s="1777"/>
      <c r="P109" s="1777"/>
      <c r="Q109" s="1777"/>
      <c r="R109" s="1777"/>
      <c r="S109" s="1777"/>
      <c r="T109" s="1777"/>
      <c r="U109" s="1777"/>
      <c r="V109" s="1777"/>
      <c r="W109" s="1777"/>
      <c r="X109" s="1777"/>
      <c r="Y109" s="1777"/>
      <c r="Z109" s="1777"/>
      <c r="AA109" s="1777"/>
      <c r="AB109" s="1777"/>
      <c r="AC109" s="1777"/>
      <c r="AD109" s="1777"/>
      <c r="AE109" s="1777"/>
      <c r="AF109" s="1777"/>
      <c r="AG109" s="1777"/>
      <c r="AH109" s="1777"/>
      <c r="AI109" s="1777"/>
      <c r="AJ109" s="1777"/>
      <c r="AK109" s="1777"/>
      <c r="AL109" s="1777"/>
      <c r="AM109" s="1777"/>
      <c r="AN109" s="1777"/>
      <c r="AO109" s="1777"/>
      <c r="AP109" s="1777"/>
      <c r="AQ109" s="1777"/>
      <c r="AR109" s="1777"/>
      <c r="AS109" s="1777"/>
      <c r="AT109" s="1777"/>
      <c r="AU109" s="1777"/>
      <c r="AV109" s="1777"/>
      <c r="AW109" s="1777"/>
      <c r="AX109" s="1777"/>
      <c r="AY109" s="1777"/>
      <c r="AZ109" s="1777"/>
      <c r="BA109" s="1777"/>
      <c r="BB109" s="1777"/>
      <c r="BC109" s="1777"/>
      <c r="BD109" s="1777"/>
      <c r="BE109" s="1777"/>
      <c r="BF109" s="1777"/>
      <c r="BG109" s="1777"/>
      <c r="BH109" s="1777"/>
      <c r="BI109" s="1777"/>
      <c r="BJ109" s="1777"/>
      <c r="BK109" s="1777"/>
      <c r="BL109" s="1777"/>
      <c r="BM109" s="1777"/>
      <c r="BN109" s="1778"/>
      <c r="BO109" s="1782"/>
      <c r="BP109" s="1783"/>
      <c r="BQ109" s="1784"/>
      <c r="BR109" s="1838">
        <f>入力シート!G9</f>
        <v>0</v>
      </c>
      <c r="BS109" s="1839"/>
      <c r="BT109" s="1839"/>
      <c r="BU109" s="1839"/>
      <c r="BV109" s="1840">
        <f>入力シート!H9</f>
        <v>0</v>
      </c>
      <c r="BW109" s="1840"/>
      <c r="BX109" s="1840"/>
      <c r="BY109" s="1840"/>
      <c r="BZ109" s="1841" t="s">
        <v>0</v>
      </c>
      <c r="CA109" s="1841"/>
      <c r="CB109" s="1841"/>
      <c r="CC109" s="1842">
        <f>入力シート!J9</f>
        <v>0</v>
      </c>
      <c r="CD109" s="1842"/>
      <c r="CE109" s="1842"/>
      <c r="CF109" s="1842"/>
      <c r="CG109" s="1841" t="s">
        <v>77</v>
      </c>
      <c r="CH109" s="1841"/>
      <c r="CI109" s="1841"/>
      <c r="CJ109" s="1840">
        <f>入力シート!M9</f>
        <v>0</v>
      </c>
      <c r="CK109" s="1840"/>
      <c r="CL109" s="1840"/>
      <c r="CM109" s="1840"/>
      <c r="CN109" s="1841" t="s">
        <v>115</v>
      </c>
      <c r="CO109" s="1841"/>
      <c r="CP109" s="1841"/>
      <c r="CQ109" s="1841"/>
      <c r="CR109" s="1841"/>
      <c r="CS109" s="1843"/>
      <c r="CT109" s="1848" t="s">
        <v>520</v>
      </c>
      <c r="CU109" s="1849"/>
      <c r="CV109" s="1849"/>
      <c r="CW109" s="1849"/>
      <c r="CX109" s="1849"/>
      <c r="CY109" s="1849"/>
      <c r="CZ109" s="1849"/>
      <c r="DA109" s="1849"/>
      <c r="DB109" s="1849"/>
      <c r="DC109" s="1849"/>
      <c r="DD109" s="1850"/>
      <c r="DE109" s="1857">
        <f>入力シート!$G$4</f>
        <v>0</v>
      </c>
      <c r="DF109" s="1857"/>
      <c r="DG109" s="1857"/>
      <c r="DH109" s="1857"/>
      <c r="DI109" s="1857"/>
      <c r="DJ109" s="1857"/>
      <c r="DK109" s="1857"/>
      <c r="DL109" s="1857"/>
      <c r="DM109" s="1857"/>
      <c r="DN109" s="1857"/>
      <c r="DO109" s="1857"/>
      <c r="DP109" s="1857"/>
      <c r="DQ109" s="1857"/>
      <c r="DR109" s="1857"/>
      <c r="DS109" s="1857"/>
      <c r="DT109" s="1857"/>
      <c r="DU109" s="1857"/>
      <c r="DV109" s="1857"/>
      <c r="DW109" s="1857"/>
      <c r="DX109" s="1857"/>
      <c r="DY109" s="1857"/>
      <c r="DZ109" s="1857"/>
      <c r="EA109" s="1857"/>
      <c r="EB109" s="1857"/>
      <c r="EC109" s="1857"/>
      <c r="ED109" s="1857"/>
      <c r="EE109" s="1857"/>
      <c r="EF109" s="1857"/>
      <c r="EG109" s="1857"/>
      <c r="EH109" s="1857"/>
      <c r="EI109" s="1857"/>
      <c r="EJ109" s="1857"/>
      <c r="EK109" s="1857"/>
      <c r="EL109" s="1857"/>
      <c r="EM109" s="1857"/>
      <c r="EN109" s="1857"/>
      <c r="EO109" s="1857"/>
      <c r="EP109" s="1857"/>
      <c r="EQ109" s="1857"/>
      <c r="ER109" s="1858"/>
      <c r="ES109" s="1859"/>
      <c r="ET109" s="1859"/>
      <c r="EU109" s="1860"/>
    </row>
    <row r="110" spans="1:151" ht="6.95" customHeight="1" x14ac:dyDescent="0.15">
      <c r="A110" s="1777"/>
      <c r="B110" s="1777"/>
      <c r="C110" s="1777"/>
      <c r="D110" s="1777"/>
      <c r="E110" s="1777"/>
      <c r="F110" s="1777"/>
      <c r="G110" s="1777"/>
      <c r="H110" s="1777"/>
      <c r="I110" s="1777"/>
      <c r="J110" s="1777"/>
      <c r="K110" s="1777"/>
      <c r="L110" s="1777"/>
      <c r="M110" s="1777"/>
      <c r="N110" s="1777"/>
      <c r="O110" s="1777"/>
      <c r="P110" s="1777"/>
      <c r="Q110" s="1777"/>
      <c r="R110" s="1777"/>
      <c r="S110" s="1777"/>
      <c r="T110" s="1777"/>
      <c r="U110" s="1777"/>
      <c r="V110" s="1777"/>
      <c r="W110" s="1777"/>
      <c r="X110" s="1777"/>
      <c r="Y110" s="1777"/>
      <c r="Z110" s="1777"/>
      <c r="AA110" s="1777"/>
      <c r="AB110" s="1777"/>
      <c r="AC110" s="1777"/>
      <c r="AD110" s="1777"/>
      <c r="AE110" s="1777"/>
      <c r="AF110" s="1777"/>
      <c r="AG110" s="1777"/>
      <c r="AH110" s="1777"/>
      <c r="AI110" s="1777"/>
      <c r="AJ110" s="1777"/>
      <c r="AK110" s="1777"/>
      <c r="AL110" s="1777"/>
      <c r="AM110" s="1777"/>
      <c r="AN110" s="1777"/>
      <c r="AO110" s="1777"/>
      <c r="AP110" s="1777"/>
      <c r="AQ110" s="1777"/>
      <c r="AR110" s="1777"/>
      <c r="AS110" s="1777"/>
      <c r="AT110" s="1777"/>
      <c r="AU110" s="1777"/>
      <c r="AV110" s="1777"/>
      <c r="AW110" s="1777"/>
      <c r="AX110" s="1777"/>
      <c r="AY110" s="1777"/>
      <c r="AZ110" s="1777"/>
      <c r="BA110" s="1777"/>
      <c r="BB110" s="1777"/>
      <c r="BC110" s="1777"/>
      <c r="BD110" s="1777"/>
      <c r="BE110" s="1777"/>
      <c r="BF110" s="1777"/>
      <c r="BG110" s="1777"/>
      <c r="BH110" s="1777"/>
      <c r="BI110" s="1777"/>
      <c r="BJ110" s="1777"/>
      <c r="BK110" s="1777"/>
      <c r="BL110" s="1777"/>
      <c r="BM110" s="1777"/>
      <c r="BN110" s="1778"/>
      <c r="BO110" s="1782"/>
      <c r="BP110" s="1783"/>
      <c r="BQ110" s="1784"/>
      <c r="BR110" s="1838"/>
      <c r="BS110" s="1839"/>
      <c r="BT110" s="1839"/>
      <c r="BU110" s="1839"/>
      <c r="BV110" s="1840"/>
      <c r="BW110" s="1840"/>
      <c r="BX110" s="1840"/>
      <c r="BY110" s="1840"/>
      <c r="BZ110" s="1841"/>
      <c r="CA110" s="1841"/>
      <c r="CB110" s="1841"/>
      <c r="CC110" s="1842"/>
      <c r="CD110" s="1842"/>
      <c r="CE110" s="1842"/>
      <c r="CF110" s="1842"/>
      <c r="CG110" s="1841"/>
      <c r="CH110" s="1841"/>
      <c r="CI110" s="1841"/>
      <c r="CJ110" s="1840"/>
      <c r="CK110" s="1840"/>
      <c r="CL110" s="1840"/>
      <c r="CM110" s="1840"/>
      <c r="CN110" s="1841"/>
      <c r="CO110" s="1841"/>
      <c r="CP110" s="1841"/>
      <c r="CQ110" s="1841"/>
      <c r="CR110" s="1841"/>
      <c r="CS110" s="1843"/>
      <c r="CT110" s="1851"/>
      <c r="CU110" s="1852"/>
      <c r="CV110" s="1852"/>
      <c r="CW110" s="1852"/>
      <c r="CX110" s="1852"/>
      <c r="CY110" s="1852"/>
      <c r="CZ110" s="1852"/>
      <c r="DA110" s="1852"/>
      <c r="DB110" s="1852"/>
      <c r="DC110" s="1852"/>
      <c r="DD110" s="1853"/>
      <c r="DE110" s="1857"/>
      <c r="DF110" s="1857"/>
      <c r="DG110" s="1857"/>
      <c r="DH110" s="1857"/>
      <c r="DI110" s="1857"/>
      <c r="DJ110" s="1857"/>
      <c r="DK110" s="1857"/>
      <c r="DL110" s="1857"/>
      <c r="DM110" s="1857"/>
      <c r="DN110" s="1857"/>
      <c r="DO110" s="1857"/>
      <c r="DP110" s="1857"/>
      <c r="DQ110" s="1857"/>
      <c r="DR110" s="1857"/>
      <c r="DS110" s="1857"/>
      <c r="DT110" s="1857"/>
      <c r="DU110" s="1857"/>
      <c r="DV110" s="1857"/>
      <c r="DW110" s="1857"/>
      <c r="DX110" s="1857"/>
      <c r="DY110" s="1857"/>
      <c r="DZ110" s="1857"/>
      <c r="EA110" s="1857"/>
      <c r="EB110" s="1857"/>
      <c r="EC110" s="1857"/>
      <c r="ED110" s="1857"/>
      <c r="EE110" s="1857"/>
      <c r="EF110" s="1857"/>
      <c r="EG110" s="1857"/>
      <c r="EH110" s="1857"/>
      <c r="EI110" s="1857"/>
      <c r="EJ110" s="1857"/>
      <c r="EK110" s="1857"/>
      <c r="EL110" s="1857"/>
      <c r="EM110" s="1857"/>
      <c r="EN110" s="1857"/>
      <c r="EO110" s="1857"/>
      <c r="EP110" s="1857"/>
      <c r="EQ110" s="1857"/>
      <c r="ER110" s="1858"/>
      <c r="ES110" s="1859"/>
      <c r="ET110" s="1859"/>
      <c r="EU110" s="1860"/>
    </row>
    <row r="111" spans="1:151" ht="6.95" customHeight="1" x14ac:dyDescent="0.15">
      <c r="A111" s="1777"/>
      <c r="B111" s="1777"/>
      <c r="C111" s="1777"/>
      <c r="D111" s="1777"/>
      <c r="E111" s="1777"/>
      <c r="F111" s="1777"/>
      <c r="G111" s="1777"/>
      <c r="H111" s="1777"/>
      <c r="I111" s="1777"/>
      <c r="J111" s="1777"/>
      <c r="K111" s="1777"/>
      <c r="L111" s="1777"/>
      <c r="M111" s="1777"/>
      <c r="N111" s="1777"/>
      <c r="O111" s="1777"/>
      <c r="P111" s="1777"/>
      <c r="Q111" s="1777"/>
      <c r="R111" s="1777"/>
      <c r="S111" s="1777"/>
      <c r="T111" s="1777"/>
      <c r="U111" s="1777"/>
      <c r="V111" s="1777"/>
      <c r="W111" s="1777"/>
      <c r="X111" s="1777"/>
      <c r="Y111" s="1777"/>
      <c r="Z111" s="1777"/>
      <c r="AA111" s="1777"/>
      <c r="AB111" s="1777"/>
      <c r="AC111" s="1777"/>
      <c r="AD111" s="1777"/>
      <c r="AE111" s="1777"/>
      <c r="AF111" s="1777"/>
      <c r="AG111" s="1777"/>
      <c r="AH111" s="1777"/>
      <c r="AI111" s="1777"/>
      <c r="AJ111" s="1777"/>
      <c r="AK111" s="1777"/>
      <c r="AL111" s="1777"/>
      <c r="AM111" s="1777"/>
      <c r="AN111" s="1777"/>
      <c r="AO111" s="1777"/>
      <c r="AP111" s="1777"/>
      <c r="AQ111" s="1777"/>
      <c r="AR111" s="1777"/>
      <c r="AS111" s="1777"/>
      <c r="AT111" s="1777"/>
      <c r="AU111" s="1777"/>
      <c r="AV111" s="1777"/>
      <c r="AW111" s="1777"/>
      <c r="AX111" s="1777"/>
      <c r="AY111" s="1777"/>
      <c r="AZ111" s="1777"/>
      <c r="BA111" s="1777"/>
      <c r="BB111" s="1777"/>
      <c r="BC111" s="1777"/>
      <c r="BD111" s="1777"/>
      <c r="BE111" s="1777"/>
      <c r="BF111" s="1777"/>
      <c r="BG111" s="1777"/>
      <c r="BH111" s="1777"/>
      <c r="BI111" s="1777"/>
      <c r="BJ111" s="1777"/>
      <c r="BK111" s="1777"/>
      <c r="BL111" s="1777"/>
      <c r="BM111" s="1777"/>
      <c r="BN111" s="1778"/>
      <c r="BO111" s="1782"/>
      <c r="BP111" s="1783"/>
      <c r="BQ111" s="1784"/>
      <c r="BR111" s="1838"/>
      <c r="BS111" s="1839"/>
      <c r="BT111" s="1839"/>
      <c r="BU111" s="1839"/>
      <c r="BV111" s="1840"/>
      <c r="BW111" s="1840"/>
      <c r="BX111" s="1840"/>
      <c r="BY111" s="1840"/>
      <c r="BZ111" s="1841"/>
      <c r="CA111" s="1841"/>
      <c r="CB111" s="1841"/>
      <c r="CC111" s="1842"/>
      <c r="CD111" s="1842"/>
      <c r="CE111" s="1842"/>
      <c r="CF111" s="1842"/>
      <c r="CG111" s="1841"/>
      <c r="CH111" s="1841"/>
      <c r="CI111" s="1841"/>
      <c r="CJ111" s="1840"/>
      <c r="CK111" s="1840"/>
      <c r="CL111" s="1840"/>
      <c r="CM111" s="1840"/>
      <c r="CN111" s="1841"/>
      <c r="CO111" s="1841"/>
      <c r="CP111" s="1841"/>
      <c r="CQ111" s="1841"/>
      <c r="CR111" s="1841"/>
      <c r="CS111" s="1843"/>
      <c r="CT111" s="1854"/>
      <c r="CU111" s="1855"/>
      <c r="CV111" s="1855"/>
      <c r="CW111" s="1855"/>
      <c r="CX111" s="1855"/>
      <c r="CY111" s="1855"/>
      <c r="CZ111" s="1855"/>
      <c r="DA111" s="1855"/>
      <c r="DB111" s="1855"/>
      <c r="DC111" s="1855"/>
      <c r="DD111" s="1856"/>
      <c r="DE111" s="1857"/>
      <c r="DF111" s="1857"/>
      <c r="DG111" s="1857"/>
      <c r="DH111" s="1857"/>
      <c r="DI111" s="1857"/>
      <c r="DJ111" s="1857"/>
      <c r="DK111" s="1857"/>
      <c r="DL111" s="1857"/>
      <c r="DM111" s="1857"/>
      <c r="DN111" s="1857"/>
      <c r="DO111" s="1857"/>
      <c r="DP111" s="1857"/>
      <c r="DQ111" s="1857"/>
      <c r="DR111" s="1857"/>
      <c r="DS111" s="1857"/>
      <c r="DT111" s="1857"/>
      <c r="DU111" s="1857"/>
      <c r="DV111" s="1857"/>
      <c r="DW111" s="1857"/>
      <c r="DX111" s="1857"/>
      <c r="DY111" s="1857"/>
      <c r="DZ111" s="1857"/>
      <c r="EA111" s="1857"/>
      <c r="EB111" s="1857"/>
      <c r="EC111" s="1857"/>
      <c r="ED111" s="1857"/>
      <c r="EE111" s="1857"/>
      <c r="EF111" s="1857"/>
      <c r="EG111" s="1857"/>
      <c r="EH111" s="1857"/>
      <c r="EI111" s="1857"/>
      <c r="EJ111" s="1857"/>
      <c r="EK111" s="1857"/>
      <c r="EL111" s="1857"/>
      <c r="EM111" s="1857"/>
      <c r="EN111" s="1857"/>
      <c r="EO111" s="1857"/>
      <c r="EP111" s="1857"/>
      <c r="EQ111" s="1857"/>
      <c r="ER111" s="1858"/>
      <c r="ES111" s="1859"/>
      <c r="ET111" s="1859"/>
      <c r="EU111" s="1860"/>
    </row>
    <row r="112" spans="1:151" ht="6.95" customHeight="1" x14ac:dyDescent="0.15">
      <c r="A112" s="1777"/>
      <c r="B112" s="1777"/>
      <c r="C112" s="1777"/>
      <c r="D112" s="1777"/>
      <c r="E112" s="1777"/>
      <c r="F112" s="1777"/>
      <c r="G112" s="1777"/>
      <c r="H112" s="1777"/>
      <c r="I112" s="1777"/>
      <c r="J112" s="1777"/>
      <c r="K112" s="1777"/>
      <c r="L112" s="1777"/>
      <c r="M112" s="1777"/>
      <c r="N112" s="1777"/>
      <c r="O112" s="1777"/>
      <c r="P112" s="1777"/>
      <c r="Q112" s="1777"/>
      <c r="R112" s="1777"/>
      <c r="S112" s="1777"/>
      <c r="T112" s="1777"/>
      <c r="U112" s="1777"/>
      <c r="V112" s="1777"/>
      <c r="W112" s="1777"/>
      <c r="X112" s="1777"/>
      <c r="Y112" s="1777"/>
      <c r="Z112" s="1777"/>
      <c r="AA112" s="1777"/>
      <c r="AB112" s="1777"/>
      <c r="AC112" s="1777"/>
      <c r="AD112" s="1777"/>
      <c r="AE112" s="1777"/>
      <c r="AF112" s="1777"/>
      <c r="AG112" s="1777"/>
      <c r="AH112" s="1777"/>
      <c r="AI112" s="1777"/>
      <c r="AJ112" s="1777"/>
      <c r="AK112" s="1777"/>
      <c r="AL112" s="1777"/>
      <c r="AM112" s="1777"/>
      <c r="AN112" s="1777"/>
      <c r="AO112" s="1777"/>
      <c r="AP112" s="1777"/>
      <c r="AQ112" s="1777"/>
      <c r="AR112" s="1777"/>
      <c r="AS112" s="1777"/>
      <c r="AT112" s="1777"/>
      <c r="AU112" s="1777"/>
      <c r="AV112" s="1777"/>
      <c r="AW112" s="1777"/>
      <c r="AX112" s="1777"/>
      <c r="AY112" s="1777"/>
      <c r="AZ112" s="1777"/>
      <c r="BA112" s="1777"/>
      <c r="BB112" s="1777"/>
      <c r="BC112" s="1777"/>
      <c r="BD112" s="1777"/>
      <c r="BE112" s="1777"/>
      <c r="BF112" s="1777"/>
      <c r="BG112" s="1777"/>
      <c r="BH112" s="1777"/>
      <c r="BI112" s="1777"/>
      <c r="BJ112" s="1777"/>
      <c r="BK112" s="1777"/>
      <c r="BL112" s="1777"/>
      <c r="BM112" s="1777"/>
      <c r="BN112" s="1778"/>
      <c r="BO112" s="1782"/>
      <c r="BP112" s="1783"/>
      <c r="BQ112" s="1784"/>
      <c r="BR112" s="1838"/>
      <c r="BS112" s="1839"/>
      <c r="BT112" s="1839"/>
      <c r="BU112" s="1839"/>
      <c r="BV112" s="1840"/>
      <c r="BW112" s="1840"/>
      <c r="BX112" s="1840"/>
      <c r="BY112" s="1840"/>
      <c r="BZ112" s="1841"/>
      <c r="CA112" s="1841"/>
      <c r="CB112" s="1841"/>
      <c r="CC112" s="1842"/>
      <c r="CD112" s="1842"/>
      <c r="CE112" s="1842"/>
      <c r="CF112" s="1842"/>
      <c r="CG112" s="1841"/>
      <c r="CH112" s="1841"/>
      <c r="CI112" s="1841"/>
      <c r="CJ112" s="1840"/>
      <c r="CK112" s="1840"/>
      <c r="CL112" s="1840"/>
      <c r="CM112" s="1840"/>
      <c r="CN112" s="1841"/>
      <c r="CO112" s="1841"/>
      <c r="CP112" s="1841"/>
      <c r="CQ112" s="1841"/>
      <c r="CR112" s="1841"/>
      <c r="CS112" s="1843"/>
      <c r="CT112" s="1848" t="s">
        <v>522</v>
      </c>
      <c r="CU112" s="1891"/>
      <c r="CV112" s="1891"/>
      <c r="CW112" s="1891"/>
      <c r="CX112" s="1891"/>
      <c r="CY112" s="1891"/>
      <c r="CZ112" s="1891"/>
      <c r="DA112" s="1891"/>
      <c r="DB112" s="1891"/>
      <c r="DC112" s="1891"/>
      <c r="DD112" s="1892"/>
      <c r="DE112" s="1899">
        <f>入力シート!$G$2</f>
        <v>0</v>
      </c>
      <c r="DF112" s="1900"/>
      <c r="DG112" s="1900"/>
      <c r="DH112" s="1900"/>
      <c r="DI112" s="1900"/>
      <c r="DJ112" s="1900"/>
      <c r="DK112" s="1900"/>
      <c r="DL112" s="1900"/>
      <c r="DM112" s="1900"/>
      <c r="DN112" s="1900"/>
      <c r="DO112" s="1900"/>
      <c r="DP112" s="1900"/>
      <c r="DQ112" s="1900"/>
      <c r="DR112" s="1900"/>
      <c r="DS112" s="1900"/>
      <c r="DT112" s="1900"/>
      <c r="DU112" s="1900"/>
      <c r="DV112" s="1900"/>
      <c r="DW112" s="1900"/>
      <c r="DX112" s="1900"/>
      <c r="DY112" s="1900"/>
      <c r="DZ112" s="1900"/>
      <c r="EA112" s="1900"/>
      <c r="EB112" s="1900"/>
      <c r="EC112" s="1900"/>
      <c r="ED112" s="1900"/>
      <c r="EE112" s="1900"/>
      <c r="EF112" s="1900"/>
      <c r="EG112" s="1900"/>
      <c r="EH112" s="1900"/>
      <c r="EI112" s="1900"/>
      <c r="EJ112" s="1900"/>
      <c r="EK112" s="1900"/>
      <c r="EL112" s="1900"/>
      <c r="EM112" s="1900"/>
      <c r="EN112" s="1900"/>
      <c r="EO112" s="1900"/>
      <c r="EP112" s="1900"/>
      <c r="EQ112" s="1901"/>
      <c r="ER112" s="1858"/>
      <c r="ES112" s="1859"/>
      <c r="ET112" s="1859"/>
      <c r="EU112" s="1860"/>
    </row>
    <row r="113" spans="1:151" ht="6.95" customHeight="1" x14ac:dyDescent="0.15">
      <c r="A113" s="1777"/>
      <c r="B113" s="1777"/>
      <c r="C113" s="1777"/>
      <c r="D113" s="1777"/>
      <c r="E113" s="1777"/>
      <c r="F113" s="1777"/>
      <c r="G113" s="1777"/>
      <c r="H113" s="1777"/>
      <c r="I113" s="1777"/>
      <c r="J113" s="1777"/>
      <c r="K113" s="1777"/>
      <c r="L113" s="1777"/>
      <c r="M113" s="1777"/>
      <c r="N113" s="1777"/>
      <c r="O113" s="1777"/>
      <c r="P113" s="1777"/>
      <c r="Q113" s="1777"/>
      <c r="R113" s="1777"/>
      <c r="S113" s="1777"/>
      <c r="T113" s="1777"/>
      <c r="U113" s="1777"/>
      <c r="V113" s="1777"/>
      <c r="W113" s="1777"/>
      <c r="X113" s="1777"/>
      <c r="Y113" s="1777"/>
      <c r="Z113" s="1777"/>
      <c r="AA113" s="1777"/>
      <c r="AB113" s="1777"/>
      <c r="AC113" s="1777"/>
      <c r="AD113" s="1777"/>
      <c r="AE113" s="1777"/>
      <c r="AF113" s="1777"/>
      <c r="AG113" s="1777"/>
      <c r="AH113" s="1777"/>
      <c r="AI113" s="1777"/>
      <c r="AJ113" s="1777"/>
      <c r="AK113" s="1777"/>
      <c r="AL113" s="1777"/>
      <c r="AM113" s="1777"/>
      <c r="AN113" s="1777"/>
      <c r="AO113" s="1777"/>
      <c r="AP113" s="1777"/>
      <c r="AQ113" s="1777"/>
      <c r="AR113" s="1777"/>
      <c r="AS113" s="1777"/>
      <c r="AT113" s="1777"/>
      <c r="AU113" s="1777"/>
      <c r="AV113" s="1777"/>
      <c r="AW113" s="1777"/>
      <c r="AX113" s="1777"/>
      <c r="AY113" s="1777"/>
      <c r="AZ113" s="1777"/>
      <c r="BA113" s="1777"/>
      <c r="BB113" s="1777"/>
      <c r="BC113" s="1777"/>
      <c r="BD113" s="1777"/>
      <c r="BE113" s="1777"/>
      <c r="BF113" s="1777"/>
      <c r="BG113" s="1777"/>
      <c r="BH113" s="1777"/>
      <c r="BI113" s="1777"/>
      <c r="BJ113" s="1777"/>
      <c r="BK113" s="1777"/>
      <c r="BL113" s="1777"/>
      <c r="BM113" s="1777"/>
      <c r="BN113" s="1778"/>
      <c r="BO113" s="1782"/>
      <c r="BP113" s="1783"/>
      <c r="BQ113" s="1784"/>
      <c r="BR113" s="1838"/>
      <c r="BS113" s="1839"/>
      <c r="BT113" s="1839"/>
      <c r="BU113" s="1839"/>
      <c r="BV113" s="1840"/>
      <c r="BW113" s="1840"/>
      <c r="BX113" s="1840"/>
      <c r="BY113" s="1840"/>
      <c r="BZ113" s="1841"/>
      <c r="CA113" s="1841"/>
      <c r="CB113" s="1841"/>
      <c r="CC113" s="1842"/>
      <c r="CD113" s="1842"/>
      <c r="CE113" s="1842"/>
      <c r="CF113" s="1842"/>
      <c r="CG113" s="1841"/>
      <c r="CH113" s="1841"/>
      <c r="CI113" s="1841"/>
      <c r="CJ113" s="1840"/>
      <c r="CK113" s="1840"/>
      <c r="CL113" s="1840"/>
      <c r="CM113" s="1840"/>
      <c r="CN113" s="1841"/>
      <c r="CO113" s="1841"/>
      <c r="CP113" s="1841"/>
      <c r="CQ113" s="1841"/>
      <c r="CR113" s="1841"/>
      <c r="CS113" s="1843"/>
      <c r="CT113" s="1893"/>
      <c r="CU113" s="1894"/>
      <c r="CV113" s="1894"/>
      <c r="CW113" s="1894"/>
      <c r="CX113" s="1894"/>
      <c r="CY113" s="1894"/>
      <c r="CZ113" s="1894"/>
      <c r="DA113" s="1894"/>
      <c r="DB113" s="1894"/>
      <c r="DC113" s="1894"/>
      <c r="DD113" s="1895"/>
      <c r="DE113" s="1902"/>
      <c r="DF113" s="1903"/>
      <c r="DG113" s="1903"/>
      <c r="DH113" s="1903"/>
      <c r="DI113" s="1903"/>
      <c r="DJ113" s="1903"/>
      <c r="DK113" s="1903"/>
      <c r="DL113" s="1903"/>
      <c r="DM113" s="1903"/>
      <c r="DN113" s="1903"/>
      <c r="DO113" s="1903"/>
      <c r="DP113" s="1903"/>
      <c r="DQ113" s="1903"/>
      <c r="DR113" s="1903"/>
      <c r="DS113" s="1903"/>
      <c r="DT113" s="1903"/>
      <c r="DU113" s="1903"/>
      <c r="DV113" s="1903"/>
      <c r="DW113" s="1903"/>
      <c r="DX113" s="1903"/>
      <c r="DY113" s="1903"/>
      <c r="DZ113" s="1903"/>
      <c r="EA113" s="1903"/>
      <c r="EB113" s="1903"/>
      <c r="EC113" s="1903"/>
      <c r="ED113" s="1903"/>
      <c r="EE113" s="1903"/>
      <c r="EF113" s="1903"/>
      <c r="EG113" s="1903"/>
      <c r="EH113" s="1903"/>
      <c r="EI113" s="1903"/>
      <c r="EJ113" s="1903"/>
      <c r="EK113" s="1903"/>
      <c r="EL113" s="1903"/>
      <c r="EM113" s="1903"/>
      <c r="EN113" s="1903"/>
      <c r="EO113" s="1903"/>
      <c r="EP113" s="1903"/>
      <c r="EQ113" s="1904"/>
      <c r="ER113" s="1858"/>
      <c r="ES113" s="1859"/>
      <c r="ET113" s="1859"/>
      <c r="EU113" s="1860"/>
    </row>
    <row r="114" spans="1:151" ht="6.95" customHeight="1" x14ac:dyDescent="0.15">
      <c r="A114" s="1836"/>
      <c r="B114" s="1836"/>
      <c r="C114" s="1836"/>
      <c r="D114" s="1836"/>
      <c r="E114" s="1836"/>
      <c r="F114" s="1836"/>
      <c r="G114" s="1836"/>
      <c r="H114" s="1836"/>
      <c r="I114" s="1836"/>
      <c r="J114" s="1836"/>
      <c r="K114" s="1836"/>
      <c r="L114" s="1836"/>
      <c r="M114" s="1836"/>
      <c r="N114" s="1836"/>
      <c r="O114" s="1836"/>
      <c r="P114" s="1836"/>
      <c r="Q114" s="1836"/>
      <c r="R114" s="1836"/>
      <c r="S114" s="1836"/>
      <c r="T114" s="1836"/>
      <c r="U114" s="1836"/>
      <c r="V114" s="1836"/>
      <c r="W114" s="1836"/>
      <c r="X114" s="1836"/>
      <c r="Y114" s="1836"/>
      <c r="Z114" s="1836"/>
      <c r="AA114" s="1836"/>
      <c r="AB114" s="1836"/>
      <c r="AC114" s="1836"/>
      <c r="AD114" s="1836"/>
      <c r="AE114" s="1836"/>
      <c r="AF114" s="1836"/>
      <c r="AG114" s="1836"/>
      <c r="AH114" s="1836"/>
      <c r="AI114" s="1836"/>
      <c r="AJ114" s="1836"/>
      <c r="AK114" s="1836"/>
      <c r="AL114" s="1836"/>
      <c r="AM114" s="1836"/>
      <c r="AN114" s="1836"/>
      <c r="AO114" s="1836"/>
      <c r="AP114" s="1836"/>
      <c r="AQ114" s="1836"/>
      <c r="AR114" s="1836"/>
      <c r="AS114" s="1836"/>
      <c r="AT114" s="1836"/>
      <c r="AU114" s="1836"/>
      <c r="AV114" s="1836"/>
      <c r="AW114" s="1836"/>
      <c r="AX114" s="1836"/>
      <c r="AY114" s="1836"/>
      <c r="AZ114" s="1836"/>
      <c r="BA114" s="1836"/>
      <c r="BB114" s="1836"/>
      <c r="BC114" s="1836"/>
      <c r="BD114" s="1836"/>
      <c r="BE114" s="1836"/>
      <c r="BF114" s="1836"/>
      <c r="BG114" s="1836"/>
      <c r="BH114" s="1836"/>
      <c r="BI114" s="1836"/>
      <c r="BJ114" s="1836"/>
      <c r="BK114" s="1836"/>
      <c r="BL114" s="1836"/>
      <c r="BM114" s="1836"/>
      <c r="BN114" s="1837"/>
      <c r="BO114" s="1785"/>
      <c r="BP114" s="1786"/>
      <c r="BQ114" s="1787"/>
      <c r="BR114" s="1844"/>
      <c r="BS114" s="1844"/>
      <c r="BT114" s="1844"/>
      <c r="BU114" s="1844"/>
      <c r="BV114" s="1844"/>
      <c r="BW114" s="1844"/>
      <c r="BX114" s="1844"/>
      <c r="BY114" s="1844"/>
      <c r="BZ114" s="1844"/>
      <c r="CA114" s="1844"/>
      <c r="CB114" s="1844"/>
      <c r="CC114" s="1844"/>
      <c r="CD114" s="1844"/>
      <c r="CE114" s="1844"/>
      <c r="CF114" s="1844"/>
      <c r="CG114" s="1844"/>
      <c r="CH114" s="1844"/>
      <c r="CI114" s="1844"/>
      <c r="CJ114" s="1844"/>
      <c r="CK114" s="1844"/>
      <c r="CL114" s="1844"/>
      <c r="CM114" s="1844"/>
      <c r="CN114" s="1844"/>
      <c r="CO114" s="1844"/>
      <c r="CP114" s="1844"/>
      <c r="CQ114" s="1844"/>
      <c r="CR114" s="1844"/>
      <c r="CS114" s="1845"/>
      <c r="CT114" s="1896"/>
      <c r="CU114" s="1897"/>
      <c r="CV114" s="1897"/>
      <c r="CW114" s="1897"/>
      <c r="CX114" s="1897"/>
      <c r="CY114" s="1897"/>
      <c r="CZ114" s="1897"/>
      <c r="DA114" s="1897"/>
      <c r="DB114" s="1897"/>
      <c r="DC114" s="1897"/>
      <c r="DD114" s="1898"/>
      <c r="DE114" s="1905"/>
      <c r="DF114" s="1906"/>
      <c r="DG114" s="1906"/>
      <c r="DH114" s="1906"/>
      <c r="DI114" s="1906"/>
      <c r="DJ114" s="1906"/>
      <c r="DK114" s="1906"/>
      <c r="DL114" s="1906"/>
      <c r="DM114" s="1906"/>
      <c r="DN114" s="1906"/>
      <c r="DO114" s="1906"/>
      <c r="DP114" s="1906"/>
      <c r="DQ114" s="1906"/>
      <c r="DR114" s="1906"/>
      <c r="DS114" s="1906"/>
      <c r="DT114" s="1906"/>
      <c r="DU114" s="1906"/>
      <c r="DV114" s="1906"/>
      <c r="DW114" s="1906"/>
      <c r="DX114" s="1906"/>
      <c r="DY114" s="1906"/>
      <c r="DZ114" s="1906"/>
      <c r="EA114" s="1906"/>
      <c r="EB114" s="1906"/>
      <c r="EC114" s="1906"/>
      <c r="ED114" s="1906"/>
      <c r="EE114" s="1906"/>
      <c r="EF114" s="1906"/>
      <c r="EG114" s="1906"/>
      <c r="EH114" s="1906"/>
      <c r="EI114" s="1906"/>
      <c r="EJ114" s="1906"/>
      <c r="EK114" s="1906"/>
      <c r="EL114" s="1906"/>
      <c r="EM114" s="1906"/>
      <c r="EN114" s="1906"/>
      <c r="EO114" s="1906"/>
      <c r="EP114" s="1906"/>
      <c r="EQ114" s="1907"/>
      <c r="ER114" s="1858"/>
      <c r="ES114" s="1859"/>
      <c r="ET114" s="1859"/>
      <c r="EU114" s="1860"/>
    </row>
    <row r="115" spans="1:151" ht="6.95" customHeight="1" x14ac:dyDescent="0.15">
      <c r="A115" s="1768" t="s">
        <v>116</v>
      </c>
      <c r="B115" s="1768"/>
      <c r="C115" s="1768"/>
      <c r="D115" s="1768"/>
      <c r="E115" s="1768"/>
      <c r="F115" s="1768"/>
      <c r="G115" s="1768"/>
      <c r="H115" s="1768"/>
      <c r="I115" s="1768"/>
      <c r="J115" s="1768"/>
      <c r="K115" s="1768"/>
      <c r="L115" s="1768"/>
      <c r="M115" s="1768"/>
      <c r="N115" s="1768"/>
      <c r="O115" s="1768"/>
      <c r="P115" s="1768"/>
      <c r="Q115" s="1768"/>
      <c r="R115" s="1769" t="s">
        <v>117</v>
      </c>
      <c r="S115" s="1769"/>
      <c r="T115" s="1769"/>
      <c r="U115" s="1769"/>
      <c r="V115" s="1769"/>
      <c r="W115" s="1769"/>
      <c r="X115" s="1769"/>
      <c r="Y115" s="1769"/>
      <c r="Z115" s="1769"/>
      <c r="AA115" s="1769"/>
      <c r="AB115" s="1769"/>
      <c r="AC115" s="1769"/>
      <c r="AD115" s="1769"/>
      <c r="AE115" s="1770">
        <f>入力シート!AA28</f>
        <v>0</v>
      </c>
      <c r="AF115" s="1771"/>
      <c r="AG115" s="1771"/>
      <c r="AH115" s="1771"/>
      <c r="AI115" s="1771"/>
      <c r="AJ115" s="1771"/>
      <c r="AK115" s="1771"/>
      <c r="AL115" s="1771"/>
      <c r="AM115" s="1771"/>
      <c r="AN115" s="1771"/>
      <c r="AO115" s="1771"/>
      <c r="AP115" s="1771"/>
      <c r="AQ115" s="1771"/>
      <c r="AR115" s="1771"/>
      <c r="AS115" s="1771"/>
      <c r="AT115" s="1771"/>
      <c r="AU115" s="1771"/>
      <c r="AV115" s="1771"/>
      <c r="AW115" s="1771"/>
      <c r="AX115" s="1771"/>
      <c r="AY115" s="1771"/>
      <c r="AZ115" s="1771"/>
      <c r="BA115" s="1771"/>
      <c r="BB115" s="1771"/>
      <c r="BC115" s="1771"/>
      <c r="BD115" s="1771"/>
      <c r="BE115" s="1771"/>
      <c r="BF115" s="1771"/>
      <c r="BG115" s="1771"/>
      <c r="BH115" s="1771"/>
      <c r="BI115" s="1771"/>
      <c r="BJ115" s="1771"/>
      <c r="BK115" s="1771"/>
      <c r="BL115" s="1771"/>
      <c r="BM115" s="1771"/>
      <c r="BN115" s="1771"/>
      <c r="BO115" s="1771"/>
      <c r="BP115" s="1771"/>
      <c r="BQ115" s="1772"/>
      <c r="BR115" s="1773" t="s">
        <v>118</v>
      </c>
      <c r="BS115" s="1773"/>
      <c r="BT115" s="1773"/>
      <c r="BU115" s="1773"/>
      <c r="BV115" s="1773"/>
      <c r="BW115" s="1773"/>
      <c r="BX115" s="1773"/>
      <c r="BY115" s="1773"/>
      <c r="BZ115" s="1773"/>
      <c r="CA115" s="1773"/>
      <c r="CB115" s="1773"/>
      <c r="CC115" s="1773"/>
      <c r="CD115" s="1773"/>
      <c r="CE115" s="1773"/>
      <c r="CF115" s="1773"/>
      <c r="CG115" s="1774">
        <f>入力シート!AA29</f>
        <v>0</v>
      </c>
      <c r="CH115" s="1775"/>
      <c r="CI115" s="1775"/>
      <c r="CJ115" s="1775"/>
      <c r="CK115" s="1775"/>
      <c r="CL115" s="1775"/>
      <c r="CM115" s="1775"/>
      <c r="CN115" s="1775"/>
      <c r="CO115" s="1775"/>
      <c r="CP115" s="1775"/>
      <c r="CQ115" s="1775"/>
      <c r="CR115" s="1775"/>
      <c r="CS115" s="1775"/>
      <c r="CT115" s="1775"/>
      <c r="CU115" s="1775"/>
      <c r="CV115" s="1775"/>
      <c r="CW115" s="1775"/>
      <c r="CX115" s="1775"/>
      <c r="CY115" s="1775"/>
      <c r="CZ115" s="1775"/>
      <c r="DA115" s="1775"/>
      <c r="DB115" s="1775"/>
      <c r="DC115" s="1775"/>
      <c r="DD115" s="1775"/>
      <c r="DE115" s="1775"/>
      <c r="DF115" s="1775"/>
      <c r="DG115" s="1775"/>
      <c r="DH115" s="1775"/>
      <c r="DI115" s="1775"/>
      <c r="DJ115" s="1775"/>
      <c r="DK115" s="1775"/>
      <c r="DL115" s="1775"/>
      <c r="DM115" s="1775"/>
      <c r="DN115" s="1775"/>
      <c r="DO115" s="1775"/>
      <c r="DP115" s="1775"/>
      <c r="DQ115" s="1775"/>
      <c r="DR115" s="1775"/>
      <c r="DS115" s="1775"/>
      <c r="DT115" s="1775"/>
      <c r="DU115" s="1775"/>
      <c r="DV115" s="1775"/>
      <c r="DW115" s="1775"/>
      <c r="DX115" s="1775"/>
      <c r="DY115" s="1775"/>
      <c r="DZ115" s="1775"/>
      <c r="EA115" s="1775"/>
      <c r="EB115" s="1775"/>
      <c r="EC115" s="1775"/>
      <c r="ED115" s="1775"/>
      <c r="EE115" s="1775"/>
      <c r="EF115" s="1775"/>
      <c r="EG115" s="1775"/>
      <c r="EH115" s="1775"/>
      <c r="EI115" s="1775"/>
      <c r="EJ115" s="1775"/>
      <c r="EK115" s="1775"/>
      <c r="EL115" s="1775"/>
      <c r="EM115" s="1775"/>
      <c r="EN115" s="1775"/>
      <c r="EO115" s="1775"/>
      <c r="EP115" s="1775"/>
      <c r="EQ115" s="1776"/>
      <c r="ER115" s="1858"/>
      <c r="ES115" s="1859"/>
      <c r="ET115" s="1859"/>
      <c r="EU115" s="1860"/>
    </row>
    <row r="116" spans="1:151" ht="6.95" customHeight="1" x14ac:dyDescent="0.15">
      <c r="A116" s="1768"/>
      <c r="B116" s="1768"/>
      <c r="C116" s="1768"/>
      <c r="D116" s="1768"/>
      <c r="E116" s="1768"/>
      <c r="F116" s="1768"/>
      <c r="G116" s="1768"/>
      <c r="H116" s="1768"/>
      <c r="I116" s="1768"/>
      <c r="J116" s="1768"/>
      <c r="K116" s="1768"/>
      <c r="L116" s="1768"/>
      <c r="M116" s="1768"/>
      <c r="N116" s="1768"/>
      <c r="O116" s="1768"/>
      <c r="P116" s="1768"/>
      <c r="Q116" s="1768"/>
      <c r="R116" s="1769"/>
      <c r="S116" s="1769"/>
      <c r="T116" s="1769"/>
      <c r="U116" s="1769"/>
      <c r="V116" s="1769"/>
      <c r="W116" s="1769"/>
      <c r="X116" s="1769"/>
      <c r="Y116" s="1769"/>
      <c r="Z116" s="1769"/>
      <c r="AA116" s="1769"/>
      <c r="AB116" s="1769"/>
      <c r="AC116" s="1769"/>
      <c r="AD116" s="1769"/>
      <c r="AE116" s="1678"/>
      <c r="AF116" s="1679"/>
      <c r="AG116" s="1679"/>
      <c r="AH116" s="1679"/>
      <c r="AI116" s="1679"/>
      <c r="AJ116" s="1679"/>
      <c r="AK116" s="1679"/>
      <c r="AL116" s="1679"/>
      <c r="AM116" s="1679"/>
      <c r="AN116" s="1679"/>
      <c r="AO116" s="1679"/>
      <c r="AP116" s="1679"/>
      <c r="AQ116" s="1679"/>
      <c r="AR116" s="1679"/>
      <c r="AS116" s="1679"/>
      <c r="AT116" s="1679"/>
      <c r="AU116" s="1679"/>
      <c r="AV116" s="1679"/>
      <c r="AW116" s="1679"/>
      <c r="AX116" s="1679"/>
      <c r="AY116" s="1679"/>
      <c r="AZ116" s="1679"/>
      <c r="BA116" s="1679"/>
      <c r="BB116" s="1679"/>
      <c r="BC116" s="1679"/>
      <c r="BD116" s="1679"/>
      <c r="BE116" s="1679"/>
      <c r="BF116" s="1679"/>
      <c r="BG116" s="1679"/>
      <c r="BH116" s="1679"/>
      <c r="BI116" s="1679"/>
      <c r="BJ116" s="1679"/>
      <c r="BK116" s="1679"/>
      <c r="BL116" s="1679"/>
      <c r="BM116" s="1679"/>
      <c r="BN116" s="1679"/>
      <c r="BO116" s="1679"/>
      <c r="BP116" s="1679"/>
      <c r="BQ116" s="1680"/>
      <c r="BR116" s="1773"/>
      <c r="BS116" s="1773"/>
      <c r="BT116" s="1773"/>
      <c r="BU116" s="1773"/>
      <c r="BV116" s="1773"/>
      <c r="BW116" s="1773"/>
      <c r="BX116" s="1773"/>
      <c r="BY116" s="1773"/>
      <c r="BZ116" s="1773"/>
      <c r="CA116" s="1773"/>
      <c r="CB116" s="1773"/>
      <c r="CC116" s="1773"/>
      <c r="CD116" s="1773"/>
      <c r="CE116" s="1773"/>
      <c r="CF116" s="1773"/>
      <c r="CG116" s="1690"/>
      <c r="CH116" s="1691"/>
      <c r="CI116" s="1691"/>
      <c r="CJ116" s="1691"/>
      <c r="CK116" s="1691"/>
      <c r="CL116" s="1691"/>
      <c r="CM116" s="1691"/>
      <c r="CN116" s="1691"/>
      <c r="CO116" s="1691"/>
      <c r="CP116" s="1691"/>
      <c r="CQ116" s="1691"/>
      <c r="CR116" s="1691"/>
      <c r="CS116" s="1691"/>
      <c r="CT116" s="1691"/>
      <c r="CU116" s="1691"/>
      <c r="CV116" s="1691"/>
      <c r="CW116" s="1691"/>
      <c r="CX116" s="1691"/>
      <c r="CY116" s="1691"/>
      <c r="CZ116" s="1691"/>
      <c r="DA116" s="1691"/>
      <c r="DB116" s="1691"/>
      <c r="DC116" s="1691"/>
      <c r="DD116" s="1691"/>
      <c r="DE116" s="1691"/>
      <c r="DF116" s="1691"/>
      <c r="DG116" s="1691"/>
      <c r="DH116" s="1691"/>
      <c r="DI116" s="1691"/>
      <c r="DJ116" s="1691"/>
      <c r="DK116" s="1691"/>
      <c r="DL116" s="1691"/>
      <c r="DM116" s="1691"/>
      <c r="DN116" s="1691"/>
      <c r="DO116" s="1691"/>
      <c r="DP116" s="1691"/>
      <c r="DQ116" s="1691"/>
      <c r="DR116" s="1691"/>
      <c r="DS116" s="1691"/>
      <c r="DT116" s="1691"/>
      <c r="DU116" s="1691"/>
      <c r="DV116" s="1691"/>
      <c r="DW116" s="1691"/>
      <c r="DX116" s="1691"/>
      <c r="DY116" s="1691"/>
      <c r="DZ116" s="1691"/>
      <c r="EA116" s="1691"/>
      <c r="EB116" s="1691"/>
      <c r="EC116" s="1691"/>
      <c r="ED116" s="1691"/>
      <c r="EE116" s="1691"/>
      <c r="EF116" s="1691"/>
      <c r="EG116" s="1691"/>
      <c r="EH116" s="1691"/>
      <c r="EI116" s="1691"/>
      <c r="EJ116" s="1691"/>
      <c r="EK116" s="1691"/>
      <c r="EL116" s="1691"/>
      <c r="EM116" s="1691"/>
      <c r="EN116" s="1691"/>
      <c r="EO116" s="1691"/>
      <c r="EP116" s="1691"/>
      <c r="EQ116" s="1692"/>
      <c r="ER116" s="1858"/>
      <c r="ES116" s="1859"/>
      <c r="ET116" s="1859"/>
      <c r="EU116" s="1860"/>
    </row>
    <row r="117" spans="1:151" ht="6.95" customHeight="1" x14ac:dyDescent="0.15">
      <c r="A117" s="1768"/>
      <c r="B117" s="1768"/>
      <c r="C117" s="1768"/>
      <c r="D117" s="1768"/>
      <c r="E117" s="1768"/>
      <c r="F117" s="1768"/>
      <c r="G117" s="1768"/>
      <c r="H117" s="1768"/>
      <c r="I117" s="1768"/>
      <c r="J117" s="1768"/>
      <c r="K117" s="1768"/>
      <c r="L117" s="1768"/>
      <c r="M117" s="1768"/>
      <c r="N117" s="1768"/>
      <c r="O117" s="1768"/>
      <c r="P117" s="1768"/>
      <c r="Q117" s="1768"/>
      <c r="R117" s="1769"/>
      <c r="S117" s="1769"/>
      <c r="T117" s="1769"/>
      <c r="U117" s="1769"/>
      <c r="V117" s="1769"/>
      <c r="W117" s="1769"/>
      <c r="X117" s="1769"/>
      <c r="Y117" s="1769"/>
      <c r="Z117" s="1769"/>
      <c r="AA117" s="1769"/>
      <c r="AB117" s="1769"/>
      <c r="AC117" s="1769"/>
      <c r="AD117" s="1769"/>
      <c r="AE117" s="1678"/>
      <c r="AF117" s="1679"/>
      <c r="AG117" s="1679"/>
      <c r="AH117" s="1679"/>
      <c r="AI117" s="1679"/>
      <c r="AJ117" s="1679"/>
      <c r="AK117" s="1679"/>
      <c r="AL117" s="1679"/>
      <c r="AM117" s="1679"/>
      <c r="AN117" s="1679"/>
      <c r="AO117" s="1679"/>
      <c r="AP117" s="1679"/>
      <c r="AQ117" s="1679"/>
      <c r="AR117" s="1679"/>
      <c r="AS117" s="1679"/>
      <c r="AT117" s="1679"/>
      <c r="AU117" s="1679"/>
      <c r="AV117" s="1679"/>
      <c r="AW117" s="1679"/>
      <c r="AX117" s="1679"/>
      <c r="AY117" s="1679"/>
      <c r="AZ117" s="1679"/>
      <c r="BA117" s="1679"/>
      <c r="BB117" s="1679"/>
      <c r="BC117" s="1679"/>
      <c r="BD117" s="1679"/>
      <c r="BE117" s="1679"/>
      <c r="BF117" s="1679"/>
      <c r="BG117" s="1679"/>
      <c r="BH117" s="1679"/>
      <c r="BI117" s="1679"/>
      <c r="BJ117" s="1679"/>
      <c r="BK117" s="1679"/>
      <c r="BL117" s="1679"/>
      <c r="BM117" s="1679"/>
      <c r="BN117" s="1679"/>
      <c r="BO117" s="1679"/>
      <c r="BP117" s="1679"/>
      <c r="BQ117" s="1680"/>
      <c r="BR117" s="1773"/>
      <c r="BS117" s="1773"/>
      <c r="BT117" s="1773"/>
      <c r="BU117" s="1773"/>
      <c r="BV117" s="1773"/>
      <c r="BW117" s="1773"/>
      <c r="BX117" s="1773"/>
      <c r="BY117" s="1773"/>
      <c r="BZ117" s="1773"/>
      <c r="CA117" s="1773"/>
      <c r="CB117" s="1773"/>
      <c r="CC117" s="1773"/>
      <c r="CD117" s="1773"/>
      <c r="CE117" s="1773"/>
      <c r="CF117" s="1773"/>
      <c r="CG117" s="1690"/>
      <c r="CH117" s="1691"/>
      <c r="CI117" s="1691"/>
      <c r="CJ117" s="1691"/>
      <c r="CK117" s="1691"/>
      <c r="CL117" s="1691"/>
      <c r="CM117" s="1691"/>
      <c r="CN117" s="1691"/>
      <c r="CO117" s="1691"/>
      <c r="CP117" s="1691"/>
      <c r="CQ117" s="1691"/>
      <c r="CR117" s="1691"/>
      <c r="CS117" s="1691"/>
      <c r="CT117" s="1691"/>
      <c r="CU117" s="1691"/>
      <c r="CV117" s="1691"/>
      <c r="CW117" s="1691"/>
      <c r="CX117" s="1691"/>
      <c r="CY117" s="1691"/>
      <c r="CZ117" s="1691"/>
      <c r="DA117" s="1691"/>
      <c r="DB117" s="1691"/>
      <c r="DC117" s="1691"/>
      <c r="DD117" s="1691"/>
      <c r="DE117" s="1691"/>
      <c r="DF117" s="1691"/>
      <c r="DG117" s="1691"/>
      <c r="DH117" s="1691"/>
      <c r="DI117" s="1691"/>
      <c r="DJ117" s="1691"/>
      <c r="DK117" s="1691"/>
      <c r="DL117" s="1691"/>
      <c r="DM117" s="1691"/>
      <c r="DN117" s="1691"/>
      <c r="DO117" s="1691"/>
      <c r="DP117" s="1691"/>
      <c r="DQ117" s="1691"/>
      <c r="DR117" s="1691"/>
      <c r="DS117" s="1691"/>
      <c r="DT117" s="1691"/>
      <c r="DU117" s="1691"/>
      <c r="DV117" s="1691"/>
      <c r="DW117" s="1691"/>
      <c r="DX117" s="1691"/>
      <c r="DY117" s="1691"/>
      <c r="DZ117" s="1691"/>
      <c r="EA117" s="1691"/>
      <c r="EB117" s="1691"/>
      <c r="EC117" s="1691"/>
      <c r="ED117" s="1691"/>
      <c r="EE117" s="1691"/>
      <c r="EF117" s="1691"/>
      <c r="EG117" s="1691"/>
      <c r="EH117" s="1691"/>
      <c r="EI117" s="1691"/>
      <c r="EJ117" s="1691"/>
      <c r="EK117" s="1691"/>
      <c r="EL117" s="1691"/>
      <c r="EM117" s="1691"/>
      <c r="EN117" s="1691"/>
      <c r="EO117" s="1691"/>
      <c r="EP117" s="1691"/>
      <c r="EQ117" s="1692"/>
      <c r="ER117" s="1858"/>
      <c r="ES117" s="1859"/>
      <c r="ET117" s="1859"/>
      <c r="EU117" s="1860"/>
    </row>
    <row r="118" spans="1:151" ht="6.95" customHeight="1" x14ac:dyDescent="0.15">
      <c r="A118" s="1768"/>
      <c r="B118" s="1768"/>
      <c r="C118" s="1768"/>
      <c r="D118" s="1768"/>
      <c r="E118" s="1768"/>
      <c r="F118" s="1768"/>
      <c r="G118" s="1768"/>
      <c r="H118" s="1768"/>
      <c r="I118" s="1768"/>
      <c r="J118" s="1768"/>
      <c r="K118" s="1768"/>
      <c r="L118" s="1768"/>
      <c r="M118" s="1768"/>
      <c r="N118" s="1768"/>
      <c r="O118" s="1768"/>
      <c r="P118" s="1768"/>
      <c r="Q118" s="1768"/>
      <c r="R118" s="1769"/>
      <c r="S118" s="1769"/>
      <c r="T118" s="1769"/>
      <c r="U118" s="1769"/>
      <c r="V118" s="1769"/>
      <c r="W118" s="1769"/>
      <c r="X118" s="1769"/>
      <c r="Y118" s="1769"/>
      <c r="Z118" s="1769"/>
      <c r="AA118" s="1769"/>
      <c r="AB118" s="1769"/>
      <c r="AC118" s="1769"/>
      <c r="AD118" s="1769"/>
      <c r="AE118" s="1678"/>
      <c r="AF118" s="1679"/>
      <c r="AG118" s="1679"/>
      <c r="AH118" s="1679"/>
      <c r="AI118" s="1679"/>
      <c r="AJ118" s="1679"/>
      <c r="AK118" s="1679"/>
      <c r="AL118" s="1679"/>
      <c r="AM118" s="1679"/>
      <c r="AN118" s="1679"/>
      <c r="AO118" s="1679"/>
      <c r="AP118" s="1679"/>
      <c r="AQ118" s="1679"/>
      <c r="AR118" s="1679"/>
      <c r="AS118" s="1679"/>
      <c r="AT118" s="1679"/>
      <c r="AU118" s="1679"/>
      <c r="AV118" s="1679"/>
      <c r="AW118" s="1679"/>
      <c r="AX118" s="1679"/>
      <c r="AY118" s="1679"/>
      <c r="AZ118" s="1679"/>
      <c r="BA118" s="1679"/>
      <c r="BB118" s="1679"/>
      <c r="BC118" s="1679"/>
      <c r="BD118" s="1679"/>
      <c r="BE118" s="1679"/>
      <c r="BF118" s="1679"/>
      <c r="BG118" s="1679"/>
      <c r="BH118" s="1679"/>
      <c r="BI118" s="1679"/>
      <c r="BJ118" s="1679"/>
      <c r="BK118" s="1679"/>
      <c r="BL118" s="1679"/>
      <c r="BM118" s="1679"/>
      <c r="BN118" s="1679"/>
      <c r="BO118" s="1679"/>
      <c r="BP118" s="1679"/>
      <c r="BQ118" s="1680"/>
      <c r="BR118" s="1773"/>
      <c r="BS118" s="1773"/>
      <c r="BT118" s="1773"/>
      <c r="BU118" s="1773"/>
      <c r="BV118" s="1773"/>
      <c r="BW118" s="1773"/>
      <c r="BX118" s="1773"/>
      <c r="BY118" s="1773"/>
      <c r="BZ118" s="1773"/>
      <c r="CA118" s="1773"/>
      <c r="CB118" s="1773"/>
      <c r="CC118" s="1773"/>
      <c r="CD118" s="1773"/>
      <c r="CE118" s="1773"/>
      <c r="CF118" s="1773"/>
      <c r="CG118" s="1690"/>
      <c r="CH118" s="1691"/>
      <c r="CI118" s="1691"/>
      <c r="CJ118" s="1691"/>
      <c r="CK118" s="1691"/>
      <c r="CL118" s="1691"/>
      <c r="CM118" s="1691"/>
      <c r="CN118" s="1691"/>
      <c r="CO118" s="1691"/>
      <c r="CP118" s="1691"/>
      <c r="CQ118" s="1691"/>
      <c r="CR118" s="1691"/>
      <c r="CS118" s="1691"/>
      <c r="CT118" s="1691"/>
      <c r="CU118" s="1691"/>
      <c r="CV118" s="1691"/>
      <c r="CW118" s="1691"/>
      <c r="CX118" s="1691"/>
      <c r="CY118" s="1691"/>
      <c r="CZ118" s="1691"/>
      <c r="DA118" s="1691"/>
      <c r="DB118" s="1691"/>
      <c r="DC118" s="1691"/>
      <c r="DD118" s="1691"/>
      <c r="DE118" s="1691"/>
      <c r="DF118" s="1691"/>
      <c r="DG118" s="1691"/>
      <c r="DH118" s="1691"/>
      <c r="DI118" s="1691"/>
      <c r="DJ118" s="1691"/>
      <c r="DK118" s="1691"/>
      <c r="DL118" s="1691"/>
      <c r="DM118" s="1691"/>
      <c r="DN118" s="1691"/>
      <c r="DO118" s="1691"/>
      <c r="DP118" s="1691"/>
      <c r="DQ118" s="1691"/>
      <c r="DR118" s="1691"/>
      <c r="DS118" s="1691"/>
      <c r="DT118" s="1691"/>
      <c r="DU118" s="1691"/>
      <c r="DV118" s="1691"/>
      <c r="DW118" s="1691"/>
      <c r="DX118" s="1691"/>
      <c r="DY118" s="1691"/>
      <c r="DZ118" s="1691"/>
      <c r="EA118" s="1691"/>
      <c r="EB118" s="1691"/>
      <c r="EC118" s="1691"/>
      <c r="ED118" s="1691"/>
      <c r="EE118" s="1691"/>
      <c r="EF118" s="1691"/>
      <c r="EG118" s="1691"/>
      <c r="EH118" s="1691"/>
      <c r="EI118" s="1691"/>
      <c r="EJ118" s="1691"/>
      <c r="EK118" s="1691"/>
      <c r="EL118" s="1691"/>
      <c r="EM118" s="1691"/>
      <c r="EN118" s="1691"/>
      <c r="EO118" s="1691"/>
      <c r="EP118" s="1691"/>
      <c r="EQ118" s="1692"/>
      <c r="ER118" s="1858"/>
      <c r="ES118" s="1859"/>
      <c r="ET118" s="1859"/>
      <c r="EU118" s="1860"/>
    </row>
    <row r="119" spans="1:151" ht="6.95" customHeight="1" x14ac:dyDescent="0.15">
      <c r="A119" s="1768"/>
      <c r="B119" s="1768"/>
      <c r="C119" s="1768"/>
      <c r="D119" s="1768"/>
      <c r="E119" s="1768"/>
      <c r="F119" s="1768"/>
      <c r="G119" s="1768"/>
      <c r="H119" s="1768"/>
      <c r="I119" s="1768"/>
      <c r="J119" s="1768"/>
      <c r="K119" s="1768"/>
      <c r="L119" s="1768"/>
      <c r="M119" s="1768"/>
      <c r="N119" s="1768"/>
      <c r="O119" s="1768"/>
      <c r="P119" s="1768"/>
      <c r="Q119" s="1768"/>
      <c r="R119" s="1769"/>
      <c r="S119" s="1769"/>
      <c r="T119" s="1769"/>
      <c r="U119" s="1769"/>
      <c r="V119" s="1769"/>
      <c r="W119" s="1769"/>
      <c r="X119" s="1769"/>
      <c r="Y119" s="1769"/>
      <c r="Z119" s="1769"/>
      <c r="AA119" s="1769"/>
      <c r="AB119" s="1769"/>
      <c r="AC119" s="1769"/>
      <c r="AD119" s="1769"/>
      <c r="AE119" s="1681"/>
      <c r="AF119" s="1682"/>
      <c r="AG119" s="1682"/>
      <c r="AH119" s="1682"/>
      <c r="AI119" s="1682"/>
      <c r="AJ119" s="1682"/>
      <c r="AK119" s="1682"/>
      <c r="AL119" s="1682"/>
      <c r="AM119" s="1682"/>
      <c r="AN119" s="1682"/>
      <c r="AO119" s="1682"/>
      <c r="AP119" s="1682"/>
      <c r="AQ119" s="1682"/>
      <c r="AR119" s="1682"/>
      <c r="AS119" s="1682"/>
      <c r="AT119" s="1682"/>
      <c r="AU119" s="1682"/>
      <c r="AV119" s="1682"/>
      <c r="AW119" s="1682"/>
      <c r="AX119" s="1682"/>
      <c r="AY119" s="1682"/>
      <c r="AZ119" s="1682"/>
      <c r="BA119" s="1682"/>
      <c r="BB119" s="1682"/>
      <c r="BC119" s="1682"/>
      <c r="BD119" s="1682"/>
      <c r="BE119" s="1682"/>
      <c r="BF119" s="1682"/>
      <c r="BG119" s="1682"/>
      <c r="BH119" s="1682"/>
      <c r="BI119" s="1682"/>
      <c r="BJ119" s="1682"/>
      <c r="BK119" s="1682"/>
      <c r="BL119" s="1682"/>
      <c r="BM119" s="1682"/>
      <c r="BN119" s="1682"/>
      <c r="BO119" s="1682"/>
      <c r="BP119" s="1682"/>
      <c r="BQ119" s="1683"/>
      <c r="BR119" s="1773"/>
      <c r="BS119" s="1773"/>
      <c r="BT119" s="1773"/>
      <c r="BU119" s="1773"/>
      <c r="BV119" s="1773"/>
      <c r="BW119" s="1773"/>
      <c r="BX119" s="1773"/>
      <c r="BY119" s="1773"/>
      <c r="BZ119" s="1773"/>
      <c r="CA119" s="1773"/>
      <c r="CB119" s="1773"/>
      <c r="CC119" s="1773"/>
      <c r="CD119" s="1773"/>
      <c r="CE119" s="1773"/>
      <c r="CF119" s="1773"/>
      <c r="CG119" s="1693"/>
      <c r="CH119" s="1694"/>
      <c r="CI119" s="1694"/>
      <c r="CJ119" s="1694"/>
      <c r="CK119" s="1694"/>
      <c r="CL119" s="1694"/>
      <c r="CM119" s="1694"/>
      <c r="CN119" s="1694"/>
      <c r="CO119" s="1694"/>
      <c r="CP119" s="1694"/>
      <c r="CQ119" s="1694"/>
      <c r="CR119" s="1694"/>
      <c r="CS119" s="1694"/>
      <c r="CT119" s="1694"/>
      <c r="CU119" s="1694"/>
      <c r="CV119" s="1694"/>
      <c r="CW119" s="1694"/>
      <c r="CX119" s="1694"/>
      <c r="CY119" s="1694"/>
      <c r="CZ119" s="1694"/>
      <c r="DA119" s="1694"/>
      <c r="DB119" s="1694"/>
      <c r="DC119" s="1694"/>
      <c r="DD119" s="1694"/>
      <c r="DE119" s="1694"/>
      <c r="DF119" s="1694"/>
      <c r="DG119" s="1694"/>
      <c r="DH119" s="1694"/>
      <c r="DI119" s="1694"/>
      <c r="DJ119" s="1694"/>
      <c r="DK119" s="1694"/>
      <c r="DL119" s="1694"/>
      <c r="DM119" s="1694"/>
      <c r="DN119" s="1694"/>
      <c r="DO119" s="1694"/>
      <c r="DP119" s="1694"/>
      <c r="DQ119" s="1694"/>
      <c r="DR119" s="1694"/>
      <c r="DS119" s="1694"/>
      <c r="DT119" s="1694"/>
      <c r="DU119" s="1694"/>
      <c r="DV119" s="1694"/>
      <c r="DW119" s="1694"/>
      <c r="DX119" s="1694"/>
      <c r="DY119" s="1694"/>
      <c r="DZ119" s="1694"/>
      <c r="EA119" s="1694"/>
      <c r="EB119" s="1694"/>
      <c r="EC119" s="1694"/>
      <c r="ED119" s="1694"/>
      <c r="EE119" s="1694"/>
      <c r="EF119" s="1694"/>
      <c r="EG119" s="1694"/>
      <c r="EH119" s="1694"/>
      <c r="EI119" s="1694"/>
      <c r="EJ119" s="1694"/>
      <c r="EK119" s="1694"/>
      <c r="EL119" s="1694"/>
      <c r="EM119" s="1694"/>
      <c r="EN119" s="1694"/>
      <c r="EO119" s="1694"/>
      <c r="EP119" s="1694"/>
      <c r="EQ119" s="1695"/>
      <c r="ER119" s="1858"/>
      <c r="ES119" s="1859"/>
      <c r="ET119" s="1859"/>
      <c r="EU119" s="1860"/>
    </row>
    <row r="120" spans="1:151" ht="6.95" customHeight="1" x14ac:dyDescent="0.15">
      <c r="A120" s="1696" t="s">
        <v>119</v>
      </c>
      <c r="B120" s="1697"/>
      <c r="C120" s="1697"/>
      <c r="D120" s="1697"/>
      <c r="E120" s="1697"/>
      <c r="F120" s="1697"/>
      <c r="G120" s="1697"/>
      <c r="H120" s="1697"/>
      <c r="I120" s="1697"/>
      <c r="J120" s="1697"/>
      <c r="K120" s="1697"/>
      <c r="L120" s="1697"/>
      <c r="M120" s="1697"/>
      <c r="N120" s="1697"/>
      <c r="O120" s="1697"/>
      <c r="P120" s="1697"/>
      <c r="Q120" s="1697"/>
      <c r="R120" s="1697"/>
      <c r="S120" s="1697"/>
      <c r="T120" s="1697"/>
      <c r="U120" s="1697"/>
      <c r="V120" s="1697"/>
      <c r="W120" s="1697"/>
      <c r="X120" s="1697"/>
      <c r="Y120" s="1697"/>
      <c r="Z120" s="1697"/>
      <c r="AA120" s="1697"/>
      <c r="AB120" s="1697"/>
      <c r="AC120" s="1697"/>
      <c r="AD120" s="1697"/>
      <c r="AE120" s="1697"/>
      <c r="AF120" s="1697"/>
      <c r="AG120" s="1697"/>
      <c r="AH120" s="1697"/>
      <c r="AI120" s="1697"/>
      <c r="AJ120" s="1697"/>
      <c r="AK120" s="1697"/>
      <c r="AL120" s="1697"/>
      <c r="AM120" s="1697"/>
      <c r="AN120" s="1697"/>
      <c r="AO120" s="1697"/>
      <c r="AP120" s="1697"/>
      <c r="AQ120" s="1697"/>
      <c r="AR120" s="1697"/>
      <c r="AS120" s="1697"/>
      <c r="AT120" s="1697"/>
      <c r="AU120" s="1697"/>
      <c r="AV120" s="1697"/>
      <c r="AW120" s="1697"/>
      <c r="AX120" s="1697"/>
      <c r="AY120" s="1697"/>
      <c r="AZ120" s="1697"/>
      <c r="BA120" s="1697"/>
      <c r="BB120" s="1697"/>
      <c r="BC120" s="1697"/>
      <c r="BD120" s="1697"/>
      <c r="BE120" s="1697"/>
      <c r="BF120" s="1697"/>
      <c r="BG120" s="1697"/>
      <c r="BH120" s="1697"/>
      <c r="BI120" s="1697"/>
      <c r="BJ120" s="1697"/>
      <c r="BK120" s="1697"/>
      <c r="BL120" s="1697"/>
      <c r="BM120" s="1697"/>
      <c r="BN120" s="1697"/>
      <c r="BO120" s="1697"/>
      <c r="BP120" s="1697"/>
      <c r="BQ120" s="1697"/>
      <c r="BR120" s="1697"/>
      <c r="BS120" s="1697"/>
      <c r="BT120" s="1697"/>
      <c r="BU120" s="1697"/>
      <c r="BV120" s="1697"/>
      <c r="BW120" s="1697"/>
      <c r="BX120" s="1697"/>
      <c r="BY120" s="1697"/>
      <c r="BZ120" s="1697"/>
      <c r="CA120" s="1697"/>
      <c r="CB120" s="1697"/>
      <c r="CC120" s="1697"/>
      <c r="CD120" s="1697"/>
      <c r="CE120" s="1697"/>
      <c r="CF120" s="1697"/>
      <c r="CG120" s="1697"/>
      <c r="CH120" s="1698"/>
      <c r="CI120" s="1705" t="s">
        <v>120</v>
      </c>
      <c r="CJ120" s="1706"/>
      <c r="CK120" s="1706"/>
      <c r="CL120" s="1706"/>
      <c r="CM120" s="1706"/>
      <c r="CN120" s="1706"/>
      <c r="CO120" s="1706"/>
      <c r="CP120" s="1706"/>
      <c r="CQ120" s="1706"/>
      <c r="CR120" s="1706"/>
      <c r="CS120" s="1706"/>
      <c r="CT120" s="1706"/>
      <c r="CU120" s="1706"/>
      <c r="CV120" s="1706"/>
      <c r="CW120" s="1706"/>
      <c r="CX120" s="1706"/>
      <c r="CY120" s="1706"/>
      <c r="CZ120" s="1706"/>
      <c r="DA120" s="1706"/>
      <c r="DB120" s="1707"/>
      <c r="DC120" s="1711" t="s">
        <v>121</v>
      </c>
      <c r="DD120" s="1712"/>
      <c r="DE120" s="1712"/>
      <c r="DF120" s="1712"/>
      <c r="DG120" s="1712"/>
      <c r="DH120" s="1712"/>
      <c r="DI120" s="1712"/>
      <c r="DJ120" s="1712"/>
      <c r="DK120" s="1712"/>
      <c r="DL120" s="1712"/>
      <c r="DM120" s="1712"/>
      <c r="DN120" s="1712"/>
      <c r="DO120" s="1712"/>
      <c r="DP120" s="1712"/>
      <c r="DQ120" s="1712"/>
      <c r="DR120" s="1712"/>
      <c r="DS120" s="1712"/>
      <c r="DT120" s="1712"/>
      <c r="DU120" s="1712"/>
      <c r="DV120" s="1712"/>
      <c r="DW120" s="1712"/>
      <c r="DX120" s="1712"/>
      <c r="DY120" s="1712"/>
      <c r="DZ120" s="1712"/>
      <c r="EA120" s="1712"/>
      <c r="EB120" s="1712"/>
      <c r="EC120" s="1712"/>
      <c r="ED120" s="1712"/>
      <c r="EE120" s="1712"/>
      <c r="EF120" s="1712"/>
      <c r="EG120" s="1712"/>
      <c r="EH120" s="1712"/>
      <c r="EI120" s="1712"/>
      <c r="EJ120" s="1712"/>
      <c r="EK120" s="1712"/>
      <c r="EL120" s="1712"/>
      <c r="EM120" s="1712"/>
      <c r="EN120" s="1712"/>
      <c r="EO120" s="1712"/>
      <c r="EP120" s="1712"/>
      <c r="EQ120" s="1713"/>
      <c r="ER120" s="1858"/>
      <c r="ES120" s="1859"/>
      <c r="ET120" s="1859"/>
      <c r="EU120" s="1860"/>
    </row>
    <row r="121" spans="1:151" ht="6.95" customHeight="1" x14ac:dyDescent="0.15">
      <c r="A121" s="1699"/>
      <c r="B121" s="1700"/>
      <c r="C121" s="1700"/>
      <c r="D121" s="1700"/>
      <c r="E121" s="1700"/>
      <c r="F121" s="1700"/>
      <c r="G121" s="1700"/>
      <c r="H121" s="1700"/>
      <c r="I121" s="1700"/>
      <c r="J121" s="1700"/>
      <c r="K121" s="1700"/>
      <c r="L121" s="1700"/>
      <c r="M121" s="1700"/>
      <c r="N121" s="1700"/>
      <c r="O121" s="1700"/>
      <c r="P121" s="1700"/>
      <c r="Q121" s="1700"/>
      <c r="R121" s="1700"/>
      <c r="S121" s="1700"/>
      <c r="T121" s="1700"/>
      <c r="U121" s="1700"/>
      <c r="V121" s="1700"/>
      <c r="W121" s="1700"/>
      <c r="X121" s="1700"/>
      <c r="Y121" s="1700"/>
      <c r="Z121" s="1700"/>
      <c r="AA121" s="1700"/>
      <c r="AB121" s="1700"/>
      <c r="AC121" s="1700"/>
      <c r="AD121" s="1700"/>
      <c r="AE121" s="1700"/>
      <c r="AF121" s="1700"/>
      <c r="AG121" s="1700"/>
      <c r="AH121" s="1700"/>
      <c r="AI121" s="1700"/>
      <c r="AJ121" s="1700"/>
      <c r="AK121" s="1700"/>
      <c r="AL121" s="1700"/>
      <c r="AM121" s="1700"/>
      <c r="AN121" s="1700"/>
      <c r="AO121" s="1700"/>
      <c r="AP121" s="1700"/>
      <c r="AQ121" s="1700"/>
      <c r="AR121" s="1700"/>
      <c r="AS121" s="1700"/>
      <c r="AT121" s="1700"/>
      <c r="AU121" s="1700"/>
      <c r="AV121" s="1700"/>
      <c r="AW121" s="1700"/>
      <c r="AX121" s="1700"/>
      <c r="AY121" s="1700"/>
      <c r="AZ121" s="1700"/>
      <c r="BA121" s="1700"/>
      <c r="BB121" s="1700"/>
      <c r="BC121" s="1700"/>
      <c r="BD121" s="1700"/>
      <c r="BE121" s="1700"/>
      <c r="BF121" s="1700"/>
      <c r="BG121" s="1700"/>
      <c r="BH121" s="1700"/>
      <c r="BI121" s="1700"/>
      <c r="BJ121" s="1700"/>
      <c r="BK121" s="1700"/>
      <c r="BL121" s="1700"/>
      <c r="BM121" s="1700"/>
      <c r="BN121" s="1700"/>
      <c r="BO121" s="1700"/>
      <c r="BP121" s="1700"/>
      <c r="BQ121" s="1700"/>
      <c r="BR121" s="1700"/>
      <c r="BS121" s="1700"/>
      <c r="BT121" s="1700"/>
      <c r="BU121" s="1700"/>
      <c r="BV121" s="1700"/>
      <c r="BW121" s="1700"/>
      <c r="BX121" s="1700"/>
      <c r="BY121" s="1700"/>
      <c r="BZ121" s="1700"/>
      <c r="CA121" s="1700"/>
      <c r="CB121" s="1700"/>
      <c r="CC121" s="1700"/>
      <c r="CD121" s="1700"/>
      <c r="CE121" s="1700"/>
      <c r="CF121" s="1700"/>
      <c r="CG121" s="1700"/>
      <c r="CH121" s="1701"/>
      <c r="CI121" s="1708"/>
      <c r="CJ121" s="1709"/>
      <c r="CK121" s="1709"/>
      <c r="CL121" s="1709"/>
      <c r="CM121" s="1709"/>
      <c r="CN121" s="1709"/>
      <c r="CO121" s="1709"/>
      <c r="CP121" s="1709"/>
      <c r="CQ121" s="1709"/>
      <c r="CR121" s="1709"/>
      <c r="CS121" s="1709"/>
      <c r="CT121" s="1709"/>
      <c r="CU121" s="1709"/>
      <c r="CV121" s="1709"/>
      <c r="CW121" s="1709"/>
      <c r="CX121" s="1709"/>
      <c r="CY121" s="1709"/>
      <c r="CZ121" s="1709"/>
      <c r="DA121" s="1709"/>
      <c r="DB121" s="1710"/>
      <c r="DC121" s="1714"/>
      <c r="DD121" s="1715"/>
      <c r="DE121" s="1715"/>
      <c r="DF121" s="1715"/>
      <c r="DG121" s="1715"/>
      <c r="DH121" s="1715"/>
      <c r="DI121" s="1715"/>
      <c r="DJ121" s="1715"/>
      <c r="DK121" s="1715"/>
      <c r="DL121" s="1715"/>
      <c r="DM121" s="1715"/>
      <c r="DN121" s="1715"/>
      <c r="DO121" s="1715"/>
      <c r="DP121" s="1715"/>
      <c r="DQ121" s="1715"/>
      <c r="DR121" s="1715"/>
      <c r="DS121" s="1715"/>
      <c r="DT121" s="1715"/>
      <c r="DU121" s="1715"/>
      <c r="DV121" s="1715"/>
      <c r="DW121" s="1715"/>
      <c r="DX121" s="1715"/>
      <c r="DY121" s="1715"/>
      <c r="DZ121" s="1715"/>
      <c r="EA121" s="1715"/>
      <c r="EB121" s="1715"/>
      <c r="EC121" s="1715"/>
      <c r="ED121" s="1715"/>
      <c r="EE121" s="1715"/>
      <c r="EF121" s="1715"/>
      <c r="EG121" s="1715"/>
      <c r="EH121" s="1715"/>
      <c r="EI121" s="1715"/>
      <c r="EJ121" s="1715"/>
      <c r="EK121" s="1715"/>
      <c r="EL121" s="1715"/>
      <c r="EM121" s="1715"/>
      <c r="EN121" s="1715"/>
      <c r="EO121" s="1715"/>
      <c r="EP121" s="1715"/>
      <c r="EQ121" s="1716"/>
      <c r="ER121" s="1858"/>
      <c r="ES121" s="1859"/>
      <c r="ET121" s="1859"/>
      <c r="EU121" s="1860"/>
    </row>
    <row r="122" spans="1:151" ht="6.95" customHeight="1" x14ac:dyDescent="0.15">
      <c r="A122" s="1699"/>
      <c r="B122" s="1700"/>
      <c r="C122" s="1700"/>
      <c r="D122" s="1700"/>
      <c r="E122" s="1700"/>
      <c r="F122" s="1700"/>
      <c r="G122" s="1700"/>
      <c r="H122" s="1700"/>
      <c r="I122" s="1700"/>
      <c r="J122" s="1700"/>
      <c r="K122" s="1700"/>
      <c r="L122" s="1700"/>
      <c r="M122" s="1700"/>
      <c r="N122" s="1700"/>
      <c r="O122" s="1700"/>
      <c r="P122" s="1700"/>
      <c r="Q122" s="1700"/>
      <c r="R122" s="1700"/>
      <c r="S122" s="1700"/>
      <c r="T122" s="1700"/>
      <c r="U122" s="1700"/>
      <c r="V122" s="1700"/>
      <c r="W122" s="1700"/>
      <c r="X122" s="1700"/>
      <c r="Y122" s="1700"/>
      <c r="Z122" s="1700"/>
      <c r="AA122" s="1700"/>
      <c r="AB122" s="1700"/>
      <c r="AC122" s="1700"/>
      <c r="AD122" s="1700"/>
      <c r="AE122" s="1700"/>
      <c r="AF122" s="1700"/>
      <c r="AG122" s="1700"/>
      <c r="AH122" s="1700"/>
      <c r="AI122" s="1700"/>
      <c r="AJ122" s="1700"/>
      <c r="AK122" s="1700"/>
      <c r="AL122" s="1700"/>
      <c r="AM122" s="1700"/>
      <c r="AN122" s="1700"/>
      <c r="AO122" s="1700"/>
      <c r="AP122" s="1700"/>
      <c r="AQ122" s="1700"/>
      <c r="AR122" s="1700"/>
      <c r="AS122" s="1700"/>
      <c r="AT122" s="1700"/>
      <c r="AU122" s="1700"/>
      <c r="AV122" s="1700"/>
      <c r="AW122" s="1700"/>
      <c r="AX122" s="1700"/>
      <c r="AY122" s="1700"/>
      <c r="AZ122" s="1700"/>
      <c r="BA122" s="1700"/>
      <c r="BB122" s="1700"/>
      <c r="BC122" s="1700"/>
      <c r="BD122" s="1700"/>
      <c r="BE122" s="1700"/>
      <c r="BF122" s="1700"/>
      <c r="BG122" s="1700"/>
      <c r="BH122" s="1700"/>
      <c r="BI122" s="1700"/>
      <c r="BJ122" s="1700"/>
      <c r="BK122" s="1700"/>
      <c r="BL122" s="1700"/>
      <c r="BM122" s="1700"/>
      <c r="BN122" s="1700"/>
      <c r="BO122" s="1700"/>
      <c r="BP122" s="1700"/>
      <c r="BQ122" s="1700"/>
      <c r="BR122" s="1700"/>
      <c r="BS122" s="1700"/>
      <c r="BT122" s="1700"/>
      <c r="BU122" s="1700"/>
      <c r="BV122" s="1700"/>
      <c r="BW122" s="1700"/>
      <c r="BX122" s="1700"/>
      <c r="BY122" s="1700"/>
      <c r="BZ122" s="1700"/>
      <c r="CA122" s="1700"/>
      <c r="CB122" s="1700"/>
      <c r="CC122" s="1700"/>
      <c r="CD122" s="1700"/>
      <c r="CE122" s="1700"/>
      <c r="CF122" s="1700"/>
      <c r="CG122" s="1700"/>
      <c r="CH122" s="1701"/>
      <c r="CI122" s="1717" t="s">
        <v>122</v>
      </c>
      <c r="CJ122" s="1718"/>
      <c r="CK122" s="1718"/>
      <c r="CL122" s="1718"/>
      <c r="CM122" s="1718"/>
      <c r="CN122" s="1718"/>
      <c r="CO122" s="1718"/>
      <c r="CP122" s="1718"/>
      <c r="CQ122" s="1718"/>
      <c r="CR122" s="1718"/>
      <c r="CS122" s="1718"/>
      <c r="CT122" s="1718"/>
      <c r="CU122" s="1718"/>
      <c r="CV122" s="1718"/>
      <c r="CW122" s="1718"/>
      <c r="CX122" s="1718"/>
      <c r="CY122" s="1718" t="s">
        <v>123</v>
      </c>
      <c r="CZ122" s="1718"/>
      <c r="DA122" s="1718"/>
      <c r="DB122" s="1721"/>
      <c r="DC122" s="1723" t="s">
        <v>124</v>
      </c>
      <c r="DD122" s="1724"/>
      <c r="DE122" s="1724"/>
      <c r="DF122" s="1724"/>
      <c r="DG122" s="1724"/>
      <c r="DH122" s="1724"/>
      <c r="DI122" s="1724"/>
      <c r="DJ122" s="1724"/>
      <c r="DK122" s="1724"/>
      <c r="DL122" s="1724"/>
      <c r="DM122" s="1724"/>
      <c r="DN122" s="1724" t="s">
        <v>125</v>
      </c>
      <c r="DO122" s="1724"/>
      <c r="DP122" s="1724"/>
      <c r="DQ122" s="1727"/>
      <c r="DR122" s="1729" t="s">
        <v>126</v>
      </c>
      <c r="DS122" s="1730"/>
      <c r="DT122" s="1730"/>
      <c r="DU122" s="1730"/>
      <c r="DV122" s="1730"/>
      <c r="DW122" s="1730"/>
      <c r="DX122" s="1730"/>
      <c r="DY122" s="1730"/>
      <c r="DZ122" s="1730"/>
      <c r="EA122" s="1730"/>
      <c r="EB122" s="1730"/>
      <c r="EC122" s="1730"/>
      <c r="ED122" s="1730"/>
      <c r="EE122" s="1730"/>
      <c r="EF122" s="1730"/>
      <c r="EG122" s="1730"/>
      <c r="EH122" s="1730"/>
      <c r="EI122" s="1730"/>
      <c r="EJ122" s="1730"/>
      <c r="EK122" s="1730"/>
      <c r="EL122" s="1730"/>
      <c r="EM122" s="1730"/>
      <c r="EN122" s="1730"/>
      <c r="EO122" s="1731" t="s">
        <v>127</v>
      </c>
      <c r="EP122" s="1731"/>
      <c r="EQ122" s="1732"/>
      <c r="ER122" s="1858"/>
      <c r="ES122" s="1859"/>
      <c r="ET122" s="1859"/>
      <c r="EU122" s="1860"/>
    </row>
    <row r="123" spans="1:151" ht="6.95" customHeight="1" x14ac:dyDescent="0.15">
      <c r="A123" s="1702"/>
      <c r="B123" s="1703"/>
      <c r="C123" s="1703"/>
      <c r="D123" s="1703"/>
      <c r="E123" s="1703"/>
      <c r="F123" s="1703"/>
      <c r="G123" s="1703"/>
      <c r="H123" s="1703"/>
      <c r="I123" s="1703"/>
      <c r="J123" s="1703"/>
      <c r="K123" s="1703"/>
      <c r="L123" s="1703"/>
      <c r="M123" s="1703"/>
      <c r="N123" s="1703"/>
      <c r="O123" s="1703"/>
      <c r="P123" s="1703"/>
      <c r="Q123" s="1703"/>
      <c r="R123" s="1703"/>
      <c r="S123" s="1703"/>
      <c r="T123" s="1703"/>
      <c r="U123" s="1703"/>
      <c r="V123" s="1703"/>
      <c r="W123" s="1703"/>
      <c r="X123" s="1703"/>
      <c r="Y123" s="1703"/>
      <c r="Z123" s="1703"/>
      <c r="AA123" s="1703"/>
      <c r="AB123" s="1703"/>
      <c r="AC123" s="1703"/>
      <c r="AD123" s="1703"/>
      <c r="AE123" s="1703"/>
      <c r="AF123" s="1703"/>
      <c r="AG123" s="1703"/>
      <c r="AH123" s="1703"/>
      <c r="AI123" s="1703"/>
      <c r="AJ123" s="1703"/>
      <c r="AK123" s="1703"/>
      <c r="AL123" s="1703"/>
      <c r="AM123" s="1703"/>
      <c r="AN123" s="1703"/>
      <c r="AO123" s="1703"/>
      <c r="AP123" s="1703"/>
      <c r="AQ123" s="1703"/>
      <c r="AR123" s="1703"/>
      <c r="AS123" s="1703"/>
      <c r="AT123" s="1703"/>
      <c r="AU123" s="1703"/>
      <c r="AV123" s="1703"/>
      <c r="AW123" s="1703"/>
      <c r="AX123" s="1703"/>
      <c r="AY123" s="1703"/>
      <c r="AZ123" s="1703"/>
      <c r="BA123" s="1703"/>
      <c r="BB123" s="1703"/>
      <c r="BC123" s="1703"/>
      <c r="BD123" s="1703"/>
      <c r="BE123" s="1703"/>
      <c r="BF123" s="1703"/>
      <c r="BG123" s="1703"/>
      <c r="BH123" s="1703"/>
      <c r="BI123" s="1703"/>
      <c r="BJ123" s="1703"/>
      <c r="BK123" s="1703"/>
      <c r="BL123" s="1703"/>
      <c r="BM123" s="1703"/>
      <c r="BN123" s="1703"/>
      <c r="BO123" s="1703"/>
      <c r="BP123" s="1703"/>
      <c r="BQ123" s="1703"/>
      <c r="BR123" s="1703"/>
      <c r="BS123" s="1703"/>
      <c r="BT123" s="1703"/>
      <c r="BU123" s="1703"/>
      <c r="BV123" s="1703"/>
      <c r="BW123" s="1703"/>
      <c r="BX123" s="1703"/>
      <c r="BY123" s="1703"/>
      <c r="BZ123" s="1703"/>
      <c r="CA123" s="1703"/>
      <c r="CB123" s="1703"/>
      <c r="CC123" s="1703"/>
      <c r="CD123" s="1703"/>
      <c r="CE123" s="1703"/>
      <c r="CF123" s="1703"/>
      <c r="CG123" s="1703"/>
      <c r="CH123" s="1704"/>
      <c r="CI123" s="1719"/>
      <c r="CJ123" s="1720"/>
      <c r="CK123" s="1720"/>
      <c r="CL123" s="1720"/>
      <c r="CM123" s="1720"/>
      <c r="CN123" s="1720"/>
      <c r="CO123" s="1720"/>
      <c r="CP123" s="1720"/>
      <c r="CQ123" s="1720"/>
      <c r="CR123" s="1720"/>
      <c r="CS123" s="1720"/>
      <c r="CT123" s="1720"/>
      <c r="CU123" s="1720"/>
      <c r="CV123" s="1720"/>
      <c r="CW123" s="1720"/>
      <c r="CX123" s="1720"/>
      <c r="CY123" s="1720"/>
      <c r="CZ123" s="1720"/>
      <c r="DA123" s="1720"/>
      <c r="DB123" s="1722"/>
      <c r="DC123" s="1725"/>
      <c r="DD123" s="1726"/>
      <c r="DE123" s="1726"/>
      <c r="DF123" s="1726"/>
      <c r="DG123" s="1726"/>
      <c r="DH123" s="1726"/>
      <c r="DI123" s="1726"/>
      <c r="DJ123" s="1726"/>
      <c r="DK123" s="1726"/>
      <c r="DL123" s="1726"/>
      <c r="DM123" s="1726"/>
      <c r="DN123" s="1726"/>
      <c r="DO123" s="1726"/>
      <c r="DP123" s="1726"/>
      <c r="DQ123" s="1728"/>
      <c r="DR123" s="1719"/>
      <c r="DS123" s="1720"/>
      <c r="DT123" s="1720"/>
      <c r="DU123" s="1720"/>
      <c r="DV123" s="1720"/>
      <c r="DW123" s="1720"/>
      <c r="DX123" s="1720"/>
      <c r="DY123" s="1720"/>
      <c r="DZ123" s="1720"/>
      <c r="EA123" s="1720"/>
      <c r="EB123" s="1720"/>
      <c r="EC123" s="1720"/>
      <c r="ED123" s="1720"/>
      <c r="EE123" s="1720"/>
      <c r="EF123" s="1720"/>
      <c r="EG123" s="1720"/>
      <c r="EH123" s="1720"/>
      <c r="EI123" s="1720"/>
      <c r="EJ123" s="1720"/>
      <c r="EK123" s="1720"/>
      <c r="EL123" s="1720"/>
      <c r="EM123" s="1720"/>
      <c r="EN123" s="1720"/>
      <c r="EO123" s="1733"/>
      <c r="EP123" s="1733"/>
      <c r="EQ123" s="1734"/>
      <c r="ER123" s="1858"/>
      <c r="ES123" s="1859"/>
      <c r="ET123" s="1859"/>
      <c r="EU123" s="1860"/>
    </row>
    <row r="124" spans="1:151" ht="6.95" customHeight="1" x14ac:dyDescent="0.15">
      <c r="A124" s="1607" t="s">
        <v>263</v>
      </c>
      <c r="B124" s="1573"/>
      <c r="C124" s="1573"/>
      <c r="D124" s="1573"/>
      <c r="E124" s="1573"/>
      <c r="F124" s="1573"/>
      <c r="G124" s="1573"/>
      <c r="H124" s="1573"/>
      <c r="I124" s="1573"/>
      <c r="J124" s="1573"/>
      <c r="K124" s="1573"/>
      <c r="L124" s="1573"/>
      <c r="M124" s="1573"/>
      <c r="N124" s="1573"/>
      <c r="O124" s="1573"/>
      <c r="P124" s="1573"/>
      <c r="Q124" s="1573"/>
      <c r="R124" s="1573"/>
      <c r="S124" s="1573"/>
      <c r="T124" s="1663">
        <f>入力シート!AG42</f>
        <v>0</v>
      </c>
      <c r="U124" s="1663"/>
      <c r="V124" s="1663"/>
      <c r="W124" s="1663"/>
      <c r="X124" s="1663"/>
      <c r="Y124" s="1663"/>
      <c r="Z124" s="1663"/>
      <c r="AA124" s="1663"/>
      <c r="AB124" s="1663"/>
      <c r="AC124" s="1663"/>
      <c r="AD124" s="1663"/>
      <c r="AE124" s="1663"/>
      <c r="AF124" s="1663"/>
      <c r="AG124" s="1663"/>
      <c r="AH124" s="1663"/>
      <c r="AI124" s="1663"/>
      <c r="AJ124" s="1663"/>
      <c r="AK124" s="1663"/>
      <c r="AL124" s="1663"/>
      <c r="AM124" s="1663"/>
      <c r="AN124" s="1663"/>
      <c r="AO124" s="1663"/>
      <c r="AP124" s="1663"/>
      <c r="AQ124" s="1663"/>
      <c r="AR124" s="1663"/>
      <c r="AS124" s="1663"/>
      <c r="AT124" s="1663"/>
      <c r="AU124" s="1663"/>
      <c r="AV124" s="1663"/>
      <c r="AW124" s="1663"/>
      <c r="AX124" s="1663"/>
      <c r="AY124" s="1663"/>
      <c r="AZ124" s="1663"/>
      <c r="BA124" s="1663"/>
      <c r="BB124" s="1663"/>
      <c r="BC124" s="1663"/>
      <c r="BD124" s="1666" t="s">
        <v>294</v>
      </c>
      <c r="BE124" s="1666"/>
      <c r="BF124" s="1666"/>
      <c r="BG124" s="1666"/>
      <c r="BH124" s="1666"/>
      <c r="BI124" s="1666"/>
      <c r="BJ124" s="1666"/>
      <c r="BK124" s="1666"/>
      <c r="BL124" s="1666"/>
      <c r="BM124" s="1613" t="s">
        <v>254</v>
      </c>
      <c r="BN124" s="1613"/>
      <c r="BO124" s="1639">
        <f>入力シート!AD43</f>
        <v>0</v>
      </c>
      <c r="BP124" s="1639"/>
      <c r="BQ124" s="1639"/>
      <c r="BR124" s="1639"/>
      <c r="BS124" s="1639"/>
      <c r="BT124" s="1639"/>
      <c r="BU124" s="1639"/>
      <c r="BV124" s="1639"/>
      <c r="BW124" s="1639"/>
      <c r="BX124" s="1639"/>
      <c r="BY124" s="1639"/>
      <c r="BZ124" s="1639"/>
      <c r="CA124" s="1639"/>
      <c r="CB124" s="1639"/>
      <c r="CC124" s="1639"/>
      <c r="CD124" s="1639"/>
      <c r="CE124" s="1639"/>
      <c r="CF124" s="1639"/>
      <c r="CG124" s="1613" t="s">
        <v>255</v>
      </c>
      <c r="CH124" s="1642"/>
      <c r="CI124" s="1576" t="s">
        <v>39</v>
      </c>
      <c r="CJ124" s="1577"/>
      <c r="CK124" s="1577"/>
      <c r="CL124" s="1577"/>
      <c r="CM124" s="1577"/>
      <c r="CN124" s="1577"/>
      <c r="CO124" s="1577"/>
      <c r="CP124" s="1577"/>
      <c r="CQ124" s="1577"/>
      <c r="CR124" s="1577"/>
      <c r="CS124" s="1577"/>
      <c r="CT124" s="1577"/>
      <c r="CU124" s="1577"/>
      <c r="CV124" s="1577"/>
      <c r="CW124" s="1577"/>
      <c r="CX124" s="1577"/>
      <c r="CY124" s="1577"/>
      <c r="CZ124" s="1577"/>
      <c r="DA124" s="1577"/>
      <c r="DB124" s="1577"/>
      <c r="DC124" s="1576" t="s">
        <v>108</v>
      </c>
      <c r="DD124" s="1577"/>
      <c r="DE124" s="1577"/>
      <c r="DF124" s="1577"/>
      <c r="DG124" s="1577"/>
      <c r="DH124" s="1577"/>
      <c r="DI124" s="1577"/>
      <c r="DJ124" s="1577"/>
      <c r="DK124" s="1577"/>
      <c r="DL124" s="1577"/>
      <c r="DM124" s="1577"/>
      <c r="DN124" s="1577"/>
      <c r="DO124" s="1577"/>
      <c r="DP124" s="1577"/>
      <c r="DQ124" s="1578"/>
      <c r="DR124" s="1577" t="s">
        <v>43</v>
      </c>
      <c r="DS124" s="1577"/>
      <c r="DT124" s="1577"/>
      <c r="DU124" s="1577"/>
      <c r="DV124" s="1577"/>
      <c r="DW124" s="1577"/>
      <c r="DX124" s="1577"/>
      <c r="DY124" s="1577"/>
      <c r="DZ124" s="1577"/>
      <c r="EA124" s="1577"/>
      <c r="EB124" s="1577"/>
      <c r="EC124" s="1577"/>
      <c r="ED124" s="1577"/>
      <c r="EE124" s="1577"/>
      <c r="EF124" s="1577"/>
      <c r="EG124" s="1577"/>
      <c r="EH124" s="1577"/>
      <c r="EI124" s="1577"/>
      <c r="EJ124" s="1577"/>
      <c r="EK124" s="1577"/>
      <c r="EL124" s="1577"/>
      <c r="EM124" s="1577"/>
      <c r="EN124" s="1577"/>
      <c r="EO124" s="1577"/>
      <c r="EP124" s="1577"/>
      <c r="EQ124" s="1578"/>
      <c r="ER124" s="1858"/>
      <c r="ES124" s="1859"/>
      <c r="ET124" s="1859"/>
      <c r="EU124" s="1860"/>
    </row>
    <row r="125" spans="1:151" ht="6.95" customHeight="1" x14ac:dyDescent="0.15">
      <c r="A125" s="1608"/>
      <c r="B125" s="1574"/>
      <c r="C125" s="1574"/>
      <c r="D125" s="1574"/>
      <c r="E125" s="1574"/>
      <c r="F125" s="1574"/>
      <c r="G125" s="1574"/>
      <c r="H125" s="1574"/>
      <c r="I125" s="1574"/>
      <c r="J125" s="1574"/>
      <c r="K125" s="1574"/>
      <c r="L125" s="1574"/>
      <c r="M125" s="1574"/>
      <c r="N125" s="1574"/>
      <c r="O125" s="1574"/>
      <c r="P125" s="1574"/>
      <c r="Q125" s="1574"/>
      <c r="R125" s="1574"/>
      <c r="S125" s="1574"/>
      <c r="T125" s="1664"/>
      <c r="U125" s="1664"/>
      <c r="V125" s="1664"/>
      <c r="W125" s="1664"/>
      <c r="X125" s="1664"/>
      <c r="Y125" s="1664"/>
      <c r="Z125" s="1664"/>
      <c r="AA125" s="1664"/>
      <c r="AB125" s="1664"/>
      <c r="AC125" s="1664"/>
      <c r="AD125" s="1664"/>
      <c r="AE125" s="1664"/>
      <c r="AF125" s="1664"/>
      <c r="AG125" s="1664"/>
      <c r="AH125" s="1664"/>
      <c r="AI125" s="1664"/>
      <c r="AJ125" s="1664"/>
      <c r="AK125" s="1664"/>
      <c r="AL125" s="1664"/>
      <c r="AM125" s="1664"/>
      <c r="AN125" s="1664"/>
      <c r="AO125" s="1664"/>
      <c r="AP125" s="1664"/>
      <c r="AQ125" s="1664"/>
      <c r="AR125" s="1664"/>
      <c r="AS125" s="1664"/>
      <c r="AT125" s="1664"/>
      <c r="AU125" s="1664"/>
      <c r="AV125" s="1664"/>
      <c r="AW125" s="1664"/>
      <c r="AX125" s="1664"/>
      <c r="AY125" s="1664"/>
      <c r="AZ125" s="1664"/>
      <c r="BA125" s="1664"/>
      <c r="BB125" s="1664"/>
      <c r="BC125" s="1664"/>
      <c r="BD125" s="1667"/>
      <c r="BE125" s="1667"/>
      <c r="BF125" s="1667"/>
      <c r="BG125" s="1667"/>
      <c r="BH125" s="1667"/>
      <c r="BI125" s="1667"/>
      <c r="BJ125" s="1667"/>
      <c r="BK125" s="1667"/>
      <c r="BL125" s="1667"/>
      <c r="BM125" s="1614"/>
      <c r="BN125" s="1614"/>
      <c r="BO125" s="1640"/>
      <c r="BP125" s="1640"/>
      <c r="BQ125" s="1640"/>
      <c r="BR125" s="1640"/>
      <c r="BS125" s="1640"/>
      <c r="BT125" s="1640"/>
      <c r="BU125" s="1640"/>
      <c r="BV125" s="1640"/>
      <c r="BW125" s="1640"/>
      <c r="BX125" s="1640"/>
      <c r="BY125" s="1640"/>
      <c r="BZ125" s="1640"/>
      <c r="CA125" s="1640"/>
      <c r="CB125" s="1640"/>
      <c r="CC125" s="1640"/>
      <c r="CD125" s="1640"/>
      <c r="CE125" s="1640"/>
      <c r="CF125" s="1640"/>
      <c r="CG125" s="1614"/>
      <c r="CH125" s="1643"/>
      <c r="CI125" s="1579">
        <f>ROUNDDOWN(入力シート!AA43,2)</f>
        <v>0</v>
      </c>
      <c r="CJ125" s="1580"/>
      <c r="CK125" s="1580"/>
      <c r="CL125" s="1580"/>
      <c r="CM125" s="1580"/>
      <c r="CN125" s="1580"/>
      <c r="CO125" s="1580"/>
      <c r="CP125" s="1580"/>
      <c r="CQ125" s="1580"/>
      <c r="CR125" s="1580"/>
      <c r="CS125" s="1580"/>
      <c r="CT125" s="1580"/>
      <c r="CU125" s="1580"/>
      <c r="CV125" s="1580"/>
      <c r="CW125" s="1580"/>
      <c r="CX125" s="1580"/>
      <c r="CY125" s="1580"/>
      <c r="CZ125" s="1580"/>
      <c r="DA125" s="1580"/>
      <c r="DB125" s="1581"/>
      <c r="DC125" s="1585">
        <f>入力シート!AA44</f>
        <v>0</v>
      </c>
      <c r="DD125" s="1586"/>
      <c r="DE125" s="1586"/>
      <c r="DF125" s="1586"/>
      <c r="DG125" s="1586"/>
      <c r="DH125" s="1586"/>
      <c r="DI125" s="1586"/>
      <c r="DJ125" s="1586"/>
      <c r="DK125" s="1586"/>
      <c r="DL125" s="1586"/>
      <c r="DM125" s="1586"/>
      <c r="DN125" s="1586"/>
      <c r="DO125" s="1586"/>
      <c r="DP125" s="1586"/>
      <c r="DQ125" s="1587"/>
      <c r="DR125" s="1586">
        <f>入力シート!AD44</f>
        <v>0</v>
      </c>
      <c r="DS125" s="1586"/>
      <c r="DT125" s="1586"/>
      <c r="DU125" s="1586"/>
      <c r="DV125" s="1586"/>
      <c r="DW125" s="1586"/>
      <c r="DX125" s="1586"/>
      <c r="DY125" s="1586"/>
      <c r="DZ125" s="1586"/>
      <c r="EA125" s="1586"/>
      <c r="EB125" s="1586"/>
      <c r="EC125" s="1586"/>
      <c r="ED125" s="1586"/>
      <c r="EE125" s="1586"/>
      <c r="EF125" s="1586"/>
      <c r="EG125" s="1586"/>
      <c r="EH125" s="1586"/>
      <c r="EI125" s="1586"/>
      <c r="EJ125" s="1586"/>
      <c r="EK125" s="1586"/>
      <c r="EL125" s="1586"/>
      <c r="EM125" s="1586"/>
      <c r="EN125" s="1586"/>
      <c r="EO125" s="1586"/>
      <c r="EP125" s="1586"/>
      <c r="EQ125" s="1587"/>
      <c r="ER125" s="1867">
        <f>入力シート!AS1</f>
        <v>0</v>
      </c>
      <c r="ES125" s="1868"/>
      <c r="ET125" s="1868"/>
      <c r="EU125" s="1860"/>
    </row>
    <row r="126" spans="1:151" ht="6.95" customHeight="1" x14ac:dyDescent="0.15">
      <c r="A126" s="1608"/>
      <c r="B126" s="1574"/>
      <c r="C126" s="1574"/>
      <c r="D126" s="1574"/>
      <c r="E126" s="1574"/>
      <c r="F126" s="1574"/>
      <c r="G126" s="1574"/>
      <c r="H126" s="1574"/>
      <c r="I126" s="1574"/>
      <c r="J126" s="1574"/>
      <c r="K126" s="1574"/>
      <c r="L126" s="1574"/>
      <c r="M126" s="1574"/>
      <c r="N126" s="1574"/>
      <c r="O126" s="1574"/>
      <c r="P126" s="1574"/>
      <c r="Q126" s="1574"/>
      <c r="R126" s="1574"/>
      <c r="S126" s="1574"/>
      <c r="T126" s="1664"/>
      <c r="U126" s="1664"/>
      <c r="V126" s="1664"/>
      <c r="W126" s="1664"/>
      <c r="X126" s="1664"/>
      <c r="Y126" s="1664"/>
      <c r="Z126" s="1664"/>
      <c r="AA126" s="1664"/>
      <c r="AB126" s="1664"/>
      <c r="AC126" s="1664"/>
      <c r="AD126" s="1664"/>
      <c r="AE126" s="1664"/>
      <c r="AF126" s="1664"/>
      <c r="AG126" s="1664"/>
      <c r="AH126" s="1664"/>
      <c r="AI126" s="1664"/>
      <c r="AJ126" s="1664"/>
      <c r="AK126" s="1664"/>
      <c r="AL126" s="1664"/>
      <c r="AM126" s="1664"/>
      <c r="AN126" s="1664"/>
      <c r="AO126" s="1664"/>
      <c r="AP126" s="1664"/>
      <c r="AQ126" s="1664"/>
      <c r="AR126" s="1664"/>
      <c r="AS126" s="1664"/>
      <c r="AT126" s="1664"/>
      <c r="AU126" s="1664"/>
      <c r="AV126" s="1664"/>
      <c r="AW126" s="1664"/>
      <c r="AX126" s="1664"/>
      <c r="AY126" s="1664"/>
      <c r="AZ126" s="1664"/>
      <c r="BA126" s="1664"/>
      <c r="BB126" s="1664"/>
      <c r="BC126" s="1664"/>
      <c r="BD126" s="1667"/>
      <c r="BE126" s="1667"/>
      <c r="BF126" s="1667"/>
      <c r="BG126" s="1667"/>
      <c r="BH126" s="1667"/>
      <c r="BI126" s="1667"/>
      <c r="BJ126" s="1667"/>
      <c r="BK126" s="1667"/>
      <c r="BL126" s="1667"/>
      <c r="BM126" s="1614"/>
      <c r="BN126" s="1614"/>
      <c r="BO126" s="1640"/>
      <c r="BP126" s="1640"/>
      <c r="BQ126" s="1640"/>
      <c r="BR126" s="1640"/>
      <c r="BS126" s="1640"/>
      <c r="BT126" s="1640"/>
      <c r="BU126" s="1640"/>
      <c r="BV126" s="1640"/>
      <c r="BW126" s="1640"/>
      <c r="BX126" s="1640"/>
      <c r="BY126" s="1640"/>
      <c r="BZ126" s="1640"/>
      <c r="CA126" s="1640"/>
      <c r="CB126" s="1640"/>
      <c r="CC126" s="1640"/>
      <c r="CD126" s="1640"/>
      <c r="CE126" s="1640"/>
      <c r="CF126" s="1640"/>
      <c r="CG126" s="1614"/>
      <c r="CH126" s="1643"/>
      <c r="CI126" s="1579"/>
      <c r="CJ126" s="1580"/>
      <c r="CK126" s="1580"/>
      <c r="CL126" s="1580"/>
      <c r="CM126" s="1580"/>
      <c r="CN126" s="1580"/>
      <c r="CO126" s="1580"/>
      <c r="CP126" s="1580"/>
      <c r="CQ126" s="1580"/>
      <c r="CR126" s="1580"/>
      <c r="CS126" s="1580"/>
      <c r="CT126" s="1580"/>
      <c r="CU126" s="1580"/>
      <c r="CV126" s="1580"/>
      <c r="CW126" s="1580"/>
      <c r="CX126" s="1580"/>
      <c r="CY126" s="1580"/>
      <c r="CZ126" s="1580"/>
      <c r="DA126" s="1580"/>
      <c r="DB126" s="1581"/>
      <c r="DC126" s="1585"/>
      <c r="DD126" s="1586"/>
      <c r="DE126" s="1586"/>
      <c r="DF126" s="1586"/>
      <c r="DG126" s="1586"/>
      <c r="DH126" s="1586"/>
      <c r="DI126" s="1586"/>
      <c r="DJ126" s="1586"/>
      <c r="DK126" s="1586"/>
      <c r="DL126" s="1586"/>
      <c r="DM126" s="1586"/>
      <c r="DN126" s="1586"/>
      <c r="DO126" s="1586"/>
      <c r="DP126" s="1586"/>
      <c r="DQ126" s="1587"/>
      <c r="DR126" s="1586"/>
      <c r="DS126" s="1586"/>
      <c r="DT126" s="1586"/>
      <c r="DU126" s="1586"/>
      <c r="DV126" s="1586"/>
      <c r="DW126" s="1586"/>
      <c r="DX126" s="1586"/>
      <c r="DY126" s="1586"/>
      <c r="DZ126" s="1586"/>
      <c r="EA126" s="1586"/>
      <c r="EB126" s="1586"/>
      <c r="EC126" s="1586"/>
      <c r="ED126" s="1586"/>
      <c r="EE126" s="1586"/>
      <c r="EF126" s="1586"/>
      <c r="EG126" s="1586"/>
      <c r="EH126" s="1586"/>
      <c r="EI126" s="1586"/>
      <c r="EJ126" s="1586"/>
      <c r="EK126" s="1586"/>
      <c r="EL126" s="1586"/>
      <c r="EM126" s="1586"/>
      <c r="EN126" s="1586"/>
      <c r="EO126" s="1586"/>
      <c r="EP126" s="1586"/>
      <c r="EQ126" s="1587"/>
      <c r="ER126" s="1867"/>
      <c r="ES126" s="1868"/>
      <c r="ET126" s="1868"/>
      <c r="EU126" s="1860"/>
    </row>
    <row r="127" spans="1:151" ht="6.95" customHeight="1" x14ac:dyDescent="0.15">
      <c r="A127" s="1608"/>
      <c r="B127" s="1574"/>
      <c r="C127" s="1574"/>
      <c r="D127" s="1574"/>
      <c r="E127" s="1574"/>
      <c r="F127" s="1574"/>
      <c r="G127" s="1574"/>
      <c r="H127" s="1574"/>
      <c r="I127" s="1574"/>
      <c r="J127" s="1574"/>
      <c r="K127" s="1574"/>
      <c r="L127" s="1574"/>
      <c r="M127" s="1574"/>
      <c r="N127" s="1574"/>
      <c r="O127" s="1574"/>
      <c r="P127" s="1574"/>
      <c r="Q127" s="1574"/>
      <c r="R127" s="1574"/>
      <c r="S127" s="1574"/>
      <c r="T127" s="1664"/>
      <c r="U127" s="1664"/>
      <c r="V127" s="1664"/>
      <c r="W127" s="1664"/>
      <c r="X127" s="1664"/>
      <c r="Y127" s="1664"/>
      <c r="Z127" s="1664"/>
      <c r="AA127" s="1664"/>
      <c r="AB127" s="1664"/>
      <c r="AC127" s="1664"/>
      <c r="AD127" s="1664"/>
      <c r="AE127" s="1664"/>
      <c r="AF127" s="1664"/>
      <c r="AG127" s="1664"/>
      <c r="AH127" s="1664"/>
      <c r="AI127" s="1664"/>
      <c r="AJ127" s="1664"/>
      <c r="AK127" s="1664"/>
      <c r="AL127" s="1664"/>
      <c r="AM127" s="1664"/>
      <c r="AN127" s="1664"/>
      <c r="AO127" s="1664"/>
      <c r="AP127" s="1664"/>
      <c r="AQ127" s="1664"/>
      <c r="AR127" s="1664"/>
      <c r="AS127" s="1664"/>
      <c r="AT127" s="1664"/>
      <c r="AU127" s="1664"/>
      <c r="AV127" s="1664"/>
      <c r="AW127" s="1664"/>
      <c r="AX127" s="1664"/>
      <c r="AY127" s="1664"/>
      <c r="AZ127" s="1664"/>
      <c r="BA127" s="1664"/>
      <c r="BB127" s="1664"/>
      <c r="BC127" s="1664"/>
      <c r="BD127" s="1667"/>
      <c r="BE127" s="1667"/>
      <c r="BF127" s="1667"/>
      <c r="BG127" s="1667"/>
      <c r="BH127" s="1667"/>
      <c r="BI127" s="1667"/>
      <c r="BJ127" s="1667"/>
      <c r="BK127" s="1667"/>
      <c r="BL127" s="1667"/>
      <c r="BM127" s="1614"/>
      <c r="BN127" s="1614"/>
      <c r="BO127" s="1640"/>
      <c r="BP127" s="1640"/>
      <c r="BQ127" s="1640"/>
      <c r="BR127" s="1640"/>
      <c r="BS127" s="1640"/>
      <c r="BT127" s="1640"/>
      <c r="BU127" s="1640"/>
      <c r="BV127" s="1640"/>
      <c r="BW127" s="1640"/>
      <c r="BX127" s="1640"/>
      <c r="BY127" s="1640"/>
      <c r="BZ127" s="1640"/>
      <c r="CA127" s="1640"/>
      <c r="CB127" s="1640"/>
      <c r="CC127" s="1640"/>
      <c r="CD127" s="1640"/>
      <c r="CE127" s="1640"/>
      <c r="CF127" s="1640"/>
      <c r="CG127" s="1614"/>
      <c r="CH127" s="1643"/>
      <c r="CI127" s="1579"/>
      <c r="CJ127" s="1580"/>
      <c r="CK127" s="1580"/>
      <c r="CL127" s="1580"/>
      <c r="CM127" s="1580"/>
      <c r="CN127" s="1580"/>
      <c r="CO127" s="1580"/>
      <c r="CP127" s="1580"/>
      <c r="CQ127" s="1580"/>
      <c r="CR127" s="1580"/>
      <c r="CS127" s="1580"/>
      <c r="CT127" s="1580"/>
      <c r="CU127" s="1580"/>
      <c r="CV127" s="1580"/>
      <c r="CW127" s="1580"/>
      <c r="CX127" s="1580"/>
      <c r="CY127" s="1580"/>
      <c r="CZ127" s="1580"/>
      <c r="DA127" s="1580"/>
      <c r="DB127" s="1581"/>
      <c r="DC127" s="1585"/>
      <c r="DD127" s="1586"/>
      <c r="DE127" s="1586"/>
      <c r="DF127" s="1586"/>
      <c r="DG127" s="1586"/>
      <c r="DH127" s="1586"/>
      <c r="DI127" s="1586"/>
      <c r="DJ127" s="1586"/>
      <c r="DK127" s="1586"/>
      <c r="DL127" s="1586"/>
      <c r="DM127" s="1586"/>
      <c r="DN127" s="1586"/>
      <c r="DO127" s="1586"/>
      <c r="DP127" s="1586"/>
      <c r="DQ127" s="1587"/>
      <c r="DR127" s="1586"/>
      <c r="DS127" s="1586"/>
      <c r="DT127" s="1586"/>
      <c r="DU127" s="1586"/>
      <c r="DV127" s="1586"/>
      <c r="DW127" s="1586"/>
      <c r="DX127" s="1586"/>
      <c r="DY127" s="1586"/>
      <c r="DZ127" s="1586"/>
      <c r="EA127" s="1586"/>
      <c r="EB127" s="1586"/>
      <c r="EC127" s="1586"/>
      <c r="ED127" s="1586"/>
      <c r="EE127" s="1586"/>
      <c r="EF127" s="1586"/>
      <c r="EG127" s="1586"/>
      <c r="EH127" s="1586"/>
      <c r="EI127" s="1586"/>
      <c r="EJ127" s="1586"/>
      <c r="EK127" s="1586"/>
      <c r="EL127" s="1586"/>
      <c r="EM127" s="1586"/>
      <c r="EN127" s="1586"/>
      <c r="EO127" s="1586"/>
      <c r="EP127" s="1586"/>
      <c r="EQ127" s="1587"/>
      <c r="ER127" s="1867"/>
      <c r="ES127" s="1868"/>
      <c r="ET127" s="1868"/>
      <c r="EU127" s="1860"/>
    </row>
    <row r="128" spans="1:151" ht="6.95" customHeight="1" x14ac:dyDescent="0.15">
      <c r="A128" s="1609"/>
      <c r="B128" s="1575"/>
      <c r="C128" s="1575"/>
      <c r="D128" s="1575"/>
      <c r="E128" s="1575"/>
      <c r="F128" s="1575"/>
      <c r="G128" s="1575"/>
      <c r="H128" s="1575"/>
      <c r="I128" s="1575"/>
      <c r="J128" s="1575"/>
      <c r="K128" s="1575"/>
      <c r="L128" s="1575"/>
      <c r="M128" s="1575"/>
      <c r="N128" s="1575"/>
      <c r="O128" s="1575"/>
      <c r="P128" s="1575"/>
      <c r="Q128" s="1575"/>
      <c r="R128" s="1575"/>
      <c r="S128" s="1575"/>
      <c r="T128" s="1665"/>
      <c r="U128" s="1665"/>
      <c r="V128" s="1665"/>
      <c r="W128" s="1665"/>
      <c r="X128" s="1665"/>
      <c r="Y128" s="1665"/>
      <c r="Z128" s="1665"/>
      <c r="AA128" s="1665"/>
      <c r="AB128" s="1665"/>
      <c r="AC128" s="1665"/>
      <c r="AD128" s="1665"/>
      <c r="AE128" s="1665"/>
      <c r="AF128" s="1665"/>
      <c r="AG128" s="1665"/>
      <c r="AH128" s="1665"/>
      <c r="AI128" s="1665"/>
      <c r="AJ128" s="1665"/>
      <c r="AK128" s="1665"/>
      <c r="AL128" s="1665"/>
      <c r="AM128" s="1665"/>
      <c r="AN128" s="1665"/>
      <c r="AO128" s="1665"/>
      <c r="AP128" s="1665"/>
      <c r="AQ128" s="1665"/>
      <c r="AR128" s="1665"/>
      <c r="AS128" s="1665"/>
      <c r="AT128" s="1665"/>
      <c r="AU128" s="1665"/>
      <c r="AV128" s="1665"/>
      <c r="AW128" s="1665"/>
      <c r="AX128" s="1665"/>
      <c r="AY128" s="1665"/>
      <c r="AZ128" s="1665"/>
      <c r="BA128" s="1665"/>
      <c r="BB128" s="1665"/>
      <c r="BC128" s="1665"/>
      <c r="BD128" s="1668"/>
      <c r="BE128" s="1668"/>
      <c r="BF128" s="1668"/>
      <c r="BG128" s="1668"/>
      <c r="BH128" s="1668"/>
      <c r="BI128" s="1668"/>
      <c r="BJ128" s="1668"/>
      <c r="BK128" s="1668"/>
      <c r="BL128" s="1668"/>
      <c r="BM128" s="1615"/>
      <c r="BN128" s="1615"/>
      <c r="BO128" s="1641"/>
      <c r="BP128" s="1641"/>
      <c r="BQ128" s="1641"/>
      <c r="BR128" s="1641"/>
      <c r="BS128" s="1641"/>
      <c r="BT128" s="1641"/>
      <c r="BU128" s="1641"/>
      <c r="BV128" s="1641"/>
      <c r="BW128" s="1641"/>
      <c r="BX128" s="1641"/>
      <c r="BY128" s="1641"/>
      <c r="BZ128" s="1641"/>
      <c r="CA128" s="1641"/>
      <c r="CB128" s="1641"/>
      <c r="CC128" s="1641"/>
      <c r="CD128" s="1641"/>
      <c r="CE128" s="1641"/>
      <c r="CF128" s="1641"/>
      <c r="CG128" s="1615"/>
      <c r="CH128" s="1644"/>
      <c r="CI128" s="1582"/>
      <c r="CJ128" s="1583"/>
      <c r="CK128" s="1583"/>
      <c r="CL128" s="1583"/>
      <c r="CM128" s="1583"/>
      <c r="CN128" s="1583"/>
      <c r="CO128" s="1583"/>
      <c r="CP128" s="1583"/>
      <c r="CQ128" s="1583"/>
      <c r="CR128" s="1583"/>
      <c r="CS128" s="1583"/>
      <c r="CT128" s="1583"/>
      <c r="CU128" s="1583"/>
      <c r="CV128" s="1583"/>
      <c r="CW128" s="1583"/>
      <c r="CX128" s="1583"/>
      <c r="CY128" s="1583"/>
      <c r="CZ128" s="1583"/>
      <c r="DA128" s="1583"/>
      <c r="DB128" s="1584"/>
      <c r="DC128" s="1588"/>
      <c r="DD128" s="1589"/>
      <c r="DE128" s="1589"/>
      <c r="DF128" s="1589"/>
      <c r="DG128" s="1589"/>
      <c r="DH128" s="1589"/>
      <c r="DI128" s="1589"/>
      <c r="DJ128" s="1589"/>
      <c r="DK128" s="1589"/>
      <c r="DL128" s="1589"/>
      <c r="DM128" s="1589"/>
      <c r="DN128" s="1589"/>
      <c r="DO128" s="1589"/>
      <c r="DP128" s="1589"/>
      <c r="DQ128" s="1590"/>
      <c r="DR128" s="1589"/>
      <c r="DS128" s="1589"/>
      <c r="DT128" s="1589"/>
      <c r="DU128" s="1589"/>
      <c r="DV128" s="1589"/>
      <c r="DW128" s="1589"/>
      <c r="DX128" s="1589"/>
      <c r="DY128" s="1589"/>
      <c r="DZ128" s="1589"/>
      <c r="EA128" s="1589"/>
      <c r="EB128" s="1589"/>
      <c r="EC128" s="1589"/>
      <c r="ED128" s="1589"/>
      <c r="EE128" s="1589"/>
      <c r="EF128" s="1589"/>
      <c r="EG128" s="1589"/>
      <c r="EH128" s="1589"/>
      <c r="EI128" s="1589"/>
      <c r="EJ128" s="1589"/>
      <c r="EK128" s="1589"/>
      <c r="EL128" s="1589"/>
      <c r="EM128" s="1589"/>
      <c r="EN128" s="1589"/>
      <c r="EO128" s="1589"/>
      <c r="EP128" s="1589"/>
      <c r="EQ128" s="1590"/>
      <c r="ER128" s="1867"/>
      <c r="ES128" s="1868"/>
      <c r="ET128" s="1868"/>
      <c r="EU128" s="1860"/>
    </row>
    <row r="129" spans="1:151" ht="6.95" customHeight="1" x14ac:dyDescent="0.15">
      <c r="A129" s="1607" t="s">
        <v>253</v>
      </c>
      <c r="B129" s="1573"/>
      <c r="C129" s="1573"/>
      <c r="D129" s="1573"/>
      <c r="E129" s="1573"/>
      <c r="F129" s="1573"/>
      <c r="G129" s="1573"/>
      <c r="H129" s="1573"/>
      <c r="I129" s="1573"/>
      <c r="J129" s="1573"/>
      <c r="K129" s="1573"/>
      <c r="L129" s="1573"/>
      <c r="M129" s="1573"/>
      <c r="N129" s="1573"/>
      <c r="O129" s="1573"/>
      <c r="P129" s="1573"/>
      <c r="Q129" s="1573"/>
      <c r="R129" s="1573"/>
      <c r="S129" s="1573"/>
      <c r="T129" s="1663">
        <f>入力シート!AG45</f>
        <v>0</v>
      </c>
      <c r="U129" s="1663"/>
      <c r="V129" s="1663"/>
      <c r="W129" s="1663"/>
      <c r="X129" s="1663"/>
      <c r="Y129" s="1663"/>
      <c r="Z129" s="1663"/>
      <c r="AA129" s="1663"/>
      <c r="AB129" s="1663"/>
      <c r="AC129" s="1663"/>
      <c r="AD129" s="1663"/>
      <c r="AE129" s="1663"/>
      <c r="AF129" s="1663"/>
      <c r="AG129" s="1663"/>
      <c r="AH129" s="1663"/>
      <c r="AI129" s="1663"/>
      <c r="AJ129" s="1663"/>
      <c r="AK129" s="1663"/>
      <c r="AL129" s="1663"/>
      <c r="AM129" s="1663"/>
      <c r="AN129" s="1663"/>
      <c r="AO129" s="1663"/>
      <c r="AP129" s="1663"/>
      <c r="AQ129" s="1663"/>
      <c r="AR129" s="1663"/>
      <c r="AS129" s="1663"/>
      <c r="AT129" s="1663"/>
      <c r="AU129" s="1663"/>
      <c r="AV129" s="1663"/>
      <c r="AW129" s="1663"/>
      <c r="AX129" s="1663"/>
      <c r="AY129" s="1663"/>
      <c r="AZ129" s="1663"/>
      <c r="BA129" s="1663"/>
      <c r="BB129" s="1663"/>
      <c r="BC129" s="1663"/>
      <c r="BD129" s="1666" t="s">
        <v>294</v>
      </c>
      <c r="BE129" s="1666"/>
      <c r="BF129" s="1666"/>
      <c r="BG129" s="1666"/>
      <c r="BH129" s="1666"/>
      <c r="BI129" s="1666"/>
      <c r="BJ129" s="1666"/>
      <c r="BK129" s="1666"/>
      <c r="BL129" s="1666"/>
      <c r="BM129" s="1613" t="s">
        <v>254</v>
      </c>
      <c r="BN129" s="1613"/>
      <c r="BO129" s="1639">
        <f>入力シート!AD46</f>
        <v>0</v>
      </c>
      <c r="BP129" s="1639"/>
      <c r="BQ129" s="1639"/>
      <c r="BR129" s="1639"/>
      <c r="BS129" s="1639"/>
      <c r="BT129" s="1639"/>
      <c r="BU129" s="1639"/>
      <c r="BV129" s="1639"/>
      <c r="BW129" s="1639"/>
      <c r="BX129" s="1639"/>
      <c r="BY129" s="1639"/>
      <c r="BZ129" s="1639"/>
      <c r="CA129" s="1639"/>
      <c r="CB129" s="1639"/>
      <c r="CC129" s="1639"/>
      <c r="CD129" s="1639"/>
      <c r="CE129" s="1639"/>
      <c r="CF129" s="1639"/>
      <c r="CG129" s="1613" t="s">
        <v>255</v>
      </c>
      <c r="CH129" s="1642"/>
      <c r="CI129" s="1576"/>
      <c r="CJ129" s="1577"/>
      <c r="CK129" s="1577"/>
      <c r="CL129" s="1577"/>
      <c r="CM129" s="1577"/>
      <c r="CN129" s="1577"/>
      <c r="CO129" s="1577"/>
      <c r="CP129" s="1577"/>
      <c r="CQ129" s="1577"/>
      <c r="CR129" s="1577"/>
      <c r="CS129" s="1577"/>
      <c r="CT129" s="1577"/>
      <c r="CU129" s="1577"/>
      <c r="CV129" s="1577"/>
      <c r="CW129" s="1577"/>
      <c r="CX129" s="1577"/>
      <c r="CY129" s="1577"/>
      <c r="CZ129" s="1577"/>
      <c r="DA129" s="1577"/>
      <c r="DB129" s="1577"/>
      <c r="DC129" s="1576"/>
      <c r="DD129" s="1577"/>
      <c r="DE129" s="1577"/>
      <c r="DF129" s="1577"/>
      <c r="DG129" s="1577"/>
      <c r="DH129" s="1577"/>
      <c r="DI129" s="1577"/>
      <c r="DJ129" s="1577"/>
      <c r="DK129" s="1577"/>
      <c r="DL129" s="1577"/>
      <c r="DM129" s="1577"/>
      <c r="DN129" s="1577"/>
      <c r="DO129" s="1577"/>
      <c r="DP129" s="1577"/>
      <c r="DQ129" s="1578"/>
      <c r="DR129" s="1577"/>
      <c r="DS129" s="1577"/>
      <c r="DT129" s="1577"/>
      <c r="DU129" s="1577"/>
      <c r="DV129" s="1577"/>
      <c r="DW129" s="1577"/>
      <c r="DX129" s="1577"/>
      <c r="DY129" s="1577"/>
      <c r="DZ129" s="1577"/>
      <c r="EA129" s="1577"/>
      <c r="EB129" s="1577"/>
      <c r="EC129" s="1577"/>
      <c r="ED129" s="1577"/>
      <c r="EE129" s="1577"/>
      <c r="EF129" s="1577"/>
      <c r="EG129" s="1577"/>
      <c r="EH129" s="1577"/>
      <c r="EI129" s="1577"/>
      <c r="EJ129" s="1577"/>
      <c r="EK129" s="1577"/>
      <c r="EL129" s="1577"/>
      <c r="EM129" s="1577"/>
      <c r="EN129" s="1577"/>
      <c r="EO129" s="1577"/>
      <c r="EP129" s="1577"/>
      <c r="EQ129" s="1578"/>
      <c r="ER129" s="1867"/>
      <c r="ES129" s="1868"/>
      <c r="ET129" s="1868"/>
      <c r="EU129" s="1860"/>
    </row>
    <row r="130" spans="1:151" ht="6.95" customHeight="1" x14ac:dyDescent="0.15">
      <c r="A130" s="1608"/>
      <c r="B130" s="1574"/>
      <c r="C130" s="1574"/>
      <c r="D130" s="1574"/>
      <c r="E130" s="1574"/>
      <c r="F130" s="1574"/>
      <c r="G130" s="1574"/>
      <c r="H130" s="1574"/>
      <c r="I130" s="1574"/>
      <c r="J130" s="1574"/>
      <c r="K130" s="1574"/>
      <c r="L130" s="1574"/>
      <c r="M130" s="1574"/>
      <c r="N130" s="1574"/>
      <c r="O130" s="1574"/>
      <c r="P130" s="1574"/>
      <c r="Q130" s="1574"/>
      <c r="R130" s="1574"/>
      <c r="S130" s="1574"/>
      <c r="T130" s="1664"/>
      <c r="U130" s="1664"/>
      <c r="V130" s="1664"/>
      <c r="W130" s="1664"/>
      <c r="X130" s="1664"/>
      <c r="Y130" s="1664"/>
      <c r="Z130" s="1664"/>
      <c r="AA130" s="1664"/>
      <c r="AB130" s="1664"/>
      <c r="AC130" s="1664"/>
      <c r="AD130" s="1664"/>
      <c r="AE130" s="1664"/>
      <c r="AF130" s="1664"/>
      <c r="AG130" s="1664"/>
      <c r="AH130" s="1664"/>
      <c r="AI130" s="1664"/>
      <c r="AJ130" s="1664"/>
      <c r="AK130" s="1664"/>
      <c r="AL130" s="1664"/>
      <c r="AM130" s="1664"/>
      <c r="AN130" s="1664"/>
      <c r="AO130" s="1664"/>
      <c r="AP130" s="1664"/>
      <c r="AQ130" s="1664"/>
      <c r="AR130" s="1664"/>
      <c r="AS130" s="1664"/>
      <c r="AT130" s="1664"/>
      <c r="AU130" s="1664"/>
      <c r="AV130" s="1664"/>
      <c r="AW130" s="1664"/>
      <c r="AX130" s="1664"/>
      <c r="AY130" s="1664"/>
      <c r="AZ130" s="1664"/>
      <c r="BA130" s="1664"/>
      <c r="BB130" s="1664"/>
      <c r="BC130" s="1664"/>
      <c r="BD130" s="1667"/>
      <c r="BE130" s="1667"/>
      <c r="BF130" s="1667"/>
      <c r="BG130" s="1667"/>
      <c r="BH130" s="1667"/>
      <c r="BI130" s="1667"/>
      <c r="BJ130" s="1667"/>
      <c r="BK130" s="1667"/>
      <c r="BL130" s="1667"/>
      <c r="BM130" s="1614"/>
      <c r="BN130" s="1614"/>
      <c r="BO130" s="1640"/>
      <c r="BP130" s="1640"/>
      <c r="BQ130" s="1640"/>
      <c r="BR130" s="1640"/>
      <c r="BS130" s="1640"/>
      <c r="BT130" s="1640"/>
      <c r="BU130" s="1640"/>
      <c r="BV130" s="1640"/>
      <c r="BW130" s="1640"/>
      <c r="BX130" s="1640"/>
      <c r="BY130" s="1640"/>
      <c r="BZ130" s="1640"/>
      <c r="CA130" s="1640"/>
      <c r="CB130" s="1640"/>
      <c r="CC130" s="1640"/>
      <c r="CD130" s="1640"/>
      <c r="CE130" s="1640"/>
      <c r="CF130" s="1640"/>
      <c r="CG130" s="1614"/>
      <c r="CH130" s="1643"/>
      <c r="CI130" s="1579">
        <f>ROUNDDOWN(入力シート!AA46,2)</f>
        <v>0</v>
      </c>
      <c r="CJ130" s="1580"/>
      <c r="CK130" s="1580"/>
      <c r="CL130" s="1580"/>
      <c r="CM130" s="1580"/>
      <c r="CN130" s="1580"/>
      <c r="CO130" s="1580"/>
      <c r="CP130" s="1580"/>
      <c r="CQ130" s="1580"/>
      <c r="CR130" s="1580"/>
      <c r="CS130" s="1580"/>
      <c r="CT130" s="1580"/>
      <c r="CU130" s="1580"/>
      <c r="CV130" s="1580"/>
      <c r="CW130" s="1580"/>
      <c r="CX130" s="1580"/>
      <c r="CY130" s="1580"/>
      <c r="CZ130" s="1580"/>
      <c r="DA130" s="1580"/>
      <c r="DB130" s="1581"/>
      <c r="DC130" s="1585">
        <f>入力シート!AA47</f>
        <v>0</v>
      </c>
      <c r="DD130" s="1586"/>
      <c r="DE130" s="1586"/>
      <c r="DF130" s="1586"/>
      <c r="DG130" s="1586"/>
      <c r="DH130" s="1586"/>
      <c r="DI130" s="1586"/>
      <c r="DJ130" s="1586"/>
      <c r="DK130" s="1586"/>
      <c r="DL130" s="1586"/>
      <c r="DM130" s="1586"/>
      <c r="DN130" s="1586"/>
      <c r="DO130" s="1586"/>
      <c r="DP130" s="1586"/>
      <c r="DQ130" s="1587"/>
      <c r="DR130" s="1586">
        <f>入力シート!AD47</f>
        <v>0</v>
      </c>
      <c r="DS130" s="1586"/>
      <c r="DT130" s="1586"/>
      <c r="DU130" s="1586"/>
      <c r="DV130" s="1586"/>
      <c r="DW130" s="1586"/>
      <c r="DX130" s="1586"/>
      <c r="DY130" s="1586"/>
      <c r="DZ130" s="1586"/>
      <c r="EA130" s="1586"/>
      <c r="EB130" s="1586"/>
      <c r="EC130" s="1586"/>
      <c r="ED130" s="1586"/>
      <c r="EE130" s="1586"/>
      <c r="EF130" s="1586"/>
      <c r="EG130" s="1586"/>
      <c r="EH130" s="1586"/>
      <c r="EI130" s="1586"/>
      <c r="EJ130" s="1586"/>
      <c r="EK130" s="1586"/>
      <c r="EL130" s="1586"/>
      <c r="EM130" s="1586"/>
      <c r="EN130" s="1586"/>
      <c r="EO130" s="1586"/>
      <c r="EP130" s="1586"/>
      <c r="EQ130" s="1587"/>
      <c r="ER130" s="1867"/>
      <c r="ES130" s="1868"/>
      <c r="ET130" s="1868"/>
      <c r="EU130" s="1860"/>
    </row>
    <row r="131" spans="1:151" ht="6.95" customHeight="1" x14ac:dyDescent="0.15">
      <c r="A131" s="1608"/>
      <c r="B131" s="1574"/>
      <c r="C131" s="1574"/>
      <c r="D131" s="1574"/>
      <c r="E131" s="1574"/>
      <c r="F131" s="1574"/>
      <c r="G131" s="1574"/>
      <c r="H131" s="1574"/>
      <c r="I131" s="1574"/>
      <c r="J131" s="1574"/>
      <c r="K131" s="1574"/>
      <c r="L131" s="1574"/>
      <c r="M131" s="1574"/>
      <c r="N131" s="1574"/>
      <c r="O131" s="1574"/>
      <c r="P131" s="1574"/>
      <c r="Q131" s="1574"/>
      <c r="R131" s="1574"/>
      <c r="S131" s="1574"/>
      <c r="T131" s="1664"/>
      <c r="U131" s="1664"/>
      <c r="V131" s="1664"/>
      <c r="W131" s="1664"/>
      <c r="X131" s="1664"/>
      <c r="Y131" s="1664"/>
      <c r="Z131" s="1664"/>
      <c r="AA131" s="1664"/>
      <c r="AB131" s="1664"/>
      <c r="AC131" s="1664"/>
      <c r="AD131" s="1664"/>
      <c r="AE131" s="1664"/>
      <c r="AF131" s="1664"/>
      <c r="AG131" s="1664"/>
      <c r="AH131" s="1664"/>
      <c r="AI131" s="1664"/>
      <c r="AJ131" s="1664"/>
      <c r="AK131" s="1664"/>
      <c r="AL131" s="1664"/>
      <c r="AM131" s="1664"/>
      <c r="AN131" s="1664"/>
      <c r="AO131" s="1664"/>
      <c r="AP131" s="1664"/>
      <c r="AQ131" s="1664"/>
      <c r="AR131" s="1664"/>
      <c r="AS131" s="1664"/>
      <c r="AT131" s="1664"/>
      <c r="AU131" s="1664"/>
      <c r="AV131" s="1664"/>
      <c r="AW131" s="1664"/>
      <c r="AX131" s="1664"/>
      <c r="AY131" s="1664"/>
      <c r="AZ131" s="1664"/>
      <c r="BA131" s="1664"/>
      <c r="BB131" s="1664"/>
      <c r="BC131" s="1664"/>
      <c r="BD131" s="1667"/>
      <c r="BE131" s="1667"/>
      <c r="BF131" s="1667"/>
      <c r="BG131" s="1667"/>
      <c r="BH131" s="1667"/>
      <c r="BI131" s="1667"/>
      <c r="BJ131" s="1667"/>
      <c r="BK131" s="1667"/>
      <c r="BL131" s="1667"/>
      <c r="BM131" s="1614"/>
      <c r="BN131" s="1614"/>
      <c r="BO131" s="1640"/>
      <c r="BP131" s="1640"/>
      <c r="BQ131" s="1640"/>
      <c r="BR131" s="1640"/>
      <c r="BS131" s="1640"/>
      <c r="BT131" s="1640"/>
      <c r="BU131" s="1640"/>
      <c r="BV131" s="1640"/>
      <c r="BW131" s="1640"/>
      <c r="BX131" s="1640"/>
      <c r="BY131" s="1640"/>
      <c r="BZ131" s="1640"/>
      <c r="CA131" s="1640"/>
      <c r="CB131" s="1640"/>
      <c r="CC131" s="1640"/>
      <c r="CD131" s="1640"/>
      <c r="CE131" s="1640"/>
      <c r="CF131" s="1640"/>
      <c r="CG131" s="1614"/>
      <c r="CH131" s="1643"/>
      <c r="CI131" s="1579"/>
      <c r="CJ131" s="1580"/>
      <c r="CK131" s="1580"/>
      <c r="CL131" s="1580"/>
      <c r="CM131" s="1580"/>
      <c r="CN131" s="1580"/>
      <c r="CO131" s="1580"/>
      <c r="CP131" s="1580"/>
      <c r="CQ131" s="1580"/>
      <c r="CR131" s="1580"/>
      <c r="CS131" s="1580"/>
      <c r="CT131" s="1580"/>
      <c r="CU131" s="1580"/>
      <c r="CV131" s="1580"/>
      <c r="CW131" s="1580"/>
      <c r="CX131" s="1580"/>
      <c r="CY131" s="1580"/>
      <c r="CZ131" s="1580"/>
      <c r="DA131" s="1580"/>
      <c r="DB131" s="1581"/>
      <c r="DC131" s="1585"/>
      <c r="DD131" s="1586"/>
      <c r="DE131" s="1586"/>
      <c r="DF131" s="1586"/>
      <c r="DG131" s="1586"/>
      <c r="DH131" s="1586"/>
      <c r="DI131" s="1586"/>
      <c r="DJ131" s="1586"/>
      <c r="DK131" s="1586"/>
      <c r="DL131" s="1586"/>
      <c r="DM131" s="1586"/>
      <c r="DN131" s="1586"/>
      <c r="DO131" s="1586"/>
      <c r="DP131" s="1586"/>
      <c r="DQ131" s="1587"/>
      <c r="DR131" s="1586"/>
      <c r="DS131" s="1586"/>
      <c r="DT131" s="1586"/>
      <c r="DU131" s="1586"/>
      <c r="DV131" s="1586"/>
      <c r="DW131" s="1586"/>
      <c r="DX131" s="1586"/>
      <c r="DY131" s="1586"/>
      <c r="DZ131" s="1586"/>
      <c r="EA131" s="1586"/>
      <c r="EB131" s="1586"/>
      <c r="EC131" s="1586"/>
      <c r="ED131" s="1586"/>
      <c r="EE131" s="1586"/>
      <c r="EF131" s="1586"/>
      <c r="EG131" s="1586"/>
      <c r="EH131" s="1586"/>
      <c r="EI131" s="1586"/>
      <c r="EJ131" s="1586"/>
      <c r="EK131" s="1586"/>
      <c r="EL131" s="1586"/>
      <c r="EM131" s="1586"/>
      <c r="EN131" s="1586"/>
      <c r="EO131" s="1586"/>
      <c r="EP131" s="1586"/>
      <c r="EQ131" s="1587"/>
      <c r="ER131" s="1858" t="s">
        <v>290</v>
      </c>
      <c r="ES131" s="1859"/>
      <c r="ET131" s="1859"/>
      <c r="EU131" s="1860"/>
    </row>
    <row r="132" spans="1:151" ht="6.95" customHeight="1" x14ac:dyDescent="0.15">
      <c r="A132" s="1608"/>
      <c r="B132" s="1574"/>
      <c r="C132" s="1574"/>
      <c r="D132" s="1574"/>
      <c r="E132" s="1574"/>
      <c r="F132" s="1574"/>
      <c r="G132" s="1574"/>
      <c r="H132" s="1574"/>
      <c r="I132" s="1574"/>
      <c r="J132" s="1574"/>
      <c r="K132" s="1574"/>
      <c r="L132" s="1574"/>
      <c r="M132" s="1574"/>
      <c r="N132" s="1574"/>
      <c r="O132" s="1574"/>
      <c r="P132" s="1574"/>
      <c r="Q132" s="1574"/>
      <c r="R132" s="1574"/>
      <c r="S132" s="1574"/>
      <c r="T132" s="1664"/>
      <c r="U132" s="1664"/>
      <c r="V132" s="1664"/>
      <c r="W132" s="1664"/>
      <c r="X132" s="1664"/>
      <c r="Y132" s="1664"/>
      <c r="Z132" s="1664"/>
      <c r="AA132" s="1664"/>
      <c r="AB132" s="1664"/>
      <c r="AC132" s="1664"/>
      <c r="AD132" s="1664"/>
      <c r="AE132" s="1664"/>
      <c r="AF132" s="1664"/>
      <c r="AG132" s="1664"/>
      <c r="AH132" s="1664"/>
      <c r="AI132" s="1664"/>
      <c r="AJ132" s="1664"/>
      <c r="AK132" s="1664"/>
      <c r="AL132" s="1664"/>
      <c r="AM132" s="1664"/>
      <c r="AN132" s="1664"/>
      <c r="AO132" s="1664"/>
      <c r="AP132" s="1664"/>
      <c r="AQ132" s="1664"/>
      <c r="AR132" s="1664"/>
      <c r="AS132" s="1664"/>
      <c r="AT132" s="1664"/>
      <c r="AU132" s="1664"/>
      <c r="AV132" s="1664"/>
      <c r="AW132" s="1664"/>
      <c r="AX132" s="1664"/>
      <c r="AY132" s="1664"/>
      <c r="AZ132" s="1664"/>
      <c r="BA132" s="1664"/>
      <c r="BB132" s="1664"/>
      <c r="BC132" s="1664"/>
      <c r="BD132" s="1667"/>
      <c r="BE132" s="1667"/>
      <c r="BF132" s="1667"/>
      <c r="BG132" s="1667"/>
      <c r="BH132" s="1667"/>
      <c r="BI132" s="1667"/>
      <c r="BJ132" s="1667"/>
      <c r="BK132" s="1667"/>
      <c r="BL132" s="1667"/>
      <c r="BM132" s="1614"/>
      <c r="BN132" s="1614"/>
      <c r="BO132" s="1640"/>
      <c r="BP132" s="1640"/>
      <c r="BQ132" s="1640"/>
      <c r="BR132" s="1640"/>
      <c r="BS132" s="1640"/>
      <c r="BT132" s="1640"/>
      <c r="BU132" s="1640"/>
      <c r="BV132" s="1640"/>
      <c r="BW132" s="1640"/>
      <c r="BX132" s="1640"/>
      <c r="BY132" s="1640"/>
      <c r="BZ132" s="1640"/>
      <c r="CA132" s="1640"/>
      <c r="CB132" s="1640"/>
      <c r="CC132" s="1640"/>
      <c r="CD132" s="1640"/>
      <c r="CE132" s="1640"/>
      <c r="CF132" s="1640"/>
      <c r="CG132" s="1614"/>
      <c r="CH132" s="1643"/>
      <c r="CI132" s="1579"/>
      <c r="CJ132" s="1580"/>
      <c r="CK132" s="1580"/>
      <c r="CL132" s="1580"/>
      <c r="CM132" s="1580"/>
      <c r="CN132" s="1580"/>
      <c r="CO132" s="1580"/>
      <c r="CP132" s="1580"/>
      <c r="CQ132" s="1580"/>
      <c r="CR132" s="1580"/>
      <c r="CS132" s="1580"/>
      <c r="CT132" s="1580"/>
      <c r="CU132" s="1580"/>
      <c r="CV132" s="1580"/>
      <c r="CW132" s="1580"/>
      <c r="CX132" s="1580"/>
      <c r="CY132" s="1580"/>
      <c r="CZ132" s="1580"/>
      <c r="DA132" s="1580"/>
      <c r="DB132" s="1581"/>
      <c r="DC132" s="1585"/>
      <c r="DD132" s="1586"/>
      <c r="DE132" s="1586"/>
      <c r="DF132" s="1586"/>
      <c r="DG132" s="1586"/>
      <c r="DH132" s="1586"/>
      <c r="DI132" s="1586"/>
      <c r="DJ132" s="1586"/>
      <c r="DK132" s="1586"/>
      <c r="DL132" s="1586"/>
      <c r="DM132" s="1586"/>
      <c r="DN132" s="1586"/>
      <c r="DO132" s="1586"/>
      <c r="DP132" s="1586"/>
      <c r="DQ132" s="1587"/>
      <c r="DR132" s="1586"/>
      <c r="DS132" s="1586"/>
      <c r="DT132" s="1586"/>
      <c r="DU132" s="1586"/>
      <c r="DV132" s="1586"/>
      <c r="DW132" s="1586"/>
      <c r="DX132" s="1586"/>
      <c r="DY132" s="1586"/>
      <c r="DZ132" s="1586"/>
      <c r="EA132" s="1586"/>
      <c r="EB132" s="1586"/>
      <c r="EC132" s="1586"/>
      <c r="ED132" s="1586"/>
      <c r="EE132" s="1586"/>
      <c r="EF132" s="1586"/>
      <c r="EG132" s="1586"/>
      <c r="EH132" s="1586"/>
      <c r="EI132" s="1586"/>
      <c r="EJ132" s="1586"/>
      <c r="EK132" s="1586"/>
      <c r="EL132" s="1586"/>
      <c r="EM132" s="1586"/>
      <c r="EN132" s="1586"/>
      <c r="EO132" s="1586"/>
      <c r="EP132" s="1586"/>
      <c r="EQ132" s="1587"/>
      <c r="ER132" s="1858"/>
      <c r="ES132" s="1859"/>
      <c r="ET132" s="1859"/>
      <c r="EU132" s="1860"/>
    </row>
    <row r="133" spans="1:151" ht="6.95" customHeight="1" x14ac:dyDescent="0.15">
      <c r="A133" s="1609"/>
      <c r="B133" s="1575"/>
      <c r="C133" s="1575"/>
      <c r="D133" s="1575"/>
      <c r="E133" s="1575"/>
      <c r="F133" s="1575"/>
      <c r="G133" s="1575"/>
      <c r="H133" s="1575"/>
      <c r="I133" s="1575"/>
      <c r="J133" s="1575"/>
      <c r="K133" s="1575"/>
      <c r="L133" s="1575"/>
      <c r="M133" s="1575"/>
      <c r="N133" s="1575"/>
      <c r="O133" s="1575"/>
      <c r="P133" s="1575"/>
      <c r="Q133" s="1575"/>
      <c r="R133" s="1575"/>
      <c r="S133" s="1575"/>
      <c r="T133" s="1665"/>
      <c r="U133" s="1665"/>
      <c r="V133" s="1665"/>
      <c r="W133" s="1665"/>
      <c r="X133" s="1665"/>
      <c r="Y133" s="1665"/>
      <c r="Z133" s="1665"/>
      <c r="AA133" s="1665"/>
      <c r="AB133" s="1665"/>
      <c r="AC133" s="1665"/>
      <c r="AD133" s="1665"/>
      <c r="AE133" s="1665"/>
      <c r="AF133" s="1665"/>
      <c r="AG133" s="1665"/>
      <c r="AH133" s="1665"/>
      <c r="AI133" s="1665"/>
      <c r="AJ133" s="1665"/>
      <c r="AK133" s="1665"/>
      <c r="AL133" s="1665"/>
      <c r="AM133" s="1665"/>
      <c r="AN133" s="1665"/>
      <c r="AO133" s="1665"/>
      <c r="AP133" s="1665"/>
      <c r="AQ133" s="1665"/>
      <c r="AR133" s="1665"/>
      <c r="AS133" s="1665"/>
      <c r="AT133" s="1665"/>
      <c r="AU133" s="1665"/>
      <c r="AV133" s="1665"/>
      <c r="AW133" s="1665"/>
      <c r="AX133" s="1665"/>
      <c r="AY133" s="1665"/>
      <c r="AZ133" s="1665"/>
      <c r="BA133" s="1665"/>
      <c r="BB133" s="1665"/>
      <c r="BC133" s="1665"/>
      <c r="BD133" s="1668"/>
      <c r="BE133" s="1668"/>
      <c r="BF133" s="1668"/>
      <c r="BG133" s="1668"/>
      <c r="BH133" s="1668"/>
      <c r="BI133" s="1668"/>
      <c r="BJ133" s="1668"/>
      <c r="BK133" s="1668"/>
      <c r="BL133" s="1668"/>
      <c r="BM133" s="1615"/>
      <c r="BN133" s="1615"/>
      <c r="BO133" s="1641"/>
      <c r="BP133" s="1641"/>
      <c r="BQ133" s="1641"/>
      <c r="BR133" s="1641"/>
      <c r="BS133" s="1641"/>
      <c r="BT133" s="1641"/>
      <c r="BU133" s="1641"/>
      <c r="BV133" s="1641"/>
      <c r="BW133" s="1641"/>
      <c r="BX133" s="1641"/>
      <c r="BY133" s="1641"/>
      <c r="BZ133" s="1641"/>
      <c r="CA133" s="1641"/>
      <c r="CB133" s="1641"/>
      <c r="CC133" s="1641"/>
      <c r="CD133" s="1641"/>
      <c r="CE133" s="1641"/>
      <c r="CF133" s="1641"/>
      <c r="CG133" s="1615"/>
      <c r="CH133" s="1644"/>
      <c r="CI133" s="1582"/>
      <c r="CJ133" s="1583"/>
      <c r="CK133" s="1583"/>
      <c r="CL133" s="1583"/>
      <c r="CM133" s="1583"/>
      <c r="CN133" s="1583"/>
      <c r="CO133" s="1583"/>
      <c r="CP133" s="1583"/>
      <c r="CQ133" s="1583"/>
      <c r="CR133" s="1583"/>
      <c r="CS133" s="1583"/>
      <c r="CT133" s="1583"/>
      <c r="CU133" s="1583"/>
      <c r="CV133" s="1583"/>
      <c r="CW133" s="1583"/>
      <c r="CX133" s="1583"/>
      <c r="CY133" s="1583"/>
      <c r="CZ133" s="1583"/>
      <c r="DA133" s="1583"/>
      <c r="DB133" s="1584"/>
      <c r="DC133" s="1588"/>
      <c r="DD133" s="1589"/>
      <c r="DE133" s="1589"/>
      <c r="DF133" s="1589"/>
      <c r="DG133" s="1589"/>
      <c r="DH133" s="1589"/>
      <c r="DI133" s="1589"/>
      <c r="DJ133" s="1589"/>
      <c r="DK133" s="1589"/>
      <c r="DL133" s="1589"/>
      <c r="DM133" s="1589"/>
      <c r="DN133" s="1589"/>
      <c r="DO133" s="1589"/>
      <c r="DP133" s="1589"/>
      <c r="DQ133" s="1590"/>
      <c r="DR133" s="1589"/>
      <c r="DS133" s="1589"/>
      <c r="DT133" s="1589"/>
      <c r="DU133" s="1589"/>
      <c r="DV133" s="1589"/>
      <c r="DW133" s="1589"/>
      <c r="DX133" s="1589"/>
      <c r="DY133" s="1589"/>
      <c r="DZ133" s="1589"/>
      <c r="EA133" s="1589"/>
      <c r="EB133" s="1589"/>
      <c r="EC133" s="1589"/>
      <c r="ED133" s="1589"/>
      <c r="EE133" s="1589"/>
      <c r="EF133" s="1589"/>
      <c r="EG133" s="1589"/>
      <c r="EH133" s="1589"/>
      <c r="EI133" s="1589"/>
      <c r="EJ133" s="1589"/>
      <c r="EK133" s="1589"/>
      <c r="EL133" s="1589"/>
      <c r="EM133" s="1589"/>
      <c r="EN133" s="1589"/>
      <c r="EO133" s="1589"/>
      <c r="EP133" s="1589"/>
      <c r="EQ133" s="1590"/>
      <c r="ER133" s="1858"/>
      <c r="ES133" s="1859"/>
      <c r="ET133" s="1859"/>
      <c r="EU133" s="1860"/>
    </row>
    <row r="134" spans="1:151" ht="6.95" customHeight="1" x14ac:dyDescent="0.15">
      <c r="A134" s="1607" t="s">
        <v>253</v>
      </c>
      <c r="B134" s="1573"/>
      <c r="C134" s="1573"/>
      <c r="D134" s="1573"/>
      <c r="E134" s="1573"/>
      <c r="F134" s="1573"/>
      <c r="G134" s="1573"/>
      <c r="H134" s="1573"/>
      <c r="I134" s="1573"/>
      <c r="J134" s="1573"/>
      <c r="K134" s="1573"/>
      <c r="L134" s="1573"/>
      <c r="M134" s="1573"/>
      <c r="N134" s="1573"/>
      <c r="O134" s="1573"/>
      <c r="P134" s="1573"/>
      <c r="Q134" s="1573"/>
      <c r="R134" s="1573"/>
      <c r="S134" s="1573"/>
      <c r="T134" s="1613" t="s">
        <v>256</v>
      </c>
      <c r="U134" s="1613"/>
      <c r="V134" s="1613"/>
      <c r="W134" s="1645"/>
      <c r="X134" s="1645"/>
      <c r="Y134" s="1645"/>
      <c r="Z134" s="1645"/>
      <c r="AA134" s="1645"/>
      <c r="AB134" s="1645"/>
      <c r="AC134" s="1645"/>
      <c r="AD134" s="1645"/>
      <c r="AE134" s="1645"/>
      <c r="AF134" s="1645"/>
      <c r="AG134" s="1613" t="s">
        <v>128</v>
      </c>
      <c r="AH134" s="1613"/>
      <c r="AI134" s="1613"/>
      <c r="AJ134" s="1613"/>
      <c r="AK134" s="1613"/>
      <c r="AL134" s="1613"/>
      <c r="AM134" s="1645"/>
      <c r="AN134" s="1645"/>
      <c r="AO134" s="1645"/>
      <c r="AP134" s="1645"/>
      <c r="AQ134" s="1645"/>
      <c r="AR134" s="1645"/>
      <c r="AS134" s="1645"/>
      <c r="AT134" s="1645"/>
      <c r="AU134" s="1645"/>
      <c r="AV134" s="1645"/>
      <c r="AW134" s="1765" t="s">
        <v>129</v>
      </c>
      <c r="AX134" s="1765"/>
      <c r="AY134" s="1765"/>
      <c r="AZ134" s="1765"/>
      <c r="BA134" s="1765"/>
      <c r="BB134" s="1765"/>
      <c r="BC134" s="1765"/>
      <c r="BD134" s="1765"/>
      <c r="BE134" s="1765"/>
      <c r="BF134" s="1765"/>
      <c r="BG134" s="1765"/>
      <c r="BH134" s="1765"/>
      <c r="BI134" s="1765"/>
      <c r="BJ134" s="1765"/>
      <c r="BK134" s="1765"/>
      <c r="BL134" s="1765"/>
      <c r="BM134" s="1613" t="s">
        <v>254</v>
      </c>
      <c r="BN134" s="1613"/>
      <c r="BO134" s="1654"/>
      <c r="BP134" s="1654"/>
      <c r="BQ134" s="1654"/>
      <c r="BR134" s="1654"/>
      <c r="BS134" s="1654"/>
      <c r="BT134" s="1654"/>
      <c r="BU134" s="1654"/>
      <c r="BV134" s="1654"/>
      <c r="BW134" s="1654"/>
      <c r="BX134" s="1654"/>
      <c r="BY134" s="1654"/>
      <c r="BZ134" s="1654"/>
      <c r="CA134" s="1654"/>
      <c r="CB134" s="1654"/>
      <c r="CC134" s="1654"/>
      <c r="CD134" s="1654"/>
      <c r="CE134" s="1654"/>
      <c r="CF134" s="1654"/>
      <c r="CG134" s="1613" t="s">
        <v>255</v>
      </c>
      <c r="CH134" s="1642"/>
      <c r="CI134" s="1576"/>
      <c r="CJ134" s="1577"/>
      <c r="CK134" s="1577"/>
      <c r="CL134" s="1577"/>
      <c r="CM134" s="1577"/>
      <c r="CN134" s="1577"/>
      <c r="CO134" s="1577"/>
      <c r="CP134" s="1577"/>
      <c r="CQ134" s="1577"/>
      <c r="CR134" s="1577"/>
      <c r="CS134" s="1577"/>
      <c r="CT134" s="1577"/>
      <c r="CU134" s="1577"/>
      <c r="CV134" s="1577"/>
      <c r="CW134" s="1577"/>
      <c r="CX134" s="1577"/>
      <c r="CY134" s="1577"/>
      <c r="CZ134" s="1577"/>
      <c r="DA134" s="1577"/>
      <c r="DB134" s="1577"/>
      <c r="DC134" s="1576"/>
      <c r="DD134" s="1577"/>
      <c r="DE134" s="1577"/>
      <c r="DF134" s="1577"/>
      <c r="DG134" s="1577"/>
      <c r="DH134" s="1577"/>
      <c r="DI134" s="1577"/>
      <c r="DJ134" s="1577"/>
      <c r="DK134" s="1577"/>
      <c r="DL134" s="1577"/>
      <c r="DM134" s="1577"/>
      <c r="DN134" s="1577"/>
      <c r="DO134" s="1577"/>
      <c r="DP134" s="1577"/>
      <c r="DQ134" s="1578"/>
      <c r="DR134" s="1577"/>
      <c r="DS134" s="1577"/>
      <c r="DT134" s="1577"/>
      <c r="DU134" s="1577"/>
      <c r="DV134" s="1577"/>
      <c r="DW134" s="1577"/>
      <c r="DX134" s="1577"/>
      <c r="DY134" s="1577"/>
      <c r="DZ134" s="1577"/>
      <c r="EA134" s="1577"/>
      <c r="EB134" s="1577"/>
      <c r="EC134" s="1577"/>
      <c r="ED134" s="1577"/>
      <c r="EE134" s="1577"/>
      <c r="EF134" s="1577"/>
      <c r="EG134" s="1577"/>
      <c r="EH134" s="1577"/>
      <c r="EI134" s="1577"/>
      <c r="EJ134" s="1577"/>
      <c r="EK134" s="1577"/>
      <c r="EL134" s="1577"/>
      <c r="EM134" s="1577"/>
      <c r="EN134" s="1577"/>
      <c r="EO134" s="1577"/>
      <c r="EP134" s="1577"/>
      <c r="EQ134" s="1578"/>
      <c r="ER134" s="1858"/>
      <c r="ES134" s="1859"/>
      <c r="ET134" s="1859"/>
      <c r="EU134" s="1860"/>
    </row>
    <row r="135" spans="1:151" ht="6.95" customHeight="1" x14ac:dyDescent="0.15">
      <c r="A135" s="1608"/>
      <c r="B135" s="1574"/>
      <c r="C135" s="1574"/>
      <c r="D135" s="1574"/>
      <c r="E135" s="1574"/>
      <c r="F135" s="1574"/>
      <c r="G135" s="1574"/>
      <c r="H135" s="1574"/>
      <c r="I135" s="1574"/>
      <c r="J135" s="1574"/>
      <c r="K135" s="1574"/>
      <c r="L135" s="1574"/>
      <c r="M135" s="1574"/>
      <c r="N135" s="1574"/>
      <c r="O135" s="1574"/>
      <c r="P135" s="1574"/>
      <c r="Q135" s="1574"/>
      <c r="R135" s="1574"/>
      <c r="S135" s="1574"/>
      <c r="T135" s="1614"/>
      <c r="U135" s="1614"/>
      <c r="V135" s="1614"/>
      <c r="W135" s="1646"/>
      <c r="X135" s="1646"/>
      <c r="Y135" s="1646"/>
      <c r="Z135" s="1646"/>
      <c r="AA135" s="1646"/>
      <c r="AB135" s="1646"/>
      <c r="AC135" s="1646"/>
      <c r="AD135" s="1646"/>
      <c r="AE135" s="1646"/>
      <c r="AF135" s="1646"/>
      <c r="AG135" s="1614"/>
      <c r="AH135" s="1614"/>
      <c r="AI135" s="1614"/>
      <c r="AJ135" s="1614"/>
      <c r="AK135" s="1614"/>
      <c r="AL135" s="1614"/>
      <c r="AM135" s="1646"/>
      <c r="AN135" s="1646"/>
      <c r="AO135" s="1646"/>
      <c r="AP135" s="1646"/>
      <c r="AQ135" s="1646"/>
      <c r="AR135" s="1646"/>
      <c r="AS135" s="1646"/>
      <c r="AT135" s="1646"/>
      <c r="AU135" s="1646"/>
      <c r="AV135" s="1646"/>
      <c r="AW135" s="1766"/>
      <c r="AX135" s="1766"/>
      <c r="AY135" s="1766"/>
      <c r="AZ135" s="1766"/>
      <c r="BA135" s="1766"/>
      <c r="BB135" s="1766"/>
      <c r="BC135" s="1766"/>
      <c r="BD135" s="1766"/>
      <c r="BE135" s="1766"/>
      <c r="BF135" s="1766"/>
      <c r="BG135" s="1766"/>
      <c r="BH135" s="1766"/>
      <c r="BI135" s="1766"/>
      <c r="BJ135" s="1766"/>
      <c r="BK135" s="1766"/>
      <c r="BL135" s="1766"/>
      <c r="BM135" s="1614"/>
      <c r="BN135" s="1614"/>
      <c r="BO135" s="1655"/>
      <c r="BP135" s="1655"/>
      <c r="BQ135" s="1655"/>
      <c r="BR135" s="1655"/>
      <c r="BS135" s="1655"/>
      <c r="BT135" s="1655"/>
      <c r="BU135" s="1655"/>
      <c r="BV135" s="1655"/>
      <c r="BW135" s="1655"/>
      <c r="BX135" s="1655"/>
      <c r="BY135" s="1655"/>
      <c r="BZ135" s="1655"/>
      <c r="CA135" s="1655"/>
      <c r="CB135" s="1655"/>
      <c r="CC135" s="1655"/>
      <c r="CD135" s="1655"/>
      <c r="CE135" s="1655"/>
      <c r="CF135" s="1655"/>
      <c r="CG135" s="1614"/>
      <c r="CH135" s="1643"/>
      <c r="CI135" s="1869"/>
      <c r="CJ135" s="1870"/>
      <c r="CK135" s="1870"/>
      <c r="CL135" s="1870"/>
      <c r="CM135" s="1870"/>
      <c r="CN135" s="1870"/>
      <c r="CO135" s="1870"/>
      <c r="CP135" s="1870"/>
      <c r="CQ135" s="1870"/>
      <c r="CR135" s="1870"/>
      <c r="CS135" s="1870"/>
      <c r="CT135" s="1870"/>
      <c r="CU135" s="1870"/>
      <c r="CV135" s="1870"/>
      <c r="CW135" s="1870"/>
      <c r="CX135" s="1870"/>
      <c r="CY135" s="1870"/>
      <c r="CZ135" s="1870"/>
      <c r="DA135" s="1870"/>
      <c r="DB135" s="1871"/>
      <c r="DC135" s="1601"/>
      <c r="DD135" s="1602"/>
      <c r="DE135" s="1602"/>
      <c r="DF135" s="1602"/>
      <c r="DG135" s="1602"/>
      <c r="DH135" s="1602"/>
      <c r="DI135" s="1602"/>
      <c r="DJ135" s="1602"/>
      <c r="DK135" s="1602"/>
      <c r="DL135" s="1602"/>
      <c r="DM135" s="1602"/>
      <c r="DN135" s="1602"/>
      <c r="DO135" s="1602"/>
      <c r="DP135" s="1602"/>
      <c r="DQ135" s="1603"/>
      <c r="DR135" s="1602"/>
      <c r="DS135" s="1602"/>
      <c r="DT135" s="1602"/>
      <c r="DU135" s="1602"/>
      <c r="DV135" s="1602"/>
      <c r="DW135" s="1602"/>
      <c r="DX135" s="1602"/>
      <c r="DY135" s="1602"/>
      <c r="DZ135" s="1602"/>
      <c r="EA135" s="1602"/>
      <c r="EB135" s="1602"/>
      <c r="EC135" s="1602"/>
      <c r="ED135" s="1602"/>
      <c r="EE135" s="1602"/>
      <c r="EF135" s="1602"/>
      <c r="EG135" s="1602"/>
      <c r="EH135" s="1602"/>
      <c r="EI135" s="1602"/>
      <c r="EJ135" s="1602"/>
      <c r="EK135" s="1602"/>
      <c r="EL135" s="1602"/>
      <c r="EM135" s="1602"/>
      <c r="EN135" s="1602"/>
      <c r="EO135" s="1602"/>
      <c r="EP135" s="1602"/>
      <c r="EQ135" s="1603"/>
      <c r="ER135" s="1858"/>
      <c r="ES135" s="1859"/>
      <c r="ET135" s="1859"/>
      <c r="EU135" s="1860"/>
    </row>
    <row r="136" spans="1:151" ht="6.95" customHeight="1" x14ac:dyDescent="0.15">
      <c r="A136" s="1608"/>
      <c r="B136" s="1574"/>
      <c r="C136" s="1574"/>
      <c r="D136" s="1574"/>
      <c r="E136" s="1574"/>
      <c r="F136" s="1574"/>
      <c r="G136" s="1574"/>
      <c r="H136" s="1574"/>
      <c r="I136" s="1574"/>
      <c r="J136" s="1574"/>
      <c r="K136" s="1574"/>
      <c r="L136" s="1574"/>
      <c r="M136" s="1574"/>
      <c r="N136" s="1574"/>
      <c r="O136" s="1574"/>
      <c r="P136" s="1574"/>
      <c r="Q136" s="1574"/>
      <c r="R136" s="1574"/>
      <c r="S136" s="1574"/>
      <c r="T136" s="1614"/>
      <c r="U136" s="1614"/>
      <c r="V136" s="1614"/>
      <c r="W136" s="1646"/>
      <c r="X136" s="1646"/>
      <c r="Y136" s="1646"/>
      <c r="Z136" s="1646"/>
      <c r="AA136" s="1646"/>
      <c r="AB136" s="1646"/>
      <c r="AC136" s="1646"/>
      <c r="AD136" s="1646"/>
      <c r="AE136" s="1646"/>
      <c r="AF136" s="1646"/>
      <c r="AG136" s="1614"/>
      <c r="AH136" s="1614"/>
      <c r="AI136" s="1614"/>
      <c r="AJ136" s="1614"/>
      <c r="AK136" s="1614"/>
      <c r="AL136" s="1614"/>
      <c r="AM136" s="1646"/>
      <c r="AN136" s="1646"/>
      <c r="AO136" s="1646"/>
      <c r="AP136" s="1646"/>
      <c r="AQ136" s="1646"/>
      <c r="AR136" s="1646"/>
      <c r="AS136" s="1646"/>
      <c r="AT136" s="1646"/>
      <c r="AU136" s="1646"/>
      <c r="AV136" s="1646"/>
      <c r="AW136" s="1766"/>
      <c r="AX136" s="1766"/>
      <c r="AY136" s="1766"/>
      <c r="AZ136" s="1766"/>
      <c r="BA136" s="1766"/>
      <c r="BB136" s="1766"/>
      <c r="BC136" s="1766"/>
      <c r="BD136" s="1766"/>
      <c r="BE136" s="1766"/>
      <c r="BF136" s="1766"/>
      <c r="BG136" s="1766"/>
      <c r="BH136" s="1766"/>
      <c r="BI136" s="1766"/>
      <c r="BJ136" s="1766"/>
      <c r="BK136" s="1766"/>
      <c r="BL136" s="1766"/>
      <c r="BM136" s="1614"/>
      <c r="BN136" s="1614"/>
      <c r="BO136" s="1655"/>
      <c r="BP136" s="1655"/>
      <c r="BQ136" s="1655"/>
      <c r="BR136" s="1655"/>
      <c r="BS136" s="1655"/>
      <c r="BT136" s="1655"/>
      <c r="BU136" s="1655"/>
      <c r="BV136" s="1655"/>
      <c r="BW136" s="1655"/>
      <c r="BX136" s="1655"/>
      <c r="BY136" s="1655"/>
      <c r="BZ136" s="1655"/>
      <c r="CA136" s="1655"/>
      <c r="CB136" s="1655"/>
      <c r="CC136" s="1655"/>
      <c r="CD136" s="1655"/>
      <c r="CE136" s="1655"/>
      <c r="CF136" s="1655"/>
      <c r="CG136" s="1614"/>
      <c r="CH136" s="1643"/>
      <c r="CI136" s="1869"/>
      <c r="CJ136" s="1870"/>
      <c r="CK136" s="1870"/>
      <c r="CL136" s="1870"/>
      <c r="CM136" s="1870"/>
      <c r="CN136" s="1870"/>
      <c r="CO136" s="1870"/>
      <c r="CP136" s="1870"/>
      <c r="CQ136" s="1870"/>
      <c r="CR136" s="1870"/>
      <c r="CS136" s="1870"/>
      <c r="CT136" s="1870"/>
      <c r="CU136" s="1870"/>
      <c r="CV136" s="1870"/>
      <c r="CW136" s="1870"/>
      <c r="CX136" s="1870"/>
      <c r="CY136" s="1870"/>
      <c r="CZ136" s="1870"/>
      <c r="DA136" s="1870"/>
      <c r="DB136" s="1871"/>
      <c r="DC136" s="1601"/>
      <c r="DD136" s="1602"/>
      <c r="DE136" s="1602"/>
      <c r="DF136" s="1602"/>
      <c r="DG136" s="1602"/>
      <c r="DH136" s="1602"/>
      <c r="DI136" s="1602"/>
      <c r="DJ136" s="1602"/>
      <c r="DK136" s="1602"/>
      <c r="DL136" s="1602"/>
      <c r="DM136" s="1602"/>
      <c r="DN136" s="1602"/>
      <c r="DO136" s="1602"/>
      <c r="DP136" s="1602"/>
      <c r="DQ136" s="1603"/>
      <c r="DR136" s="1602"/>
      <c r="DS136" s="1602"/>
      <c r="DT136" s="1602"/>
      <c r="DU136" s="1602"/>
      <c r="DV136" s="1602"/>
      <c r="DW136" s="1602"/>
      <c r="DX136" s="1602"/>
      <c r="DY136" s="1602"/>
      <c r="DZ136" s="1602"/>
      <c r="EA136" s="1602"/>
      <c r="EB136" s="1602"/>
      <c r="EC136" s="1602"/>
      <c r="ED136" s="1602"/>
      <c r="EE136" s="1602"/>
      <c r="EF136" s="1602"/>
      <c r="EG136" s="1602"/>
      <c r="EH136" s="1602"/>
      <c r="EI136" s="1602"/>
      <c r="EJ136" s="1602"/>
      <c r="EK136" s="1602"/>
      <c r="EL136" s="1602"/>
      <c r="EM136" s="1602"/>
      <c r="EN136" s="1602"/>
      <c r="EO136" s="1602"/>
      <c r="EP136" s="1602"/>
      <c r="EQ136" s="1603"/>
      <c r="ER136" s="1858"/>
      <c r="ES136" s="1859"/>
      <c r="ET136" s="1859"/>
      <c r="EU136" s="1860"/>
    </row>
    <row r="137" spans="1:151" ht="6.95" customHeight="1" x14ac:dyDescent="0.15">
      <c r="A137" s="1608"/>
      <c r="B137" s="1574"/>
      <c r="C137" s="1574"/>
      <c r="D137" s="1574"/>
      <c r="E137" s="1574"/>
      <c r="F137" s="1574"/>
      <c r="G137" s="1574"/>
      <c r="H137" s="1574"/>
      <c r="I137" s="1574"/>
      <c r="J137" s="1574"/>
      <c r="K137" s="1574"/>
      <c r="L137" s="1574"/>
      <c r="M137" s="1574"/>
      <c r="N137" s="1574"/>
      <c r="O137" s="1574"/>
      <c r="P137" s="1574"/>
      <c r="Q137" s="1574"/>
      <c r="R137" s="1574"/>
      <c r="S137" s="1574"/>
      <c r="T137" s="1614"/>
      <c r="U137" s="1614"/>
      <c r="V137" s="1614"/>
      <c r="W137" s="1646"/>
      <c r="X137" s="1646"/>
      <c r="Y137" s="1646"/>
      <c r="Z137" s="1646"/>
      <c r="AA137" s="1646"/>
      <c r="AB137" s="1646"/>
      <c r="AC137" s="1646"/>
      <c r="AD137" s="1646"/>
      <c r="AE137" s="1646"/>
      <c r="AF137" s="1646"/>
      <c r="AG137" s="1614"/>
      <c r="AH137" s="1614"/>
      <c r="AI137" s="1614"/>
      <c r="AJ137" s="1614"/>
      <c r="AK137" s="1614"/>
      <c r="AL137" s="1614"/>
      <c r="AM137" s="1646"/>
      <c r="AN137" s="1646"/>
      <c r="AO137" s="1646"/>
      <c r="AP137" s="1646"/>
      <c r="AQ137" s="1646"/>
      <c r="AR137" s="1646"/>
      <c r="AS137" s="1646"/>
      <c r="AT137" s="1646"/>
      <c r="AU137" s="1646"/>
      <c r="AV137" s="1646"/>
      <c r="AW137" s="1766"/>
      <c r="AX137" s="1766"/>
      <c r="AY137" s="1766"/>
      <c r="AZ137" s="1766"/>
      <c r="BA137" s="1766"/>
      <c r="BB137" s="1766"/>
      <c r="BC137" s="1766"/>
      <c r="BD137" s="1766"/>
      <c r="BE137" s="1766"/>
      <c r="BF137" s="1766"/>
      <c r="BG137" s="1766"/>
      <c r="BH137" s="1766"/>
      <c r="BI137" s="1766"/>
      <c r="BJ137" s="1766"/>
      <c r="BK137" s="1766"/>
      <c r="BL137" s="1766"/>
      <c r="BM137" s="1614"/>
      <c r="BN137" s="1614"/>
      <c r="BO137" s="1655"/>
      <c r="BP137" s="1655"/>
      <c r="BQ137" s="1655"/>
      <c r="BR137" s="1655"/>
      <c r="BS137" s="1655"/>
      <c r="BT137" s="1655"/>
      <c r="BU137" s="1655"/>
      <c r="BV137" s="1655"/>
      <c r="BW137" s="1655"/>
      <c r="BX137" s="1655"/>
      <c r="BY137" s="1655"/>
      <c r="BZ137" s="1655"/>
      <c r="CA137" s="1655"/>
      <c r="CB137" s="1655"/>
      <c r="CC137" s="1655"/>
      <c r="CD137" s="1655"/>
      <c r="CE137" s="1655"/>
      <c r="CF137" s="1655"/>
      <c r="CG137" s="1614"/>
      <c r="CH137" s="1643"/>
      <c r="CI137" s="1869"/>
      <c r="CJ137" s="1870"/>
      <c r="CK137" s="1870"/>
      <c r="CL137" s="1870"/>
      <c r="CM137" s="1870"/>
      <c r="CN137" s="1870"/>
      <c r="CO137" s="1870"/>
      <c r="CP137" s="1870"/>
      <c r="CQ137" s="1870"/>
      <c r="CR137" s="1870"/>
      <c r="CS137" s="1870"/>
      <c r="CT137" s="1870"/>
      <c r="CU137" s="1870"/>
      <c r="CV137" s="1870"/>
      <c r="CW137" s="1870"/>
      <c r="CX137" s="1870"/>
      <c r="CY137" s="1870"/>
      <c r="CZ137" s="1870"/>
      <c r="DA137" s="1870"/>
      <c r="DB137" s="1871"/>
      <c r="DC137" s="1601"/>
      <c r="DD137" s="1602"/>
      <c r="DE137" s="1602"/>
      <c r="DF137" s="1602"/>
      <c r="DG137" s="1602"/>
      <c r="DH137" s="1602"/>
      <c r="DI137" s="1602"/>
      <c r="DJ137" s="1602"/>
      <c r="DK137" s="1602"/>
      <c r="DL137" s="1602"/>
      <c r="DM137" s="1602"/>
      <c r="DN137" s="1602"/>
      <c r="DO137" s="1602"/>
      <c r="DP137" s="1602"/>
      <c r="DQ137" s="1603"/>
      <c r="DR137" s="1602"/>
      <c r="DS137" s="1602"/>
      <c r="DT137" s="1602"/>
      <c r="DU137" s="1602"/>
      <c r="DV137" s="1602"/>
      <c r="DW137" s="1602"/>
      <c r="DX137" s="1602"/>
      <c r="DY137" s="1602"/>
      <c r="DZ137" s="1602"/>
      <c r="EA137" s="1602"/>
      <c r="EB137" s="1602"/>
      <c r="EC137" s="1602"/>
      <c r="ED137" s="1602"/>
      <c r="EE137" s="1602"/>
      <c r="EF137" s="1602"/>
      <c r="EG137" s="1602"/>
      <c r="EH137" s="1602"/>
      <c r="EI137" s="1602"/>
      <c r="EJ137" s="1602"/>
      <c r="EK137" s="1602"/>
      <c r="EL137" s="1602"/>
      <c r="EM137" s="1602"/>
      <c r="EN137" s="1602"/>
      <c r="EO137" s="1602"/>
      <c r="EP137" s="1602"/>
      <c r="EQ137" s="1603"/>
      <c r="ER137" s="1858"/>
      <c r="ES137" s="1859"/>
      <c r="ET137" s="1859"/>
      <c r="EU137" s="1860"/>
    </row>
    <row r="138" spans="1:151" ht="6.95" customHeight="1" x14ac:dyDescent="0.15">
      <c r="A138" s="1609"/>
      <c r="B138" s="1575"/>
      <c r="C138" s="1575"/>
      <c r="D138" s="1575"/>
      <c r="E138" s="1575"/>
      <c r="F138" s="1575"/>
      <c r="G138" s="1575"/>
      <c r="H138" s="1575"/>
      <c r="I138" s="1575"/>
      <c r="J138" s="1575"/>
      <c r="K138" s="1575"/>
      <c r="L138" s="1575"/>
      <c r="M138" s="1575"/>
      <c r="N138" s="1575"/>
      <c r="O138" s="1575"/>
      <c r="P138" s="1575"/>
      <c r="Q138" s="1575"/>
      <c r="R138" s="1575"/>
      <c r="S138" s="1575"/>
      <c r="T138" s="1615"/>
      <c r="U138" s="1615"/>
      <c r="V138" s="1615"/>
      <c r="W138" s="1647"/>
      <c r="X138" s="1647"/>
      <c r="Y138" s="1647"/>
      <c r="Z138" s="1647"/>
      <c r="AA138" s="1647"/>
      <c r="AB138" s="1647"/>
      <c r="AC138" s="1647"/>
      <c r="AD138" s="1647"/>
      <c r="AE138" s="1647"/>
      <c r="AF138" s="1647"/>
      <c r="AG138" s="1615"/>
      <c r="AH138" s="1615"/>
      <c r="AI138" s="1615"/>
      <c r="AJ138" s="1615"/>
      <c r="AK138" s="1615"/>
      <c r="AL138" s="1615"/>
      <c r="AM138" s="1647"/>
      <c r="AN138" s="1647"/>
      <c r="AO138" s="1647"/>
      <c r="AP138" s="1647"/>
      <c r="AQ138" s="1647"/>
      <c r="AR138" s="1647"/>
      <c r="AS138" s="1647"/>
      <c r="AT138" s="1647"/>
      <c r="AU138" s="1647"/>
      <c r="AV138" s="1647"/>
      <c r="AW138" s="1767"/>
      <c r="AX138" s="1767"/>
      <c r="AY138" s="1767"/>
      <c r="AZ138" s="1767"/>
      <c r="BA138" s="1767"/>
      <c r="BB138" s="1767"/>
      <c r="BC138" s="1767"/>
      <c r="BD138" s="1767"/>
      <c r="BE138" s="1767"/>
      <c r="BF138" s="1767"/>
      <c r="BG138" s="1767"/>
      <c r="BH138" s="1767"/>
      <c r="BI138" s="1767"/>
      <c r="BJ138" s="1767"/>
      <c r="BK138" s="1767"/>
      <c r="BL138" s="1767"/>
      <c r="BM138" s="1615"/>
      <c r="BN138" s="1615"/>
      <c r="BO138" s="1656"/>
      <c r="BP138" s="1656"/>
      <c r="BQ138" s="1656"/>
      <c r="BR138" s="1656"/>
      <c r="BS138" s="1656"/>
      <c r="BT138" s="1656"/>
      <c r="BU138" s="1656"/>
      <c r="BV138" s="1656"/>
      <c r="BW138" s="1656"/>
      <c r="BX138" s="1656"/>
      <c r="BY138" s="1656"/>
      <c r="BZ138" s="1656"/>
      <c r="CA138" s="1656"/>
      <c r="CB138" s="1656"/>
      <c r="CC138" s="1656"/>
      <c r="CD138" s="1656"/>
      <c r="CE138" s="1656"/>
      <c r="CF138" s="1656"/>
      <c r="CG138" s="1615"/>
      <c r="CH138" s="1644"/>
      <c r="CI138" s="1872"/>
      <c r="CJ138" s="1873"/>
      <c r="CK138" s="1873"/>
      <c r="CL138" s="1873"/>
      <c r="CM138" s="1873"/>
      <c r="CN138" s="1873"/>
      <c r="CO138" s="1873"/>
      <c r="CP138" s="1873"/>
      <c r="CQ138" s="1873"/>
      <c r="CR138" s="1873"/>
      <c r="CS138" s="1873"/>
      <c r="CT138" s="1873"/>
      <c r="CU138" s="1873"/>
      <c r="CV138" s="1873"/>
      <c r="CW138" s="1873"/>
      <c r="CX138" s="1873"/>
      <c r="CY138" s="1873"/>
      <c r="CZ138" s="1873"/>
      <c r="DA138" s="1873"/>
      <c r="DB138" s="1874"/>
      <c r="DC138" s="1604"/>
      <c r="DD138" s="1605"/>
      <c r="DE138" s="1605"/>
      <c r="DF138" s="1605"/>
      <c r="DG138" s="1605"/>
      <c r="DH138" s="1605"/>
      <c r="DI138" s="1605"/>
      <c r="DJ138" s="1605"/>
      <c r="DK138" s="1605"/>
      <c r="DL138" s="1605"/>
      <c r="DM138" s="1605"/>
      <c r="DN138" s="1605"/>
      <c r="DO138" s="1605"/>
      <c r="DP138" s="1605"/>
      <c r="DQ138" s="1606"/>
      <c r="DR138" s="1605"/>
      <c r="DS138" s="1605"/>
      <c r="DT138" s="1605"/>
      <c r="DU138" s="1605"/>
      <c r="DV138" s="1605"/>
      <c r="DW138" s="1605"/>
      <c r="DX138" s="1605"/>
      <c r="DY138" s="1605"/>
      <c r="DZ138" s="1605"/>
      <c r="EA138" s="1605"/>
      <c r="EB138" s="1605"/>
      <c r="EC138" s="1605"/>
      <c r="ED138" s="1605"/>
      <c r="EE138" s="1605"/>
      <c r="EF138" s="1605"/>
      <c r="EG138" s="1605"/>
      <c r="EH138" s="1605"/>
      <c r="EI138" s="1605"/>
      <c r="EJ138" s="1605"/>
      <c r="EK138" s="1605"/>
      <c r="EL138" s="1605"/>
      <c r="EM138" s="1605"/>
      <c r="EN138" s="1605"/>
      <c r="EO138" s="1605"/>
      <c r="EP138" s="1605"/>
      <c r="EQ138" s="1606"/>
      <c r="ER138" s="1858"/>
      <c r="ES138" s="1859"/>
      <c r="ET138" s="1859"/>
      <c r="EU138" s="1860"/>
    </row>
    <row r="139" spans="1:151" ht="6.95" customHeight="1" x14ac:dyDescent="0.15">
      <c r="A139" s="1607"/>
      <c r="B139" s="1573"/>
      <c r="C139" s="1573"/>
      <c r="D139" s="1573"/>
      <c r="E139" s="1573"/>
      <c r="F139" s="1573"/>
      <c r="G139" s="1573"/>
      <c r="H139" s="1573"/>
      <c r="I139" s="1573"/>
      <c r="J139" s="1573"/>
      <c r="K139" s="1573"/>
      <c r="L139" s="1573"/>
      <c r="M139" s="1573"/>
      <c r="N139" s="1573"/>
      <c r="O139" s="1573"/>
      <c r="P139" s="1573"/>
      <c r="Q139" s="1573"/>
      <c r="R139" s="1573"/>
      <c r="S139" s="1573"/>
      <c r="T139" s="1573"/>
      <c r="U139" s="1573"/>
      <c r="V139" s="1573"/>
      <c r="W139" s="1610"/>
      <c r="X139" s="1610"/>
      <c r="Y139" s="1610"/>
      <c r="Z139" s="1610"/>
      <c r="AA139" s="1610"/>
      <c r="AB139" s="1610"/>
      <c r="AC139" s="1610"/>
      <c r="AD139" s="1610"/>
      <c r="AE139" s="1610"/>
      <c r="AF139" s="1610"/>
      <c r="AG139" s="1613"/>
      <c r="AH139" s="1613"/>
      <c r="AI139" s="1613"/>
      <c r="AJ139" s="1613"/>
      <c r="AK139" s="1613"/>
      <c r="AL139" s="1613"/>
      <c r="AM139" s="1610"/>
      <c r="AN139" s="1610"/>
      <c r="AO139" s="1610"/>
      <c r="AP139" s="1610"/>
      <c r="AQ139" s="1610"/>
      <c r="AR139" s="1610"/>
      <c r="AS139" s="1610"/>
      <c r="AT139" s="1610"/>
      <c r="AU139" s="1610"/>
      <c r="AV139" s="1610"/>
      <c r="AW139" s="1616"/>
      <c r="AX139" s="1616"/>
      <c r="AY139" s="1616"/>
      <c r="AZ139" s="1616"/>
      <c r="BA139" s="1616"/>
      <c r="BB139" s="1616"/>
      <c r="BC139" s="1616"/>
      <c r="BD139" s="1616"/>
      <c r="BE139" s="1616"/>
      <c r="BF139" s="1616"/>
      <c r="BG139" s="1616"/>
      <c r="BH139" s="1616"/>
      <c r="BI139" s="1616"/>
      <c r="BJ139" s="1616"/>
      <c r="BK139" s="1616"/>
      <c r="BL139" s="1616"/>
      <c r="BM139" s="1616"/>
      <c r="BN139" s="1616"/>
      <c r="BO139" s="1616"/>
      <c r="BP139" s="1616"/>
      <c r="BQ139" s="1616"/>
      <c r="BR139" s="1616"/>
      <c r="BS139" s="1616"/>
      <c r="BT139" s="1616"/>
      <c r="BU139" s="1616"/>
      <c r="BV139" s="1616"/>
      <c r="BW139" s="1616"/>
      <c r="BX139" s="1616"/>
      <c r="BY139" s="1616"/>
      <c r="BZ139" s="1616"/>
      <c r="CA139" s="1616"/>
      <c r="CB139" s="1616"/>
      <c r="CC139" s="1616"/>
      <c r="CD139" s="1616"/>
      <c r="CE139" s="1616"/>
      <c r="CF139" s="1616"/>
      <c r="CG139" s="1616"/>
      <c r="CH139" s="1617"/>
      <c r="CI139" s="1576"/>
      <c r="CJ139" s="1577"/>
      <c r="CK139" s="1577"/>
      <c r="CL139" s="1577"/>
      <c r="CM139" s="1577"/>
      <c r="CN139" s="1577"/>
      <c r="CO139" s="1577"/>
      <c r="CP139" s="1577"/>
      <c r="CQ139" s="1577"/>
      <c r="CR139" s="1577"/>
      <c r="CS139" s="1577"/>
      <c r="CT139" s="1577"/>
      <c r="CU139" s="1577"/>
      <c r="CV139" s="1577"/>
      <c r="CW139" s="1577"/>
      <c r="CX139" s="1577"/>
      <c r="CY139" s="1577"/>
      <c r="CZ139" s="1577"/>
      <c r="DA139" s="1577"/>
      <c r="DB139" s="1577"/>
      <c r="DC139" s="1576"/>
      <c r="DD139" s="1577"/>
      <c r="DE139" s="1577"/>
      <c r="DF139" s="1577"/>
      <c r="DG139" s="1577"/>
      <c r="DH139" s="1577"/>
      <c r="DI139" s="1577"/>
      <c r="DJ139" s="1577"/>
      <c r="DK139" s="1577"/>
      <c r="DL139" s="1577"/>
      <c r="DM139" s="1577"/>
      <c r="DN139" s="1577"/>
      <c r="DO139" s="1577"/>
      <c r="DP139" s="1577"/>
      <c r="DQ139" s="1578"/>
      <c r="DR139" s="1577"/>
      <c r="DS139" s="1577"/>
      <c r="DT139" s="1577"/>
      <c r="DU139" s="1577"/>
      <c r="DV139" s="1577"/>
      <c r="DW139" s="1577"/>
      <c r="DX139" s="1577"/>
      <c r="DY139" s="1577"/>
      <c r="DZ139" s="1577"/>
      <c r="EA139" s="1577"/>
      <c r="EB139" s="1577"/>
      <c r="EC139" s="1577"/>
      <c r="ED139" s="1577"/>
      <c r="EE139" s="1577"/>
      <c r="EF139" s="1577"/>
      <c r="EG139" s="1577"/>
      <c r="EH139" s="1577"/>
      <c r="EI139" s="1577"/>
      <c r="EJ139" s="1577"/>
      <c r="EK139" s="1577"/>
      <c r="EL139" s="1577"/>
      <c r="EM139" s="1577"/>
      <c r="EN139" s="1577"/>
      <c r="EO139" s="1577"/>
      <c r="EP139" s="1577"/>
      <c r="EQ139" s="1578"/>
      <c r="ER139" s="1858"/>
      <c r="ES139" s="1859"/>
      <c r="ET139" s="1859"/>
      <c r="EU139" s="1860"/>
    </row>
    <row r="140" spans="1:151" ht="6.95" customHeight="1" x14ac:dyDescent="0.15">
      <c r="A140" s="1608"/>
      <c r="B140" s="1574"/>
      <c r="C140" s="1574"/>
      <c r="D140" s="1574"/>
      <c r="E140" s="1574"/>
      <c r="F140" s="1574"/>
      <c r="G140" s="1574"/>
      <c r="H140" s="1574"/>
      <c r="I140" s="1574"/>
      <c r="J140" s="1574"/>
      <c r="K140" s="1574"/>
      <c r="L140" s="1574"/>
      <c r="M140" s="1574"/>
      <c r="N140" s="1574"/>
      <c r="O140" s="1574"/>
      <c r="P140" s="1574"/>
      <c r="Q140" s="1574"/>
      <c r="R140" s="1574"/>
      <c r="S140" s="1574"/>
      <c r="T140" s="1574"/>
      <c r="U140" s="1574"/>
      <c r="V140" s="1574"/>
      <c r="W140" s="1611"/>
      <c r="X140" s="1611"/>
      <c r="Y140" s="1611"/>
      <c r="Z140" s="1611"/>
      <c r="AA140" s="1611"/>
      <c r="AB140" s="1611"/>
      <c r="AC140" s="1611"/>
      <c r="AD140" s="1611"/>
      <c r="AE140" s="1611"/>
      <c r="AF140" s="1611"/>
      <c r="AG140" s="1614"/>
      <c r="AH140" s="1614"/>
      <c r="AI140" s="1614"/>
      <c r="AJ140" s="1614"/>
      <c r="AK140" s="1614"/>
      <c r="AL140" s="1614"/>
      <c r="AM140" s="1611"/>
      <c r="AN140" s="1611"/>
      <c r="AO140" s="1611"/>
      <c r="AP140" s="1611"/>
      <c r="AQ140" s="1611"/>
      <c r="AR140" s="1611"/>
      <c r="AS140" s="1611"/>
      <c r="AT140" s="1611"/>
      <c r="AU140" s="1611"/>
      <c r="AV140" s="1611"/>
      <c r="AW140" s="1618"/>
      <c r="AX140" s="1618"/>
      <c r="AY140" s="1618"/>
      <c r="AZ140" s="1618"/>
      <c r="BA140" s="1618"/>
      <c r="BB140" s="1618"/>
      <c r="BC140" s="1618"/>
      <c r="BD140" s="1618"/>
      <c r="BE140" s="1618"/>
      <c r="BF140" s="1618"/>
      <c r="BG140" s="1618"/>
      <c r="BH140" s="1618"/>
      <c r="BI140" s="1618"/>
      <c r="BJ140" s="1618"/>
      <c r="BK140" s="1618"/>
      <c r="BL140" s="1618"/>
      <c r="BM140" s="1618"/>
      <c r="BN140" s="1618"/>
      <c r="BO140" s="1618"/>
      <c r="BP140" s="1618"/>
      <c r="BQ140" s="1618"/>
      <c r="BR140" s="1618"/>
      <c r="BS140" s="1618"/>
      <c r="BT140" s="1618"/>
      <c r="BU140" s="1618"/>
      <c r="BV140" s="1618"/>
      <c r="BW140" s="1618"/>
      <c r="BX140" s="1618"/>
      <c r="BY140" s="1618"/>
      <c r="BZ140" s="1618"/>
      <c r="CA140" s="1618"/>
      <c r="CB140" s="1618"/>
      <c r="CC140" s="1618"/>
      <c r="CD140" s="1618"/>
      <c r="CE140" s="1618"/>
      <c r="CF140" s="1618"/>
      <c r="CG140" s="1618"/>
      <c r="CH140" s="1619"/>
      <c r="CI140" s="1749"/>
      <c r="CJ140" s="1750"/>
      <c r="CK140" s="1750"/>
      <c r="CL140" s="1750"/>
      <c r="CM140" s="1750"/>
      <c r="CN140" s="1750"/>
      <c r="CO140" s="1750"/>
      <c r="CP140" s="1750"/>
      <c r="CQ140" s="1750"/>
      <c r="CR140" s="1750"/>
      <c r="CS140" s="1750"/>
      <c r="CT140" s="1750"/>
      <c r="CU140" s="1750"/>
      <c r="CV140" s="1750"/>
      <c r="CW140" s="1750"/>
      <c r="CX140" s="1750"/>
      <c r="CY140" s="1750"/>
      <c r="CZ140" s="1750"/>
      <c r="DA140" s="1750"/>
      <c r="DB140" s="1751"/>
      <c r="DC140" s="1755"/>
      <c r="DD140" s="1756"/>
      <c r="DE140" s="1756"/>
      <c r="DF140" s="1756"/>
      <c r="DG140" s="1756"/>
      <c r="DH140" s="1756"/>
      <c r="DI140" s="1756"/>
      <c r="DJ140" s="1756"/>
      <c r="DK140" s="1756"/>
      <c r="DL140" s="1756"/>
      <c r="DM140" s="1756"/>
      <c r="DN140" s="1756"/>
      <c r="DO140" s="1756"/>
      <c r="DP140" s="1756"/>
      <c r="DQ140" s="1757"/>
      <c r="DR140" s="1761"/>
      <c r="DS140" s="1761"/>
      <c r="DT140" s="1761"/>
      <c r="DU140" s="1761"/>
      <c r="DV140" s="1761"/>
      <c r="DW140" s="1761"/>
      <c r="DX140" s="1761"/>
      <c r="DY140" s="1761"/>
      <c r="DZ140" s="1761"/>
      <c r="EA140" s="1761"/>
      <c r="EB140" s="1761"/>
      <c r="EC140" s="1761"/>
      <c r="ED140" s="1761"/>
      <c r="EE140" s="1761"/>
      <c r="EF140" s="1761"/>
      <c r="EG140" s="1761"/>
      <c r="EH140" s="1761"/>
      <c r="EI140" s="1761"/>
      <c r="EJ140" s="1761"/>
      <c r="EK140" s="1761"/>
      <c r="EL140" s="1761"/>
      <c r="EM140" s="1761"/>
      <c r="EN140" s="1761"/>
      <c r="EO140" s="1761"/>
      <c r="EP140" s="1761"/>
      <c r="EQ140" s="1762"/>
      <c r="ER140" s="1858"/>
      <c r="ES140" s="1859"/>
      <c r="ET140" s="1859"/>
      <c r="EU140" s="1860"/>
    </row>
    <row r="141" spans="1:151" ht="6.95" customHeight="1" x14ac:dyDescent="0.15">
      <c r="A141" s="1608"/>
      <c r="B141" s="1574"/>
      <c r="C141" s="1574"/>
      <c r="D141" s="1574"/>
      <c r="E141" s="1574"/>
      <c r="F141" s="1574"/>
      <c r="G141" s="1574"/>
      <c r="H141" s="1574"/>
      <c r="I141" s="1574"/>
      <c r="J141" s="1574"/>
      <c r="K141" s="1574"/>
      <c r="L141" s="1574"/>
      <c r="M141" s="1574"/>
      <c r="N141" s="1574"/>
      <c r="O141" s="1574"/>
      <c r="P141" s="1574"/>
      <c r="Q141" s="1574"/>
      <c r="R141" s="1574"/>
      <c r="S141" s="1574"/>
      <c r="T141" s="1574"/>
      <c r="U141" s="1574"/>
      <c r="V141" s="1574"/>
      <c r="W141" s="1611"/>
      <c r="X141" s="1611"/>
      <c r="Y141" s="1611"/>
      <c r="Z141" s="1611"/>
      <c r="AA141" s="1611"/>
      <c r="AB141" s="1611"/>
      <c r="AC141" s="1611"/>
      <c r="AD141" s="1611"/>
      <c r="AE141" s="1611"/>
      <c r="AF141" s="1611"/>
      <c r="AG141" s="1614"/>
      <c r="AH141" s="1614"/>
      <c r="AI141" s="1614"/>
      <c r="AJ141" s="1614"/>
      <c r="AK141" s="1614"/>
      <c r="AL141" s="1614"/>
      <c r="AM141" s="1611"/>
      <c r="AN141" s="1611"/>
      <c r="AO141" s="1611"/>
      <c r="AP141" s="1611"/>
      <c r="AQ141" s="1611"/>
      <c r="AR141" s="1611"/>
      <c r="AS141" s="1611"/>
      <c r="AT141" s="1611"/>
      <c r="AU141" s="1611"/>
      <c r="AV141" s="1611"/>
      <c r="AW141" s="1618"/>
      <c r="AX141" s="1618"/>
      <c r="AY141" s="1618"/>
      <c r="AZ141" s="1618"/>
      <c r="BA141" s="1618"/>
      <c r="BB141" s="1618"/>
      <c r="BC141" s="1618"/>
      <c r="BD141" s="1618"/>
      <c r="BE141" s="1618"/>
      <c r="BF141" s="1618"/>
      <c r="BG141" s="1618"/>
      <c r="BH141" s="1618"/>
      <c r="BI141" s="1618"/>
      <c r="BJ141" s="1618"/>
      <c r="BK141" s="1618"/>
      <c r="BL141" s="1618"/>
      <c r="BM141" s="1618"/>
      <c r="BN141" s="1618"/>
      <c r="BO141" s="1618"/>
      <c r="BP141" s="1618"/>
      <c r="BQ141" s="1618"/>
      <c r="BR141" s="1618"/>
      <c r="BS141" s="1618"/>
      <c r="BT141" s="1618"/>
      <c r="BU141" s="1618"/>
      <c r="BV141" s="1618"/>
      <c r="BW141" s="1618"/>
      <c r="BX141" s="1618"/>
      <c r="BY141" s="1618"/>
      <c r="BZ141" s="1618"/>
      <c r="CA141" s="1618"/>
      <c r="CB141" s="1618"/>
      <c r="CC141" s="1618"/>
      <c r="CD141" s="1618"/>
      <c r="CE141" s="1618"/>
      <c r="CF141" s="1618"/>
      <c r="CG141" s="1618"/>
      <c r="CH141" s="1619"/>
      <c r="CI141" s="1749"/>
      <c r="CJ141" s="1750"/>
      <c r="CK141" s="1750"/>
      <c r="CL141" s="1750"/>
      <c r="CM141" s="1750"/>
      <c r="CN141" s="1750"/>
      <c r="CO141" s="1750"/>
      <c r="CP141" s="1750"/>
      <c r="CQ141" s="1750"/>
      <c r="CR141" s="1750"/>
      <c r="CS141" s="1750"/>
      <c r="CT141" s="1750"/>
      <c r="CU141" s="1750"/>
      <c r="CV141" s="1750"/>
      <c r="CW141" s="1750"/>
      <c r="CX141" s="1750"/>
      <c r="CY141" s="1750"/>
      <c r="CZ141" s="1750"/>
      <c r="DA141" s="1750"/>
      <c r="DB141" s="1751"/>
      <c r="DC141" s="1755"/>
      <c r="DD141" s="1756"/>
      <c r="DE141" s="1756"/>
      <c r="DF141" s="1756"/>
      <c r="DG141" s="1756"/>
      <c r="DH141" s="1756"/>
      <c r="DI141" s="1756"/>
      <c r="DJ141" s="1756"/>
      <c r="DK141" s="1756"/>
      <c r="DL141" s="1756"/>
      <c r="DM141" s="1756"/>
      <c r="DN141" s="1756"/>
      <c r="DO141" s="1756"/>
      <c r="DP141" s="1756"/>
      <c r="DQ141" s="1757"/>
      <c r="DR141" s="1761"/>
      <c r="DS141" s="1761"/>
      <c r="DT141" s="1761"/>
      <c r="DU141" s="1761"/>
      <c r="DV141" s="1761"/>
      <c r="DW141" s="1761"/>
      <c r="DX141" s="1761"/>
      <c r="DY141" s="1761"/>
      <c r="DZ141" s="1761"/>
      <c r="EA141" s="1761"/>
      <c r="EB141" s="1761"/>
      <c r="EC141" s="1761"/>
      <c r="ED141" s="1761"/>
      <c r="EE141" s="1761"/>
      <c r="EF141" s="1761"/>
      <c r="EG141" s="1761"/>
      <c r="EH141" s="1761"/>
      <c r="EI141" s="1761"/>
      <c r="EJ141" s="1761"/>
      <c r="EK141" s="1761"/>
      <c r="EL141" s="1761"/>
      <c r="EM141" s="1761"/>
      <c r="EN141" s="1761"/>
      <c r="EO141" s="1761"/>
      <c r="EP141" s="1761"/>
      <c r="EQ141" s="1762"/>
      <c r="ER141" s="1858"/>
      <c r="ES141" s="1859"/>
      <c r="ET141" s="1859"/>
      <c r="EU141" s="1860"/>
    </row>
    <row r="142" spans="1:151" ht="6.95" customHeight="1" x14ac:dyDescent="0.15">
      <c r="A142" s="1608"/>
      <c r="B142" s="1574"/>
      <c r="C142" s="1574"/>
      <c r="D142" s="1574"/>
      <c r="E142" s="1574"/>
      <c r="F142" s="1574"/>
      <c r="G142" s="1574"/>
      <c r="H142" s="1574"/>
      <c r="I142" s="1574"/>
      <c r="J142" s="1574"/>
      <c r="K142" s="1574"/>
      <c r="L142" s="1574"/>
      <c r="M142" s="1574"/>
      <c r="N142" s="1574"/>
      <c r="O142" s="1574"/>
      <c r="P142" s="1574"/>
      <c r="Q142" s="1574"/>
      <c r="R142" s="1574"/>
      <c r="S142" s="1574"/>
      <c r="T142" s="1574"/>
      <c r="U142" s="1574"/>
      <c r="V142" s="1574"/>
      <c r="W142" s="1611"/>
      <c r="X142" s="1611"/>
      <c r="Y142" s="1611"/>
      <c r="Z142" s="1611"/>
      <c r="AA142" s="1611"/>
      <c r="AB142" s="1611"/>
      <c r="AC142" s="1611"/>
      <c r="AD142" s="1611"/>
      <c r="AE142" s="1611"/>
      <c r="AF142" s="1611"/>
      <c r="AG142" s="1614"/>
      <c r="AH142" s="1614"/>
      <c r="AI142" s="1614"/>
      <c r="AJ142" s="1614"/>
      <c r="AK142" s="1614"/>
      <c r="AL142" s="1614"/>
      <c r="AM142" s="1611"/>
      <c r="AN142" s="1611"/>
      <c r="AO142" s="1611"/>
      <c r="AP142" s="1611"/>
      <c r="AQ142" s="1611"/>
      <c r="AR142" s="1611"/>
      <c r="AS142" s="1611"/>
      <c r="AT142" s="1611"/>
      <c r="AU142" s="1611"/>
      <c r="AV142" s="1611"/>
      <c r="AW142" s="1618"/>
      <c r="AX142" s="1618"/>
      <c r="AY142" s="1618"/>
      <c r="AZ142" s="1618"/>
      <c r="BA142" s="1618"/>
      <c r="BB142" s="1618"/>
      <c r="BC142" s="1618"/>
      <c r="BD142" s="1618"/>
      <c r="BE142" s="1618"/>
      <c r="BF142" s="1618"/>
      <c r="BG142" s="1618"/>
      <c r="BH142" s="1618"/>
      <c r="BI142" s="1618"/>
      <c r="BJ142" s="1618"/>
      <c r="BK142" s="1618"/>
      <c r="BL142" s="1618"/>
      <c r="BM142" s="1618"/>
      <c r="BN142" s="1618"/>
      <c r="BO142" s="1618"/>
      <c r="BP142" s="1618"/>
      <c r="BQ142" s="1618"/>
      <c r="BR142" s="1618"/>
      <c r="BS142" s="1618"/>
      <c r="BT142" s="1618"/>
      <c r="BU142" s="1618"/>
      <c r="BV142" s="1618"/>
      <c r="BW142" s="1618"/>
      <c r="BX142" s="1618"/>
      <c r="BY142" s="1618"/>
      <c r="BZ142" s="1618"/>
      <c r="CA142" s="1618"/>
      <c r="CB142" s="1618"/>
      <c r="CC142" s="1618"/>
      <c r="CD142" s="1618"/>
      <c r="CE142" s="1618"/>
      <c r="CF142" s="1618"/>
      <c r="CG142" s="1618"/>
      <c r="CH142" s="1619"/>
      <c r="CI142" s="1749"/>
      <c r="CJ142" s="1750"/>
      <c r="CK142" s="1750"/>
      <c r="CL142" s="1750"/>
      <c r="CM142" s="1750"/>
      <c r="CN142" s="1750"/>
      <c r="CO142" s="1750"/>
      <c r="CP142" s="1750"/>
      <c r="CQ142" s="1750"/>
      <c r="CR142" s="1750"/>
      <c r="CS142" s="1750"/>
      <c r="CT142" s="1750"/>
      <c r="CU142" s="1750"/>
      <c r="CV142" s="1750"/>
      <c r="CW142" s="1750"/>
      <c r="CX142" s="1750"/>
      <c r="CY142" s="1750"/>
      <c r="CZ142" s="1750"/>
      <c r="DA142" s="1750"/>
      <c r="DB142" s="1751"/>
      <c r="DC142" s="1755"/>
      <c r="DD142" s="1756"/>
      <c r="DE142" s="1756"/>
      <c r="DF142" s="1756"/>
      <c r="DG142" s="1756"/>
      <c r="DH142" s="1756"/>
      <c r="DI142" s="1756"/>
      <c r="DJ142" s="1756"/>
      <c r="DK142" s="1756"/>
      <c r="DL142" s="1756"/>
      <c r="DM142" s="1756"/>
      <c r="DN142" s="1756"/>
      <c r="DO142" s="1756"/>
      <c r="DP142" s="1756"/>
      <c r="DQ142" s="1757"/>
      <c r="DR142" s="1761"/>
      <c r="DS142" s="1761"/>
      <c r="DT142" s="1761"/>
      <c r="DU142" s="1761"/>
      <c r="DV142" s="1761"/>
      <c r="DW142" s="1761"/>
      <c r="DX142" s="1761"/>
      <c r="DY142" s="1761"/>
      <c r="DZ142" s="1761"/>
      <c r="EA142" s="1761"/>
      <c r="EB142" s="1761"/>
      <c r="EC142" s="1761"/>
      <c r="ED142" s="1761"/>
      <c r="EE142" s="1761"/>
      <c r="EF142" s="1761"/>
      <c r="EG142" s="1761"/>
      <c r="EH142" s="1761"/>
      <c r="EI142" s="1761"/>
      <c r="EJ142" s="1761"/>
      <c r="EK142" s="1761"/>
      <c r="EL142" s="1761"/>
      <c r="EM142" s="1761"/>
      <c r="EN142" s="1761"/>
      <c r="EO142" s="1761"/>
      <c r="EP142" s="1761"/>
      <c r="EQ142" s="1762"/>
      <c r="ER142" s="1858"/>
      <c r="ES142" s="1859"/>
      <c r="ET142" s="1859"/>
      <c r="EU142" s="1860"/>
    </row>
    <row r="143" spans="1:151" ht="6.95" customHeight="1" x14ac:dyDescent="0.15">
      <c r="A143" s="1609"/>
      <c r="B143" s="1575"/>
      <c r="C143" s="1575"/>
      <c r="D143" s="1575"/>
      <c r="E143" s="1575"/>
      <c r="F143" s="1575"/>
      <c r="G143" s="1575"/>
      <c r="H143" s="1575"/>
      <c r="I143" s="1575"/>
      <c r="J143" s="1575"/>
      <c r="K143" s="1575"/>
      <c r="L143" s="1575"/>
      <c r="M143" s="1575"/>
      <c r="N143" s="1575"/>
      <c r="O143" s="1575"/>
      <c r="P143" s="1575"/>
      <c r="Q143" s="1575"/>
      <c r="R143" s="1575"/>
      <c r="S143" s="1575"/>
      <c r="T143" s="1575"/>
      <c r="U143" s="1575"/>
      <c r="V143" s="1575"/>
      <c r="W143" s="1612"/>
      <c r="X143" s="1612"/>
      <c r="Y143" s="1612"/>
      <c r="Z143" s="1612"/>
      <c r="AA143" s="1612"/>
      <c r="AB143" s="1612"/>
      <c r="AC143" s="1612"/>
      <c r="AD143" s="1612"/>
      <c r="AE143" s="1612"/>
      <c r="AF143" s="1612"/>
      <c r="AG143" s="1615"/>
      <c r="AH143" s="1615"/>
      <c r="AI143" s="1615"/>
      <c r="AJ143" s="1615"/>
      <c r="AK143" s="1615"/>
      <c r="AL143" s="1615"/>
      <c r="AM143" s="1612"/>
      <c r="AN143" s="1612"/>
      <c r="AO143" s="1612"/>
      <c r="AP143" s="1612"/>
      <c r="AQ143" s="1612"/>
      <c r="AR143" s="1612"/>
      <c r="AS143" s="1612"/>
      <c r="AT143" s="1612"/>
      <c r="AU143" s="1612"/>
      <c r="AV143" s="1612"/>
      <c r="AW143" s="1620"/>
      <c r="AX143" s="1620"/>
      <c r="AY143" s="1620"/>
      <c r="AZ143" s="1620"/>
      <c r="BA143" s="1620"/>
      <c r="BB143" s="1620"/>
      <c r="BC143" s="1620"/>
      <c r="BD143" s="1620"/>
      <c r="BE143" s="1620"/>
      <c r="BF143" s="1620"/>
      <c r="BG143" s="1620"/>
      <c r="BH143" s="1620"/>
      <c r="BI143" s="1620"/>
      <c r="BJ143" s="1620"/>
      <c r="BK143" s="1620"/>
      <c r="BL143" s="1620"/>
      <c r="BM143" s="1620"/>
      <c r="BN143" s="1620"/>
      <c r="BO143" s="1620"/>
      <c r="BP143" s="1620"/>
      <c r="BQ143" s="1620"/>
      <c r="BR143" s="1620"/>
      <c r="BS143" s="1620"/>
      <c r="BT143" s="1620"/>
      <c r="BU143" s="1620"/>
      <c r="BV143" s="1620"/>
      <c r="BW143" s="1620"/>
      <c r="BX143" s="1620"/>
      <c r="BY143" s="1620"/>
      <c r="BZ143" s="1620"/>
      <c r="CA143" s="1620"/>
      <c r="CB143" s="1620"/>
      <c r="CC143" s="1620"/>
      <c r="CD143" s="1620"/>
      <c r="CE143" s="1620"/>
      <c r="CF143" s="1620"/>
      <c r="CG143" s="1620"/>
      <c r="CH143" s="1621"/>
      <c r="CI143" s="1752"/>
      <c r="CJ143" s="1753"/>
      <c r="CK143" s="1753"/>
      <c r="CL143" s="1753"/>
      <c r="CM143" s="1753"/>
      <c r="CN143" s="1753"/>
      <c r="CO143" s="1753"/>
      <c r="CP143" s="1753"/>
      <c r="CQ143" s="1753"/>
      <c r="CR143" s="1753"/>
      <c r="CS143" s="1753"/>
      <c r="CT143" s="1753"/>
      <c r="CU143" s="1753"/>
      <c r="CV143" s="1753"/>
      <c r="CW143" s="1753"/>
      <c r="CX143" s="1753"/>
      <c r="CY143" s="1753"/>
      <c r="CZ143" s="1753"/>
      <c r="DA143" s="1753"/>
      <c r="DB143" s="1754"/>
      <c r="DC143" s="1758"/>
      <c r="DD143" s="1759"/>
      <c r="DE143" s="1759"/>
      <c r="DF143" s="1759"/>
      <c r="DG143" s="1759"/>
      <c r="DH143" s="1759"/>
      <c r="DI143" s="1759"/>
      <c r="DJ143" s="1759"/>
      <c r="DK143" s="1759"/>
      <c r="DL143" s="1759"/>
      <c r="DM143" s="1759"/>
      <c r="DN143" s="1759"/>
      <c r="DO143" s="1759"/>
      <c r="DP143" s="1759"/>
      <c r="DQ143" s="1760"/>
      <c r="DR143" s="1763"/>
      <c r="DS143" s="1763"/>
      <c r="DT143" s="1763"/>
      <c r="DU143" s="1763"/>
      <c r="DV143" s="1763"/>
      <c r="DW143" s="1763"/>
      <c r="DX143" s="1763"/>
      <c r="DY143" s="1763"/>
      <c r="DZ143" s="1763"/>
      <c r="EA143" s="1763"/>
      <c r="EB143" s="1763"/>
      <c r="EC143" s="1763"/>
      <c r="ED143" s="1763"/>
      <c r="EE143" s="1763"/>
      <c r="EF143" s="1763"/>
      <c r="EG143" s="1763"/>
      <c r="EH143" s="1763"/>
      <c r="EI143" s="1763"/>
      <c r="EJ143" s="1763"/>
      <c r="EK143" s="1763"/>
      <c r="EL143" s="1763"/>
      <c r="EM143" s="1763"/>
      <c r="EN143" s="1763"/>
      <c r="EO143" s="1763"/>
      <c r="EP143" s="1763"/>
      <c r="EQ143" s="1764"/>
      <c r="ER143" s="1858"/>
      <c r="ES143" s="1859"/>
      <c r="ET143" s="1859"/>
      <c r="EU143" s="1860"/>
    </row>
    <row r="144" spans="1:151" ht="6.95" customHeight="1" x14ac:dyDescent="0.15">
      <c r="A144" s="1569"/>
      <c r="B144" s="1570"/>
      <c r="C144" s="1570"/>
      <c r="D144" s="1570"/>
      <c r="E144" s="1570"/>
      <c r="F144" s="1570"/>
      <c r="G144" s="1570"/>
      <c r="H144" s="1559" t="s">
        <v>130</v>
      </c>
      <c r="I144" s="1559"/>
      <c r="J144" s="1559"/>
      <c r="K144" s="1559"/>
      <c r="L144" s="1559"/>
      <c r="M144" s="1559"/>
      <c r="N144" s="1559"/>
      <c r="O144" s="1559"/>
      <c r="P144" s="1559"/>
      <c r="Q144" s="1559"/>
      <c r="R144" s="1559"/>
      <c r="S144" s="1559"/>
      <c r="T144" s="1559"/>
      <c r="U144" s="1591">
        <v>65</v>
      </c>
      <c r="V144" s="1591"/>
      <c r="W144" s="1591"/>
      <c r="X144" s="1591"/>
      <c r="Y144" s="1591"/>
      <c r="Z144" s="1591"/>
      <c r="AA144" s="1591"/>
      <c r="AB144" s="1559" t="s">
        <v>131</v>
      </c>
      <c r="AC144" s="1559"/>
      <c r="AD144" s="1559"/>
      <c r="AE144" s="1559"/>
      <c r="AF144" s="1559"/>
      <c r="AG144" s="1559"/>
      <c r="AH144" s="1559"/>
      <c r="AI144" s="1559"/>
      <c r="AJ144" s="1559"/>
      <c r="AK144" s="1559"/>
      <c r="AL144" s="1559"/>
      <c r="AM144" s="1559"/>
      <c r="AN144" s="1559"/>
      <c r="AO144" s="1559"/>
      <c r="AP144" s="1559"/>
      <c r="AQ144" s="1559"/>
      <c r="AR144" s="1559"/>
      <c r="AS144" s="1559"/>
      <c r="AT144" s="1559"/>
      <c r="AU144" s="1559"/>
      <c r="AV144" s="1559"/>
      <c r="AW144" s="1559"/>
      <c r="AX144" s="1559"/>
      <c r="AY144" s="1559"/>
      <c r="AZ144" s="1559"/>
      <c r="BA144" s="1559"/>
      <c r="BB144" s="1559"/>
      <c r="BC144" s="1559"/>
      <c r="BD144" s="1559"/>
      <c r="BE144" s="1559"/>
      <c r="BF144" s="1559"/>
      <c r="BG144" s="1559"/>
      <c r="BH144" s="1559"/>
      <c r="BI144" s="1559"/>
      <c r="BJ144" s="1559"/>
      <c r="BK144" s="1559"/>
      <c r="BL144" s="1559"/>
      <c r="BM144" s="1559"/>
      <c r="BN144" s="1559"/>
      <c r="BO144" s="1559"/>
      <c r="BP144" s="1559"/>
      <c r="BQ144" s="1559"/>
      <c r="BR144" s="1559"/>
      <c r="BS144" s="1559"/>
      <c r="BT144" s="1559"/>
      <c r="BU144" s="1559"/>
      <c r="BV144" s="1559"/>
      <c r="BW144" s="1559"/>
      <c r="BX144" s="1559"/>
      <c r="BY144" s="1559"/>
      <c r="BZ144" s="1559"/>
      <c r="CA144" s="1559"/>
      <c r="CB144" s="1559"/>
      <c r="CC144" s="1559"/>
      <c r="CD144" s="1559"/>
      <c r="CE144" s="1559"/>
      <c r="CF144" s="1559"/>
      <c r="CG144" s="1559"/>
      <c r="CH144" s="1559"/>
      <c r="CI144" s="1743"/>
      <c r="CJ144" s="1744"/>
      <c r="CK144" s="1744"/>
      <c r="CL144" s="1744"/>
      <c r="CM144" s="1744"/>
      <c r="CN144" s="1744"/>
      <c r="CO144" s="1744"/>
      <c r="CP144" s="1744"/>
      <c r="CQ144" s="1744"/>
      <c r="CR144" s="1744"/>
      <c r="CS144" s="1744"/>
      <c r="CT144" s="1744"/>
      <c r="CU144" s="1744"/>
      <c r="CV144" s="1744"/>
      <c r="CW144" s="1744"/>
      <c r="CX144" s="1744"/>
      <c r="CY144" s="1744"/>
      <c r="CZ144" s="1744"/>
      <c r="DA144" s="1744"/>
      <c r="DB144" s="1744"/>
      <c r="DC144" s="1576"/>
      <c r="DD144" s="1577"/>
      <c r="DE144" s="1577"/>
      <c r="DF144" s="1577"/>
      <c r="DG144" s="1577"/>
      <c r="DH144" s="1577"/>
      <c r="DI144" s="1577"/>
      <c r="DJ144" s="1577"/>
      <c r="DK144" s="1577"/>
      <c r="DL144" s="1577"/>
      <c r="DM144" s="1577"/>
      <c r="DN144" s="1577"/>
      <c r="DO144" s="1577"/>
      <c r="DP144" s="1577"/>
      <c r="DQ144" s="1578"/>
      <c r="DR144" s="1577"/>
      <c r="DS144" s="1577"/>
      <c r="DT144" s="1577"/>
      <c r="DU144" s="1577"/>
      <c r="DV144" s="1577"/>
      <c r="DW144" s="1577"/>
      <c r="DX144" s="1577"/>
      <c r="DY144" s="1577"/>
      <c r="DZ144" s="1577"/>
      <c r="EA144" s="1577"/>
      <c r="EB144" s="1577"/>
      <c r="EC144" s="1577"/>
      <c r="ED144" s="1577"/>
      <c r="EE144" s="1577"/>
      <c r="EF144" s="1577"/>
      <c r="EG144" s="1577"/>
      <c r="EH144" s="1577"/>
      <c r="EI144" s="1577"/>
      <c r="EJ144" s="1577"/>
      <c r="EK144" s="1577"/>
      <c r="EL144" s="1577"/>
      <c r="EM144" s="1577"/>
      <c r="EN144" s="1577"/>
      <c r="EO144" s="1577"/>
      <c r="EP144" s="1577"/>
      <c r="EQ144" s="1578"/>
      <c r="ER144" s="1858"/>
      <c r="ES144" s="1859"/>
      <c r="ET144" s="1859"/>
      <c r="EU144" s="1860"/>
    </row>
    <row r="145" spans="1:151" ht="6.95" customHeight="1" x14ac:dyDescent="0.15">
      <c r="A145" s="1569"/>
      <c r="B145" s="1570"/>
      <c r="C145" s="1570"/>
      <c r="D145" s="1570"/>
      <c r="E145" s="1570"/>
      <c r="F145" s="1570"/>
      <c r="G145" s="1570"/>
      <c r="H145" s="1559"/>
      <c r="I145" s="1559"/>
      <c r="J145" s="1559"/>
      <c r="K145" s="1559"/>
      <c r="L145" s="1559"/>
      <c r="M145" s="1559"/>
      <c r="N145" s="1559"/>
      <c r="O145" s="1559"/>
      <c r="P145" s="1559"/>
      <c r="Q145" s="1559"/>
      <c r="R145" s="1559"/>
      <c r="S145" s="1559"/>
      <c r="T145" s="1559"/>
      <c r="U145" s="1591"/>
      <c r="V145" s="1591"/>
      <c r="W145" s="1591"/>
      <c r="X145" s="1591"/>
      <c r="Y145" s="1591"/>
      <c r="Z145" s="1591"/>
      <c r="AA145" s="1591"/>
      <c r="AB145" s="1559"/>
      <c r="AC145" s="1559"/>
      <c r="AD145" s="1559"/>
      <c r="AE145" s="1559"/>
      <c r="AF145" s="1559"/>
      <c r="AG145" s="1559"/>
      <c r="AH145" s="1559"/>
      <c r="AI145" s="1559"/>
      <c r="AJ145" s="1559"/>
      <c r="AK145" s="1559"/>
      <c r="AL145" s="1559"/>
      <c r="AM145" s="1559"/>
      <c r="AN145" s="1559"/>
      <c r="AO145" s="1559"/>
      <c r="AP145" s="1559"/>
      <c r="AQ145" s="1559"/>
      <c r="AR145" s="1559"/>
      <c r="AS145" s="1559"/>
      <c r="AT145" s="1559"/>
      <c r="AU145" s="1559"/>
      <c r="AV145" s="1559"/>
      <c r="AW145" s="1559"/>
      <c r="AX145" s="1559"/>
      <c r="AY145" s="1559"/>
      <c r="AZ145" s="1559"/>
      <c r="BA145" s="1559"/>
      <c r="BB145" s="1559"/>
      <c r="BC145" s="1559"/>
      <c r="BD145" s="1559"/>
      <c r="BE145" s="1559"/>
      <c r="BF145" s="1559"/>
      <c r="BG145" s="1559"/>
      <c r="BH145" s="1559"/>
      <c r="BI145" s="1559"/>
      <c r="BJ145" s="1559"/>
      <c r="BK145" s="1559"/>
      <c r="BL145" s="1559"/>
      <c r="BM145" s="1559"/>
      <c r="BN145" s="1559"/>
      <c r="BO145" s="1559"/>
      <c r="BP145" s="1559"/>
      <c r="BQ145" s="1559"/>
      <c r="BR145" s="1559"/>
      <c r="BS145" s="1559"/>
      <c r="BT145" s="1559"/>
      <c r="BU145" s="1559"/>
      <c r="BV145" s="1559"/>
      <c r="BW145" s="1559"/>
      <c r="BX145" s="1559"/>
      <c r="BY145" s="1559"/>
      <c r="BZ145" s="1559"/>
      <c r="CA145" s="1559"/>
      <c r="CB145" s="1559"/>
      <c r="CC145" s="1559"/>
      <c r="CD145" s="1559"/>
      <c r="CE145" s="1559"/>
      <c r="CF145" s="1559"/>
      <c r="CG145" s="1559"/>
      <c r="CH145" s="1559"/>
      <c r="CI145" s="1745"/>
      <c r="CJ145" s="1746"/>
      <c r="CK145" s="1746"/>
      <c r="CL145" s="1746"/>
      <c r="CM145" s="1746"/>
      <c r="CN145" s="1746"/>
      <c r="CO145" s="1746"/>
      <c r="CP145" s="1746"/>
      <c r="CQ145" s="1746"/>
      <c r="CR145" s="1746"/>
      <c r="CS145" s="1746"/>
      <c r="CT145" s="1746"/>
      <c r="CU145" s="1746"/>
      <c r="CV145" s="1746"/>
      <c r="CW145" s="1746"/>
      <c r="CX145" s="1746"/>
      <c r="CY145" s="1746"/>
      <c r="CZ145" s="1746"/>
      <c r="DA145" s="1746"/>
      <c r="DB145" s="1746"/>
      <c r="DC145" s="1585">
        <f>入力シート!AA48</f>
        <v>0</v>
      </c>
      <c r="DD145" s="1586"/>
      <c r="DE145" s="1586"/>
      <c r="DF145" s="1586"/>
      <c r="DG145" s="1586"/>
      <c r="DH145" s="1586"/>
      <c r="DI145" s="1586"/>
      <c r="DJ145" s="1586"/>
      <c r="DK145" s="1586"/>
      <c r="DL145" s="1586"/>
      <c r="DM145" s="1586"/>
      <c r="DN145" s="1586"/>
      <c r="DO145" s="1586"/>
      <c r="DP145" s="1586"/>
      <c r="DQ145" s="1587"/>
      <c r="DR145" s="1586">
        <f>入力シート!AD48</f>
        <v>0</v>
      </c>
      <c r="DS145" s="1586"/>
      <c r="DT145" s="1586"/>
      <c r="DU145" s="1586"/>
      <c r="DV145" s="1586"/>
      <c r="DW145" s="1586"/>
      <c r="DX145" s="1586"/>
      <c r="DY145" s="1586"/>
      <c r="DZ145" s="1586"/>
      <c r="EA145" s="1586"/>
      <c r="EB145" s="1586"/>
      <c r="EC145" s="1586"/>
      <c r="ED145" s="1586"/>
      <c r="EE145" s="1586"/>
      <c r="EF145" s="1586"/>
      <c r="EG145" s="1586"/>
      <c r="EH145" s="1586"/>
      <c r="EI145" s="1586"/>
      <c r="EJ145" s="1586"/>
      <c r="EK145" s="1586"/>
      <c r="EL145" s="1586"/>
      <c r="EM145" s="1586"/>
      <c r="EN145" s="1586"/>
      <c r="EO145" s="1586"/>
      <c r="EP145" s="1586"/>
      <c r="EQ145" s="1587"/>
      <c r="ER145" s="1858"/>
      <c r="ES145" s="1859"/>
      <c r="ET145" s="1859"/>
      <c r="EU145" s="1860"/>
    </row>
    <row r="146" spans="1:151" ht="6.95" customHeight="1" x14ac:dyDescent="0.15">
      <c r="A146" s="1569"/>
      <c r="B146" s="1570"/>
      <c r="C146" s="1570"/>
      <c r="D146" s="1570"/>
      <c r="E146" s="1570"/>
      <c r="F146" s="1570"/>
      <c r="G146" s="1570"/>
      <c r="H146" s="1559"/>
      <c r="I146" s="1559"/>
      <c r="J146" s="1559"/>
      <c r="K146" s="1559"/>
      <c r="L146" s="1559"/>
      <c r="M146" s="1559"/>
      <c r="N146" s="1559"/>
      <c r="O146" s="1559"/>
      <c r="P146" s="1559"/>
      <c r="Q146" s="1559"/>
      <c r="R146" s="1559"/>
      <c r="S146" s="1559"/>
      <c r="T146" s="1559"/>
      <c r="U146" s="1591"/>
      <c r="V146" s="1591"/>
      <c r="W146" s="1591"/>
      <c r="X146" s="1591"/>
      <c r="Y146" s="1591"/>
      <c r="Z146" s="1591"/>
      <c r="AA146" s="1591"/>
      <c r="AB146" s="1559"/>
      <c r="AC146" s="1559"/>
      <c r="AD146" s="1559"/>
      <c r="AE146" s="1559"/>
      <c r="AF146" s="1559"/>
      <c r="AG146" s="1559"/>
      <c r="AH146" s="1559"/>
      <c r="AI146" s="1559"/>
      <c r="AJ146" s="1559"/>
      <c r="AK146" s="1559"/>
      <c r="AL146" s="1559"/>
      <c r="AM146" s="1559"/>
      <c r="AN146" s="1559"/>
      <c r="AO146" s="1559"/>
      <c r="AP146" s="1559"/>
      <c r="AQ146" s="1559"/>
      <c r="AR146" s="1559"/>
      <c r="AS146" s="1559"/>
      <c r="AT146" s="1559"/>
      <c r="AU146" s="1559"/>
      <c r="AV146" s="1559"/>
      <c r="AW146" s="1559"/>
      <c r="AX146" s="1559"/>
      <c r="AY146" s="1559"/>
      <c r="AZ146" s="1559"/>
      <c r="BA146" s="1559"/>
      <c r="BB146" s="1559"/>
      <c r="BC146" s="1559"/>
      <c r="BD146" s="1559"/>
      <c r="BE146" s="1559"/>
      <c r="BF146" s="1559"/>
      <c r="BG146" s="1559"/>
      <c r="BH146" s="1559"/>
      <c r="BI146" s="1559"/>
      <c r="BJ146" s="1559"/>
      <c r="BK146" s="1559"/>
      <c r="BL146" s="1559"/>
      <c r="BM146" s="1559"/>
      <c r="BN146" s="1559"/>
      <c r="BO146" s="1559"/>
      <c r="BP146" s="1559"/>
      <c r="BQ146" s="1559"/>
      <c r="BR146" s="1559"/>
      <c r="BS146" s="1559"/>
      <c r="BT146" s="1559"/>
      <c r="BU146" s="1559"/>
      <c r="BV146" s="1559"/>
      <c r="BW146" s="1559"/>
      <c r="BX146" s="1559"/>
      <c r="BY146" s="1559"/>
      <c r="BZ146" s="1559"/>
      <c r="CA146" s="1559"/>
      <c r="CB146" s="1559"/>
      <c r="CC146" s="1559"/>
      <c r="CD146" s="1559"/>
      <c r="CE146" s="1559"/>
      <c r="CF146" s="1559"/>
      <c r="CG146" s="1559"/>
      <c r="CH146" s="1559"/>
      <c r="CI146" s="1745"/>
      <c r="CJ146" s="1746"/>
      <c r="CK146" s="1746"/>
      <c r="CL146" s="1746"/>
      <c r="CM146" s="1746"/>
      <c r="CN146" s="1746"/>
      <c r="CO146" s="1746"/>
      <c r="CP146" s="1746"/>
      <c r="CQ146" s="1746"/>
      <c r="CR146" s="1746"/>
      <c r="CS146" s="1746"/>
      <c r="CT146" s="1746"/>
      <c r="CU146" s="1746"/>
      <c r="CV146" s="1746"/>
      <c r="CW146" s="1746"/>
      <c r="CX146" s="1746"/>
      <c r="CY146" s="1746"/>
      <c r="CZ146" s="1746"/>
      <c r="DA146" s="1746"/>
      <c r="DB146" s="1746"/>
      <c r="DC146" s="1585"/>
      <c r="DD146" s="1586"/>
      <c r="DE146" s="1586"/>
      <c r="DF146" s="1586"/>
      <c r="DG146" s="1586"/>
      <c r="DH146" s="1586"/>
      <c r="DI146" s="1586"/>
      <c r="DJ146" s="1586"/>
      <c r="DK146" s="1586"/>
      <c r="DL146" s="1586"/>
      <c r="DM146" s="1586"/>
      <c r="DN146" s="1586"/>
      <c r="DO146" s="1586"/>
      <c r="DP146" s="1586"/>
      <c r="DQ146" s="1587"/>
      <c r="DR146" s="1586"/>
      <c r="DS146" s="1586"/>
      <c r="DT146" s="1586"/>
      <c r="DU146" s="1586"/>
      <c r="DV146" s="1586"/>
      <c r="DW146" s="1586"/>
      <c r="DX146" s="1586"/>
      <c r="DY146" s="1586"/>
      <c r="DZ146" s="1586"/>
      <c r="EA146" s="1586"/>
      <c r="EB146" s="1586"/>
      <c r="EC146" s="1586"/>
      <c r="ED146" s="1586"/>
      <c r="EE146" s="1586"/>
      <c r="EF146" s="1586"/>
      <c r="EG146" s="1586"/>
      <c r="EH146" s="1586"/>
      <c r="EI146" s="1586"/>
      <c r="EJ146" s="1586"/>
      <c r="EK146" s="1586"/>
      <c r="EL146" s="1586"/>
      <c r="EM146" s="1586"/>
      <c r="EN146" s="1586"/>
      <c r="EO146" s="1586"/>
      <c r="EP146" s="1586"/>
      <c r="EQ146" s="1587"/>
      <c r="ER146" s="1858"/>
      <c r="ES146" s="1859"/>
      <c r="ET146" s="1859"/>
      <c r="EU146" s="1860"/>
    </row>
    <row r="147" spans="1:151" ht="6.95" customHeight="1" x14ac:dyDescent="0.15">
      <c r="A147" s="1569"/>
      <c r="B147" s="1570"/>
      <c r="C147" s="1570"/>
      <c r="D147" s="1570"/>
      <c r="E147" s="1570"/>
      <c r="F147" s="1570"/>
      <c r="G147" s="1570"/>
      <c r="H147" s="1559"/>
      <c r="I147" s="1559"/>
      <c r="J147" s="1559"/>
      <c r="K147" s="1559"/>
      <c r="L147" s="1559"/>
      <c r="M147" s="1559"/>
      <c r="N147" s="1559"/>
      <c r="O147" s="1559"/>
      <c r="P147" s="1559"/>
      <c r="Q147" s="1559"/>
      <c r="R147" s="1559"/>
      <c r="S147" s="1559"/>
      <c r="T147" s="1559"/>
      <c r="U147" s="1591"/>
      <c r="V147" s="1591"/>
      <c r="W147" s="1591"/>
      <c r="X147" s="1591"/>
      <c r="Y147" s="1591"/>
      <c r="Z147" s="1591"/>
      <c r="AA147" s="1591"/>
      <c r="AB147" s="1559"/>
      <c r="AC147" s="1559"/>
      <c r="AD147" s="1559"/>
      <c r="AE147" s="1559"/>
      <c r="AF147" s="1559"/>
      <c r="AG147" s="1559"/>
      <c r="AH147" s="1559"/>
      <c r="AI147" s="1559"/>
      <c r="AJ147" s="1559"/>
      <c r="AK147" s="1559"/>
      <c r="AL147" s="1559"/>
      <c r="AM147" s="1559"/>
      <c r="AN147" s="1559"/>
      <c r="AO147" s="1559"/>
      <c r="AP147" s="1559"/>
      <c r="AQ147" s="1559"/>
      <c r="AR147" s="1559"/>
      <c r="AS147" s="1559"/>
      <c r="AT147" s="1559"/>
      <c r="AU147" s="1559"/>
      <c r="AV147" s="1559"/>
      <c r="AW147" s="1559"/>
      <c r="AX147" s="1559"/>
      <c r="AY147" s="1559"/>
      <c r="AZ147" s="1559"/>
      <c r="BA147" s="1559"/>
      <c r="BB147" s="1559"/>
      <c r="BC147" s="1559"/>
      <c r="BD147" s="1559"/>
      <c r="BE147" s="1559"/>
      <c r="BF147" s="1559"/>
      <c r="BG147" s="1559"/>
      <c r="BH147" s="1559"/>
      <c r="BI147" s="1559"/>
      <c r="BJ147" s="1559"/>
      <c r="BK147" s="1559"/>
      <c r="BL147" s="1559"/>
      <c r="BM147" s="1559"/>
      <c r="BN147" s="1559"/>
      <c r="BO147" s="1559"/>
      <c r="BP147" s="1559"/>
      <c r="BQ147" s="1559"/>
      <c r="BR147" s="1559"/>
      <c r="BS147" s="1559"/>
      <c r="BT147" s="1559"/>
      <c r="BU147" s="1559"/>
      <c r="BV147" s="1559"/>
      <c r="BW147" s="1559"/>
      <c r="BX147" s="1559"/>
      <c r="BY147" s="1559"/>
      <c r="BZ147" s="1559"/>
      <c r="CA147" s="1559"/>
      <c r="CB147" s="1559"/>
      <c r="CC147" s="1559"/>
      <c r="CD147" s="1559"/>
      <c r="CE147" s="1559"/>
      <c r="CF147" s="1559"/>
      <c r="CG147" s="1559"/>
      <c r="CH147" s="1559"/>
      <c r="CI147" s="1745"/>
      <c r="CJ147" s="1746"/>
      <c r="CK147" s="1746"/>
      <c r="CL147" s="1746"/>
      <c r="CM147" s="1746"/>
      <c r="CN147" s="1746"/>
      <c r="CO147" s="1746"/>
      <c r="CP147" s="1746"/>
      <c r="CQ147" s="1746"/>
      <c r="CR147" s="1746"/>
      <c r="CS147" s="1746"/>
      <c r="CT147" s="1746"/>
      <c r="CU147" s="1746"/>
      <c r="CV147" s="1746"/>
      <c r="CW147" s="1746"/>
      <c r="CX147" s="1746"/>
      <c r="CY147" s="1746"/>
      <c r="CZ147" s="1746"/>
      <c r="DA147" s="1746"/>
      <c r="DB147" s="1746"/>
      <c r="DC147" s="1585"/>
      <c r="DD147" s="1586"/>
      <c r="DE147" s="1586"/>
      <c r="DF147" s="1586"/>
      <c r="DG147" s="1586"/>
      <c r="DH147" s="1586"/>
      <c r="DI147" s="1586"/>
      <c r="DJ147" s="1586"/>
      <c r="DK147" s="1586"/>
      <c r="DL147" s="1586"/>
      <c r="DM147" s="1586"/>
      <c r="DN147" s="1586"/>
      <c r="DO147" s="1586"/>
      <c r="DP147" s="1586"/>
      <c r="DQ147" s="1587"/>
      <c r="DR147" s="1586"/>
      <c r="DS147" s="1586"/>
      <c r="DT147" s="1586"/>
      <c r="DU147" s="1586"/>
      <c r="DV147" s="1586"/>
      <c r="DW147" s="1586"/>
      <c r="DX147" s="1586"/>
      <c r="DY147" s="1586"/>
      <c r="DZ147" s="1586"/>
      <c r="EA147" s="1586"/>
      <c r="EB147" s="1586"/>
      <c r="EC147" s="1586"/>
      <c r="ED147" s="1586"/>
      <c r="EE147" s="1586"/>
      <c r="EF147" s="1586"/>
      <c r="EG147" s="1586"/>
      <c r="EH147" s="1586"/>
      <c r="EI147" s="1586"/>
      <c r="EJ147" s="1586"/>
      <c r="EK147" s="1586"/>
      <c r="EL147" s="1586"/>
      <c r="EM147" s="1586"/>
      <c r="EN147" s="1586"/>
      <c r="EO147" s="1586"/>
      <c r="EP147" s="1586"/>
      <c r="EQ147" s="1587"/>
      <c r="ER147" s="1858"/>
      <c r="ES147" s="1859"/>
      <c r="ET147" s="1859"/>
      <c r="EU147" s="1860"/>
    </row>
    <row r="148" spans="1:151" ht="6.95" customHeight="1" x14ac:dyDescent="0.15">
      <c r="A148" s="1569"/>
      <c r="B148" s="1570"/>
      <c r="C148" s="1570"/>
      <c r="D148" s="1570"/>
      <c r="E148" s="1570"/>
      <c r="F148" s="1570"/>
      <c r="G148" s="1570"/>
      <c r="H148" s="1559"/>
      <c r="I148" s="1559"/>
      <c r="J148" s="1559"/>
      <c r="K148" s="1559"/>
      <c r="L148" s="1559"/>
      <c r="M148" s="1559"/>
      <c r="N148" s="1559"/>
      <c r="O148" s="1559"/>
      <c r="P148" s="1559"/>
      <c r="Q148" s="1559"/>
      <c r="R148" s="1559"/>
      <c r="S148" s="1559"/>
      <c r="T148" s="1559"/>
      <c r="U148" s="1591"/>
      <c r="V148" s="1591"/>
      <c r="W148" s="1591"/>
      <c r="X148" s="1591"/>
      <c r="Y148" s="1591"/>
      <c r="Z148" s="1591"/>
      <c r="AA148" s="1591"/>
      <c r="AB148" s="1559"/>
      <c r="AC148" s="1559"/>
      <c r="AD148" s="1559"/>
      <c r="AE148" s="1559"/>
      <c r="AF148" s="1559"/>
      <c r="AG148" s="1559"/>
      <c r="AH148" s="1559"/>
      <c r="AI148" s="1559"/>
      <c r="AJ148" s="1559"/>
      <c r="AK148" s="1559"/>
      <c r="AL148" s="1559"/>
      <c r="AM148" s="1559"/>
      <c r="AN148" s="1559"/>
      <c r="AO148" s="1559"/>
      <c r="AP148" s="1559"/>
      <c r="AQ148" s="1559"/>
      <c r="AR148" s="1559"/>
      <c r="AS148" s="1559"/>
      <c r="AT148" s="1559"/>
      <c r="AU148" s="1559"/>
      <c r="AV148" s="1559"/>
      <c r="AW148" s="1559"/>
      <c r="AX148" s="1559"/>
      <c r="AY148" s="1559"/>
      <c r="AZ148" s="1559"/>
      <c r="BA148" s="1559"/>
      <c r="BB148" s="1559"/>
      <c r="BC148" s="1559"/>
      <c r="BD148" s="1559"/>
      <c r="BE148" s="1559"/>
      <c r="BF148" s="1559"/>
      <c r="BG148" s="1559"/>
      <c r="BH148" s="1559"/>
      <c r="BI148" s="1559"/>
      <c r="BJ148" s="1559"/>
      <c r="BK148" s="1559"/>
      <c r="BL148" s="1559"/>
      <c r="BM148" s="1559"/>
      <c r="BN148" s="1559"/>
      <c r="BO148" s="1559"/>
      <c r="BP148" s="1559"/>
      <c r="BQ148" s="1559"/>
      <c r="BR148" s="1559"/>
      <c r="BS148" s="1559"/>
      <c r="BT148" s="1559"/>
      <c r="BU148" s="1559"/>
      <c r="BV148" s="1559"/>
      <c r="BW148" s="1559"/>
      <c r="BX148" s="1559"/>
      <c r="BY148" s="1559"/>
      <c r="BZ148" s="1559"/>
      <c r="CA148" s="1559"/>
      <c r="CB148" s="1559"/>
      <c r="CC148" s="1559"/>
      <c r="CD148" s="1559"/>
      <c r="CE148" s="1559"/>
      <c r="CF148" s="1559"/>
      <c r="CG148" s="1559"/>
      <c r="CH148" s="1559"/>
      <c r="CI148" s="1747"/>
      <c r="CJ148" s="1748"/>
      <c r="CK148" s="1748"/>
      <c r="CL148" s="1748"/>
      <c r="CM148" s="1748"/>
      <c r="CN148" s="1748"/>
      <c r="CO148" s="1748"/>
      <c r="CP148" s="1748"/>
      <c r="CQ148" s="1748"/>
      <c r="CR148" s="1748"/>
      <c r="CS148" s="1748"/>
      <c r="CT148" s="1748"/>
      <c r="CU148" s="1748"/>
      <c r="CV148" s="1748"/>
      <c r="CW148" s="1748"/>
      <c r="CX148" s="1748"/>
      <c r="CY148" s="1748"/>
      <c r="CZ148" s="1748"/>
      <c r="DA148" s="1748"/>
      <c r="DB148" s="1748"/>
      <c r="DC148" s="1588"/>
      <c r="DD148" s="1589"/>
      <c r="DE148" s="1589"/>
      <c r="DF148" s="1589"/>
      <c r="DG148" s="1589"/>
      <c r="DH148" s="1589"/>
      <c r="DI148" s="1589"/>
      <c r="DJ148" s="1589"/>
      <c r="DK148" s="1589"/>
      <c r="DL148" s="1589"/>
      <c r="DM148" s="1589"/>
      <c r="DN148" s="1589"/>
      <c r="DO148" s="1589"/>
      <c r="DP148" s="1589"/>
      <c r="DQ148" s="1590"/>
      <c r="DR148" s="1589"/>
      <c r="DS148" s="1589"/>
      <c r="DT148" s="1589"/>
      <c r="DU148" s="1589"/>
      <c r="DV148" s="1589"/>
      <c r="DW148" s="1589"/>
      <c r="DX148" s="1589"/>
      <c r="DY148" s="1589"/>
      <c r="DZ148" s="1589"/>
      <c r="EA148" s="1589"/>
      <c r="EB148" s="1589"/>
      <c r="EC148" s="1589"/>
      <c r="ED148" s="1589"/>
      <c r="EE148" s="1589"/>
      <c r="EF148" s="1589"/>
      <c r="EG148" s="1589"/>
      <c r="EH148" s="1589"/>
      <c r="EI148" s="1589"/>
      <c r="EJ148" s="1589"/>
      <c r="EK148" s="1589"/>
      <c r="EL148" s="1589"/>
      <c r="EM148" s="1589"/>
      <c r="EN148" s="1589"/>
      <c r="EO148" s="1589"/>
      <c r="EP148" s="1589"/>
      <c r="EQ148" s="1590"/>
      <c r="ER148" s="1858"/>
      <c r="ES148" s="1859"/>
      <c r="ET148" s="1859"/>
      <c r="EU148" s="1860"/>
    </row>
    <row r="149" spans="1:151" ht="6.95" customHeight="1" x14ac:dyDescent="0.15">
      <c r="A149" s="1567"/>
      <c r="B149" s="1568"/>
      <c r="C149" s="1568"/>
      <c r="D149" s="1568"/>
      <c r="E149" s="1568"/>
      <c r="F149" s="1568"/>
      <c r="G149" s="1568"/>
      <c r="H149" s="1573" t="s">
        <v>132</v>
      </c>
      <c r="I149" s="1573"/>
      <c r="J149" s="1573"/>
      <c r="K149" s="1573"/>
      <c r="L149" s="1573"/>
      <c r="M149" s="1573"/>
      <c r="N149" s="1573"/>
      <c r="O149" s="1573"/>
      <c r="P149" s="1573"/>
      <c r="Q149" s="1573"/>
      <c r="R149" s="1573"/>
      <c r="S149" s="1573"/>
      <c r="T149" s="1573"/>
      <c r="U149" s="1573"/>
      <c r="V149" s="1573"/>
      <c r="W149" s="1573"/>
      <c r="X149" s="1573"/>
      <c r="Y149" s="1573"/>
      <c r="Z149" s="1573"/>
      <c r="AA149" s="1573"/>
      <c r="AB149" s="1573"/>
      <c r="AC149" s="1573"/>
      <c r="AD149" s="1573"/>
      <c r="AE149" s="1573"/>
      <c r="AF149" s="1573"/>
      <c r="AG149" s="1573"/>
      <c r="AH149" s="1573"/>
      <c r="AI149" s="1573"/>
      <c r="AJ149" s="1573"/>
      <c r="AK149" s="1573"/>
      <c r="AL149" s="1573"/>
      <c r="AM149" s="1573"/>
      <c r="AN149" s="1573"/>
      <c r="AO149" s="1573"/>
      <c r="AP149" s="1573"/>
      <c r="AQ149" s="1573"/>
      <c r="AR149" s="1573"/>
      <c r="AS149" s="1573"/>
      <c r="AT149" s="1573"/>
      <c r="AU149" s="1573"/>
      <c r="AV149" s="1573"/>
      <c r="AW149" s="1573"/>
      <c r="AX149" s="1573"/>
      <c r="AY149" s="1573"/>
      <c r="AZ149" s="1573"/>
      <c r="BA149" s="1573"/>
      <c r="BB149" s="1568"/>
      <c r="BC149" s="1568"/>
      <c r="BD149" s="1568"/>
      <c r="BE149" s="1568"/>
      <c r="BF149" s="1568"/>
      <c r="BG149" s="1568"/>
      <c r="BH149" s="1568"/>
      <c r="BI149" s="1568"/>
      <c r="BJ149" s="1568"/>
      <c r="BK149" s="1568"/>
      <c r="BL149" s="1568"/>
      <c r="BM149" s="1568"/>
      <c r="BN149" s="1568"/>
      <c r="BO149" s="1568"/>
      <c r="BP149" s="1568"/>
      <c r="BQ149" s="1568"/>
      <c r="BR149" s="1568"/>
      <c r="BS149" s="1568"/>
      <c r="BT149" s="1568"/>
      <c r="BU149" s="1568"/>
      <c r="BV149" s="1568"/>
      <c r="BW149" s="1568"/>
      <c r="BX149" s="1568"/>
      <c r="BY149" s="1568"/>
      <c r="BZ149" s="1568"/>
      <c r="CA149" s="1568"/>
      <c r="CB149" s="1568"/>
      <c r="CC149" s="1568"/>
      <c r="CD149" s="1568"/>
      <c r="CE149" s="1568"/>
      <c r="CF149" s="1568"/>
      <c r="CG149" s="1568"/>
      <c r="CH149" s="1738"/>
      <c r="CI149" s="1561"/>
      <c r="CJ149" s="1561"/>
      <c r="CK149" s="1561"/>
      <c r="CL149" s="1561"/>
      <c r="CM149" s="1561"/>
      <c r="CN149" s="1561"/>
      <c r="CO149" s="1561"/>
      <c r="CP149" s="1561"/>
      <c r="CQ149" s="1561"/>
      <c r="CR149" s="1561"/>
      <c r="CS149" s="1561"/>
      <c r="CT149" s="1561"/>
      <c r="CU149" s="1561"/>
      <c r="CV149" s="1561"/>
      <c r="CW149" s="1561"/>
      <c r="CX149" s="1561"/>
      <c r="CY149" s="1561"/>
      <c r="CZ149" s="1561"/>
      <c r="DA149" s="1561"/>
      <c r="DB149" s="1561"/>
      <c r="DC149" s="1561"/>
      <c r="DD149" s="1561"/>
      <c r="DE149" s="1561"/>
      <c r="DF149" s="1561"/>
      <c r="DG149" s="1561"/>
      <c r="DH149" s="1561"/>
      <c r="DI149" s="1561"/>
      <c r="DJ149" s="1561"/>
      <c r="DK149" s="1561"/>
      <c r="DL149" s="1561"/>
      <c r="DM149" s="1561"/>
      <c r="DN149" s="1561"/>
      <c r="DO149" s="1561"/>
      <c r="DP149" s="1561"/>
      <c r="DQ149" s="1561"/>
      <c r="DR149" s="1561"/>
      <c r="DS149" s="1561"/>
      <c r="DT149" s="1561"/>
      <c r="DU149" s="1561"/>
      <c r="DV149" s="1561"/>
      <c r="DW149" s="1561"/>
      <c r="DX149" s="1561"/>
      <c r="DY149" s="1561"/>
      <c r="DZ149" s="1561"/>
      <c r="EA149" s="1561"/>
      <c r="EB149" s="1561"/>
      <c r="EC149" s="1561"/>
      <c r="ED149" s="1561"/>
      <c r="EE149" s="1561"/>
      <c r="EF149" s="1561"/>
      <c r="EG149" s="1561"/>
      <c r="EH149" s="1561"/>
      <c r="EI149" s="1561"/>
      <c r="EJ149" s="1561"/>
      <c r="EK149" s="1561"/>
      <c r="EL149" s="1561"/>
      <c r="EM149" s="1561"/>
      <c r="EN149" s="1561"/>
      <c r="EO149" s="1561"/>
      <c r="EP149" s="1561"/>
      <c r="EQ149" s="1561"/>
      <c r="ER149" s="1858"/>
      <c r="ES149" s="1859"/>
      <c r="ET149" s="1859"/>
      <c r="EU149" s="1860"/>
    </row>
    <row r="150" spans="1:151" ht="6.95" customHeight="1" x14ac:dyDescent="0.15">
      <c r="A150" s="1569"/>
      <c r="B150" s="1570"/>
      <c r="C150" s="1570"/>
      <c r="D150" s="1570"/>
      <c r="E150" s="1570"/>
      <c r="F150" s="1570"/>
      <c r="G150" s="1570"/>
      <c r="H150" s="1574"/>
      <c r="I150" s="1574"/>
      <c r="J150" s="1574"/>
      <c r="K150" s="1574"/>
      <c r="L150" s="1574"/>
      <c r="M150" s="1574"/>
      <c r="N150" s="1574"/>
      <c r="O150" s="1574"/>
      <c r="P150" s="1574"/>
      <c r="Q150" s="1574"/>
      <c r="R150" s="1574"/>
      <c r="S150" s="1574"/>
      <c r="T150" s="1574"/>
      <c r="U150" s="1574"/>
      <c r="V150" s="1574"/>
      <c r="W150" s="1574"/>
      <c r="X150" s="1574"/>
      <c r="Y150" s="1574"/>
      <c r="Z150" s="1574"/>
      <c r="AA150" s="1574"/>
      <c r="AB150" s="1574"/>
      <c r="AC150" s="1574"/>
      <c r="AD150" s="1574"/>
      <c r="AE150" s="1574"/>
      <c r="AF150" s="1574"/>
      <c r="AG150" s="1574"/>
      <c r="AH150" s="1574"/>
      <c r="AI150" s="1574"/>
      <c r="AJ150" s="1574"/>
      <c r="AK150" s="1574"/>
      <c r="AL150" s="1574"/>
      <c r="AM150" s="1574"/>
      <c r="AN150" s="1574"/>
      <c r="AO150" s="1574"/>
      <c r="AP150" s="1574"/>
      <c r="AQ150" s="1574"/>
      <c r="AR150" s="1574"/>
      <c r="AS150" s="1574"/>
      <c r="AT150" s="1574"/>
      <c r="AU150" s="1574"/>
      <c r="AV150" s="1574"/>
      <c r="AW150" s="1574"/>
      <c r="AX150" s="1574"/>
      <c r="AY150" s="1574"/>
      <c r="AZ150" s="1574"/>
      <c r="BA150" s="1574"/>
      <c r="BB150" s="1570"/>
      <c r="BC150" s="1570"/>
      <c r="BD150" s="1570"/>
      <c r="BE150" s="1570"/>
      <c r="BF150" s="1570"/>
      <c r="BG150" s="1570"/>
      <c r="BH150" s="1570"/>
      <c r="BI150" s="1570"/>
      <c r="BJ150" s="1570"/>
      <c r="BK150" s="1570"/>
      <c r="BL150" s="1570"/>
      <c r="BM150" s="1570"/>
      <c r="BN150" s="1570"/>
      <c r="BO150" s="1570"/>
      <c r="BP150" s="1570"/>
      <c r="BQ150" s="1570"/>
      <c r="BR150" s="1570"/>
      <c r="BS150" s="1570"/>
      <c r="BT150" s="1570"/>
      <c r="BU150" s="1570"/>
      <c r="BV150" s="1570"/>
      <c r="BW150" s="1570"/>
      <c r="BX150" s="1570"/>
      <c r="BY150" s="1570"/>
      <c r="BZ150" s="1570"/>
      <c r="CA150" s="1570"/>
      <c r="CB150" s="1570"/>
      <c r="CC150" s="1570"/>
      <c r="CD150" s="1570"/>
      <c r="CE150" s="1570"/>
      <c r="CF150" s="1570"/>
      <c r="CG150" s="1570"/>
      <c r="CH150" s="1739"/>
      <c r="CI150" s="1563">
        <f>ROUNDDOWN(SUM(CI125,CI130,CI135),2)</f>
        <v>0</v>
      </c>
      <c r="CJ150" s="1563"/>
      <c r="CK150" s="1563"/>
      <c r="CL150" s="1563"/>
      <c r="CM150" s="1563"/>
      <c r="CN150" s="1563"/>
      <c r="CO150" s="1563"/>
      <c r="CP150" s="1563"/>
      <c r="CQ150" s="1563"/>
      <c r="CR150" s="1563"/>
      <c r="CS150" s="1563"/>
      <c r="CT150" s="1563"/>
      <c r="CU150" s="1563"/>
      <c r="CV150" s="1563"/>
      <c r="CW150" s="1563"/>
      <c r="CX150" s="1563"/>
      <c r="CY150" s="1563"/>
      <c r="CZ150" s="1563"/>
      <c r="DA150" s="1563"/>
      <c r="DB150" s="1563"/>
      <c r="DC150" s="1565">
        <f>SUM(DC125,DC130,DC135,DC145)</f>
        <v>0</v>
      </c>
      <c r="DD150" s="1565"/>
      <c r="DE150" s="1565"/>
      <c r="DF150" s="1565"/>
      <c r="DG150" s="1565"/>
      <c r="DH150" s="1565"/>
      <c r="DI150" s="1565"/>
      <c r="DJ150" s="1565"/>
      <c r="DK150" s="1565"/>
      <c r="DL150" s="1565"/>
      <c r="DM150" s="1565"/>
      <c r="DN150" s="1565"/>
      <c r="DO150" s="1565"/>
      <c r="DP150" s="1565"/>
      <c r="DQ150" s="1565"/>
      <c r="DR150" s="1565">
        <f>SUM(DR125,DR130,DR135,DR145)</f>
        <v>0</v>
      </c>
      <c r="DS150" s="1565"/>
      <c r="DT150" s="1565"/>
      <c r="DU150" s="1565"/>
      <c r="DV150" s="1565"/>
      <c r="DW150" s="1565"/>
      <c r="DX150" s="1565"/>
      <c r="DY150" s="1565"/>
      <c r="DZ150" s="1565"/>
      <c r="EA150" s="1565"/>
      <c r="EB150" s="1565"/>
      <c r="EC150" s="1565"/>
      <c r="ED150" s="1565"/>
      <c r="EE150" s="1565"/>
      <c r="EF150" s="1565"/>
      <c r="EG150" s="1565"/>
      <c r="EH150" s="1565"/>
      <c r="EI150" s="1565"/>
      <c r="EJ150" s="1565"/>
      <c r="EK150" s="1565"/>
      <c r="EL150" s="1565"/>
      <c r="EM150" s="1565"/>
      <c r="EN150" s="1565"/>
      <c r="EO150" s="1565"/>
      <c r="EP150" s="1565"/>
      <c r="EQ150" s="1565"/>
      <c r="ER150" s="1858"/>
      <c r="ES150" s="1859"/>
      <c r="ET150" s="1859"/>
      <c r="EU150" s="1860"/>
    </row>
    <row r="151" spans="1:151" ht="6.95" customHeight="1" x14ac:dyDescent="0.15">
      <c r="A151" s="1569"/>
      <c r="B151" s="1570"/>
      <c r="C151" s="1570"/>
      <c r="D151" s="1570"/>
      <c r="E151" s="1570"/>
      <c r="F151" s="1570"/>
      <c r="G151" s="1570"/>
      <c r="H151" s="1574"/>
      <c r="I151" s="1574"/>
      <c r="J151" s="1574"/>
      <c r="K151" s="1574"/>
      <c r="L151" s="1574"/>
      <c r="M151" s="1574"/>
      <c r="N151" s="1574"/>
      <c r="O151" s="1574"/>
      <c r="P151" s="1574"/>
      <c r="Q151" s="1574"/>
      <c r="R151" s="1574"/>
      <c r="S151" s="1574"/>
      <c r="T151" s="1574"/>
      <c r="U151" s="1574"/>
      <c r="V151" s="1574"/>
      <c r="W151" s="1574"/>
      <c r="X151" s="1574"/>
      <c r="Y151" s="1574"/>
      <c r="Z151" s="1574"/>
      <c r="AA151" s="1574"/>
      <c r="AB151" s="1574"/>
      <c r="AC151" s="1574"/>
      <c r="AD151" s="1574"/>
      <c r="AE151" s="1574"/>
      <c r="AF151" s="1574"/>
      <c r="AG151" s="1574"/>
      <c r="AH151" s="1574"/>
      <c r="AI151" s="1574"/>
      <c r="AJ151" s="1574"/>
      <c r="AK151" s="1574"/>
      <c r="AL151" s="1574"/>
      <c r="AM151" s="1574"/>
      <c r="AN151" s="1574"/>
      <c r="AO151" s="1574"/>
      <c r="AP151" s="1574"/>
      <c r="AQ151" s="1574"/>
      <c r="AR151" s="1574"/>
      <c r="AS151" s="1574"/>
      <c r="AT151" s="1574"/>
      <c r="AU151" s="1574"/>
      <c r="AV151" s="1574"/>
      <c r="AW151" s="1574"/>
      <c r="AX151" s="1574"/>
      <c r="AY151" s="1574"/>
      <c r="AZ151" s="1574"/>
      <c r="BA151" s="1574"/>
      <c r="BB151" s="1570"/>
      <c r="BC151" s="1570"/>
      <c r="BD151" s="1570"/>
      <c r="BE151" s="1570"/>
      <c r="BF151" s="1570"/>
      <c r="BG151" s="1570"/>
      <c r="BH151" s="1570"/>
      <c r="BI151" s="1570"/>
      <c r="BJ151" s="1570"/>
      <c r="BK151" s="1570"/>
      <c r="BL151" s="1570"/>
      <c r="BM151" s="1570"/>
      <c r="BN151" s="1570"/>
      <c r="BO151" s="1570"/>
      <c r="BP151" s="1570"/>
      <c r="BQ151" s="1570"/>
      <c r="BR151" s="1570"/>
      <c r="BS151" s="1570"/>
      <c r="BT151" s="1570"/>
      <c r="BU151" s="1570"/>
      <c r="BV151" s="1570"/>
      <c r="BW151" s="1570"/>
      <c r="BX151" s="1570"/>
      <c r="BY151" s="1570"/>
      <c r="BZ151" s="1570"/>
      <c r="CA151" s="1570"/>
      <c r="CB151" s="1570"/>
      <c r="CC151" s="1570"/>
      <c r="CD151" s="1570"/>
      <c r="CE151" s="1570"/>
      <c r="CF151" s="1570"/>
      <c r="CG151" s="1570"/>
      <c r="CH151" s="1739"/>
      <c r="CI151" s="1563"/>
      <c r="CJ151" s="1563"/>
      <c r="CK151" s="1563"/>
      <c r="CL151" s="1563"/>
      <c r="CM151" s="1563"/>
      <c r="CN151" s="1563"/>
      <c r="CO151" s="1563"/>
      <c r="CP151" s="1563"/>
      <c r="CQ151" s="1563"/>
      <c r="CR151" s="1563"/>
      <c r="CS151" s="1563"/>
      <c r="CT151" s="1563"/>
      <c r="CU151" s="1563"/>
      <c r="CV151" s="1563"/>
      <c r="CW151" s="1563"/>
      <c r="CX151" s="1563"/>
      <c r="CY151" s="1563"/>
      <c r="CZ151" s="1563"/>
      <c r="DA151" s="1563"/>
      <c r="DB151" s="1563"/>
      <c r="DC151" s="1565"/>
      <c r="DD151" s="1565"/>
      <c r="DE151" s="1565"/>
      <c r="DF151" s="1565"/>
      <c r="DG151" s="1565"/>
      <c r="DH151" s="1565"/>
      <c r="DI151" s="1565"/>
      <c r="DJ151" s="1565"/>
      <c r="DK151" s="1565"/>
      <c r="DL151" s="1565"/>
      <c r="DM151" s="1565"/>
      <c r="DN151" s="1565"/>
      <c r="DO151" s="1565"/>
      <c r="DP151" s="1565"/>
      <c r="DQ151" s="1565"/>
      <c r="DR151" s="1565"/>
      <c r="DS151" s="1565"/>
      <c r="DT151" s="1565"/>
      <c r="DU151" s="1565"/>
      <c r="DV151" s="1565"/>
      <c r="DW151" s="1565"/>
      <c r="DX151" s="1565"/>
      <c r="DY151" s="1565"/>
      <c r="DZ151" s="1565"/>
      <c r="EA151" s="1565"/>
      <c r="EB151" s="1565"/>
      <c r="EC151" s="1565"/>
      <c r="ED151" s="1565"/>
      <c r="EE151" s="1565"/>
      <c r="EF151" s="1565"/>
      <c r="EG151" s="1565"/>
      <c r="EH151" s="1565"/>
      <c r="EI151" s="1565"/>
      <c r="EJ151" s="1565"/>
      <c r="EK151" s="1565"/>
      <c r="EL151" s="1565"/>
      <c r="EM151" s="1565"/>
      <c r="EN151" s="1565"/>
      <c r="EO151" s="1565"/>
      <c r="EP151" s="1565"/>
      <c r="EQ151" s="1565"/>
      <c r="ER151" s="1858"/>
      <c r="ES151" s="1859"/>
      <c r="ET151" s="1859"/>
      <c r="EU151" s="1860"/>
    </row>
    <row r="152" spans="1:151" ht="6.95" customHeight="1" x14ac:dyDescent="0.15">
      <c r="A152" s="1569"/>
      <c r="B152" s="1570"/>
      <c r="C152" s="1570"/>
      <c r="D152" s="1570"/>
      <c r="E152" s="1570"/>
      <c r="F152" s="1570"/>
      <c r="G152" s="1570"/>
      <c r="H152" s="1574"/>
      <c r="I152" s="1574"/>
      <c r="J152" s="1574"/>
      <c r="K152" s="1574"/>
      <c r="L152" s="1574"/>
      <c r="M152" s="1574"/>
      <c r="N152" s="1574"/>
      <c r="O152" s="1574"/>
      <c r="P152" s="1574"/>
      <c r="Q152" s="1574"/>
      <c r="R152" s="1574"/>
      <c r="S152" s="1574"/>
      <c r="T152" s="1574"/>
      <c r="U152" s="1574"/>
      <c r="V152" s="1574"/>
      <c r="W152" s="1574"/>
      <c r="X152" s="1574"/>
      <c r="Y152" s="1574"/>
      <c r="Z152" s="1574"/>
      <c r="AA152" s="1574"/>
      <c r="AB152" s="1574"/>
      <c r="AC152" s="1574"/>
      <c r="AD152" s="1574"/>
      <c r="AE152" s="1574"/>
      <c r="AF152" s="1574"/>
      <c r="AG152" s="1574"/>
      <c r="AH152" s="1574"/>
      <c r="AI152" s="1574"/>
      <c r="AJ152" s="1574"/>
      <c r="AK152" s="1574"/>
      <c r="AL152" s="1574"/>
      <c r="AM152" s="1574"/>
      <c r="AN152" s="1574"/>
      <c r="AO152" s="1574"/>
      <c r="AP152" s="1574"/>
      <c r="AQ152" s="1574"/>
      <c r="AR152" s="1574"/>
      <c r="AS152" s="1574"/>
      <c r="AT152" s="1574"/>
      <c r="AU152" s="1574"/>
      <c r="AV152" s="1574"/>
      <c r="AW152" s="1574"/>
      <c r="AX152" s="1574"/>
      <c r="AY152" s="1574"/>
      <c r="AZ152" s="1574"/>
      <c r="BA152" s="1574"/>
      <c r="BB152" s="1570"/>
      <c r="BC152" s="1570"/>
      <c r="BD152" s="1570"/>
      <c r="BE152" s="1570"/>
      <c r="BF152" s="1570"/>
      <c r="BG152" s="1570"/>
      <c r="BH152" s="1570"/>
      <c r="BI152" s="1570"/>
      <c r="BJ152" s="1570"/>
      <c r="BK152" s="1570"/>
      <c r="BL152" s="1570"/>
      <c r="BM152" s="1570"/>
      <c r="BN152" s="1570"/>
      <c r="BO152" s="1570"/>
      <c r="BP152" s="1570"/>
      <c r="BQ152" s="1570"/>
      <c r="BR152" s="1570"/>
      <c r="BS152" s="1570"/>
      <c r="BT152" s="1570"/>
      <c r="BU152" s="1570"/>
      <c r="BV152" s="1570"/>
      <c r="BW152" s="1570"/>
      <c r="BX152" s="1570"/>
      <c r="BY152" s="1570"/>
      <c r="BZ152" s="1570"/>
      <c r="CA152" s="1570"/>
      <c r="CB152" s="1570"/>
      <c r="CC152" s="1570"/>
      <c r="CD152" s="1570"/>
      <c r="CE152" s="1570"/>
      <c r="CF152" s="1570"/>
      <c r="CG152" s="1570"/>
      <c r="CH152" s="1739"/>
      <c r="CI152" s="1563"/>
      <c r="CJ152" s="1563"/>
      <c r="CK152" s="1563"/>
      <c r="CL152" s="1563"/>
      <c r="CM152" s="1563"/>
      <c r="CN152" s="1563"/>
      <c r="CO152" s="1563"/>
      <c r="CP152" s="1563"/>
      <c r="CQ152" s="1563"/>
      <c r="CR152" s="1563"/>
      <c r="CS152" s="1563"/>
      <c r="CT152" s="1563"/>
      <c r="CU152" s="1563"/>
      <c r="CV152" s="1563"/>
      <c r="CW152" s="1563"/>
      <c r="CX152" s="1563"/>
      <c r="CY152" s="1563"/>
      <c r="CZ152" s="1563"/>
      <c r="DA152" s="1563"/>
      <c r="DB152" s="1563"/>
      <c r="DC152" s="1565"/>
      <c r="DD152" s="1565"/>
      <c r="DE152" s="1565"/>
      <c r="DF152" s="1565"/>
      <c r="DG152" s="1565"/>
      <c r="DH152" s="1565"/>
      <c r="DI152" s="1565"/>
      <c r="DJ152" s="1565"/>
      <c r="DK152" s="1565"/>
      <c r="DL152" s="1565"/>
      <c r="DM152" s="1565"/>
      <c r="DN152" s="1565"/>
      <c r="DO152" s="1565"/>
      <c r="DP152" s="1565"/>
      <c r="DQ152" s="1565"/>
      <c r="DR152" s="1565"/>
      <c r="DS152" s="1565"/>
      <c r="DT152" s="1565"/>
      <c r="DU152" s="1565"/>
      <c r="DV152" s="1565"/>
      <c r="DW152" s="1565"/>
      <c r="DX152" s="1565"/>
      <c r="DY152" s="1565"/>
      <c r="DZ152" s="1565"/>
      <c r="EA152" s="1565"/>
      <c r="EB152" s="1565"/>
      <c r="EC152" s="1565"/>
      <c r="ED152" s="1565"/>
      <c r="EE152" s="1565"/>
      <c r="EF152" s="1565"/>
      <c r="EG152" s="1565"/>
      <c r="EH152" s="1565"/>
      <c r="EI152" s="1565"/>
      <c r="EJ152" s="1565"/>
      <c r="EK152" s="1565"/>
      <c r="EL152" s="1565"/>
      <c r="EM152" s="1565"/>
      <c r="EN152" s="1565"/>
      <c r="EO152" s="1565"/>
      <c r="EP152" s="1565"/>
      <c r="EQ152" s="1565"/>
      <c r="ER152" s="1858"/>
      <c r="ES152" s="1859"/>
      <c r="ET152" s="1859"/>
      <c r="EU152" s="1860"/>
    </row>
    <row r="153" spans="1:151" ht="6.95" customHeight="1" thickBot="1" x14ac:dyDescent="0.2">
      <c r="A153" s="1735"/>
      <c r="B153" s="1736"/>
      <c r="C153" s="1736"/>
      <c r="D153" s="1736"/>
      <c r="E153" s="1736"/>
      <c r="F153" s="1736"/>
      <c r="G153" s="1736"/>
      <c r="H153" s="1737"/>
      <c r="I153" s="1737"/>
      <c r="J153" s="1737"/>
      <c r="K153" s="1737"/>
      <c r="L153" s="1737"/>
      <c r="M153" s="1737"/>
      <c r="N153" s="1737"/>
      <c r="O153" s="1737"/>
      <c r="P153" s="1737"/>
      <c r="Q153" s="1737"/>
      <c r="R153" s="1737"/>
      <c r="S153" s="1737"/>
      <c r="T153" s="1737"/>
      <c r="U153" s="1737"/>
      <c r="V153" s="1737"/>
      <c r="W153" s="1737"/>
      <c r="X153" s="1737"/>
      <c r="Y153" s="1737"/>
      <c r="Z153" s="1737"/>
      <c r="AA153" s="1737"/>
      <c r="AB153" s="1737"/>
      <c r="AC153" s="1737"/>
      <c r="AD153" s="1737"/>
      <c r="AE153" s="1737"/>
      <c r="AF153" s="1737"/>
      <c r="AG153" s="1737"/>
      <c r="AH153" s="1737"/>
      <c r="AI153" s="1737"/>
      <c r="AJ153" s="1737"/>
      <c r="AK153" s="1737"/>
      <c r="AL153" s="1737"/>
      <c r="AM153" s="1737"/>
      <c r="AN153" s="1737"/>
      <c r="AO153" s="1737"/>
      <c r="AP153" s="1737"/>
      <c r="AQ153" s="1737"/>
      <c r="AR153" s="1737"/>
      <c r="AS153" s="1737"/>
      <c r="AT153" s="1737"/>
      <c r="AU153" s="1737"/>
      <c r="AV153" s="1737"/>
      <c r="AW153" s="1737"/>
      <c r="AX153" s="1737"/>
      <c r="AY153" s="1737"/>
      <c r="AZ153" s="1737"/>
      <c r="BA153" s="1737"/>
      <c r="BB153" s="1736"/>
      <c r="BC153" s="1736"/>
      <c r="BD153" s="1736"/>
      <c r="BE153" s="1736"/>
      <c r="BF153" s="1736"/>
      <c r="BG153" s="1736"/>
      <c r="BH153" s="1736"/>
      <c r="BI153" s="1736"/>
      <c r="BJ153" s="1736"/>
      <c r="BK153" s="1736"/>
      <c r="BL153" s="1736"/>
      <c r="BM153" s="1736"/>
      <c r="BN153" s="1736"/>
      <c r="BO153" s="1736"/>
      <c r="BP153" s="1736"/>
      <c r="BQ153" s="1736"/>
      <c r="BR153" s="1736"/>
      <c r="BS153" s="1736"/>
      <c r="BT153" s="1736"/>
      <c r="BU153" s="1736"/>
      <c r="BV153" s="1736"/>
      <c r="BW153" s="1736"/>
      <c r="BX153" s="1736"/>
      <c r="BY153" s="1736"/>
      <c r="BZ153" s="1736"/>
      <c r="CA153" s="1736"/>
      <c r="CB153" s="1736"/>
      <c r="CC153" s="1736"/>
      <c r="CD153" s="1736"/>
      <c r="CE153" s="1736"/>
      <c r="CF153" s="1736"/>
      <c r="CG153" s="1736"/>
      <c r="CH153" s="1740"/>
      <c r="CI153" s="1741"/>
      <c r="CJ153" s="1741"/>
      <c r="CK153" s="1741"/>
      <c r="CL153" s="1741"/>
      <c r="CM153" s="1741"/>
      <c r="CN153" s="1741"/>
      <c r="CO153" s="1741"/>
      <c r="CP153" s="1741"/>
      <c r="CQ153" s="1741"/>
      <c r="CR153" s="1741"/>
      <c r="CS153" s="1741"/>
      <c r="CT153" s="1741"/>
      <c r="CU153" s="1741"/>
      <c r="CV153" s="1741"/>
      <c r="CW153" s="1741"/>
      <c r="CX153" s="1741"/>
      <c r="CY153" s="1741"/>
      <c r="CZ153" s="1741"/>
      <c r="DA153" s="1741"/>
      <c r="DB153" s="1741"/>
      <c r="DC153" s="1742"/>
      <c r="DD153" s="1742"/>
      <c r="DE153" s="1742"/>
      <c r="DF153" s="1742"/>
      <c r="DG153" s="1742"/>
      <c r="DH153" s="1742"/>
      <c r="DI153" s="1742"/>
      <c r="DJ153" s="1742"/>
      <c r="DK153" s="1742"/>
      <c r="DL153" s="1742"/>
      <c r="DM153" s="1742"/>
      <c r="DN153" s="1742"/>
      <c r="DO153" s="1742"/>
      <c r="DP153" s="1742"/>
      <c r="DQ153" s="1742"/>
      <c r="DR153" s="1742"/>
      <c r="DS153" s="1742"/>
      <c r="DT153" s="1742"/>
      <c r="DU153" s="1742"/>
      <c r="DV153" s="1742"/>
      <c r="DW153" s="1742"/>
      <c r="DX153" s="1742"/>
      <c r="DY153" s="1742"/>
      <c r="DZ153" s="1742"/>
      <c r="EA153" s="1742"/>
      <c r="EB153" s="1742"/>
      <c r="EC153" s="1742"/>
      <c r="ED153" s="1742"/>
      <c r="EE153" s="1742"/>
      <c r="EF153" s="1742"/>
      <c r="EG153" s="1742"/>
      <c r="EH153" s="1742"/>
      <c r="EI153" s="1742"/>
      <c r="EJ153" s="1742"/>
      <c r="EK153" s="1742"/>
      <c r="EL153" s="1742"/>
      <c r="EM153" s="1742"/>
      <c r="EN153" s="1742"/>
      <c r="EO153" s="1742"/>
      <c r="EP153" s="1742"/>
      <c r="EQ153" s="1742"/>
      <c r="ER153" s="1858"/>
      <c r="ES153" s="1859"/>
      <c r="ET153" s="1859"/>
      <c r="EU153" s="1860"/>
    </row>
    <row r="154" spans="1:151" ht="6.95" customHeight="1" thickTop="1" x14ac:dyDescent="0.15">
      <c r="A154" s="1669" t="s">
        <v>116</v>
      </c>
      <c r="B154" s="1669"/>
      <c r="C154" s="1669"/>
      <c r="D154" s="1669"/>
      <c r="E154" s="1669"/>
      <c r="F154" s="1669"/>
      <c r="G154" s="1669"/>
      <c r="H154" s="1669"/>
      <c r="I154" s="1669"/>
      <c r="J154" s="1669"/>
      <c r="K154" s="1669"/>
      <c r="L154" s="1669"/>
      <c r="M154" s="1669"/>
      <c r="N154" s="1669"/>
      <c r="O154" s="1669"/>
      <c r="P154" s="1669"/>
      <c r="Q154" s="1669"/>
      <c r="R154" s="1672" t="s">
        <v>117</v>
      </c>
      <c r="S154" s="1672"/>
      <c r="T154" s="1672"/>
      <c r="U154" s="1672"/>
      <c r="V154" s="1672"/>
      <c r="W154" s="1672"/>
      <c r="X154" s="1672"/>
      <c r="Y154" s="1672"/>
      <c r="Z154" s="1672"/>
      <c r="AA154" s="1672"/>
      <c r="AB154" s="1672"/>
      <c r="AC154" s="1672"/>
      <c r="AD154" s="1672"/>
      <c r="AE154" s="1675">
        <f>入力シート!AN28</f>
        <v>0</v>
      </c>
      <c r="AF154" s="1676"/>
      <c r="AG154" s="1676"/>
      <c r="AH154" s="1676"/>
      <c r="AI154" s="1676"/>
      <c r="AJ154" s="1676"/>
      <c r="AK154" s="1676"/>
      <c r="AL154" s="1676"/>
      <c r="AM154" s="1676"/>
      <c r="AN154" s="1676"/>
      <c r="AO154" s="1676"/>
      <c r="AP154" s="1676"/>
      <c r="AQ154" s="1676"/>
      <c r="AR154" s="1676"/>
      <c r="AS154" s="1676"/>
      <c r="AT154" s="1676"/>
      <c r="AU154" s="1676"/>
      <c r="AV154" s="1676"/>
      <c r="AW154" s="1676"/>
      <c r="AX154" s="1676"/>
      <c r="AY154" s="1676"/>
      <c r="AZ154" s="1676"/>
      <c r="BA154" s="1676"/>
      <c r="BB154" s="1676"/>
      <c r="BC154" s="1676"/>
      <c r="BD154" s="1676"/>
      <c r="BE154" s="1676"/>
      <c r="BF154" s="1676"/>
      <c r="BG154" s="1676"/>
      <c r="BH154" s="1676"/>
      <c r="BI154" s="1676"/>
      <c r="BJ154" s="1676"/>
      <c r="BK154" s="1676"/>
      <c r="BL154" s="1676"/>
      <c r="BM154" s="1676"/>
      <c r="BN154" s="1676"/>
      <c r="BO154" s="1676"/>
      <c r="BP154" s="1676"/>
      <c r="BQ154" s="1677"/>
      <c r="BR154" s="1684" t="s">
        <v>118</v>
      </c>
      <c r="BS154" s="1684"/>
      <c r="BT154" s="1684"/>
      <c r="BU154" s="1684"/>
      <c r="BV154" s="1684"/>
      <c r="BW154" s="1684"/>
      <c r="BX154" s="1684"/>
      <c r="BY154" s="1684"/>
      <c r="BZ154" s="1684"/>
      <c r="CA154" s="1684"/>
      <c r="CB154" s="1684"/>
      <c r="CC154" s="1684"/>
      <c r="CD154" s="1684"/>
      <c r="CE154" s="1684"/>
      <c r="CF154" s="1684"/>
      <c r="CG154" s="1687">
        <f>入力シート!AN29</f>
        <v>0</v>
      </c>
      <c r="CH154" s="1688"/>
      <c r="CI154" s="1688"/>
      <c r="CJ154" s="1688"/>
      <c r="CK154" s="1688"/>
      <c r="CL154" s="1688"/>
      <c r="CM154" s="1688"/>
      <c r="CN154" s="1688"/>
      <c r="CO154" s="1688"/>
      <c r="CP154" s="1688"/>
      <c r="CQ154" s="1688"/>
      <c r="CR154" s="1688"/>
      <c r="CS154" s="1688"/>
      <c r="CT154" s="1688"/>
      <c r="CU154" s="1688"/>
      <c r="CV154" s="1688"/>
      <c r="CW154" s="1688"/>
      <c r="CX154" s="1688"/>
      <c r="CY154" s="1688"/>
      <c r="CZ154" s="1688"/>
      <c r="DA154" s="1688"/>
      <c r="DB154" s="1688"/>
      <c r="DC154" s="1688"/>
      <c r="DD154" s="1688"/>
      <c r="DE154" s="1688"/>
      <c r="DF154" s="1688"/>
      <c r="DG154" s="1688"/>
      <c r="DH154" s="1688"/>
      <c r="DI154" s="1688"/>
      <c r="DJ154" s="1688"/>
      <c r="DK154" s="1688"/>
      <c r="DL154" s="1688"/>
      <c r="DM154" s="1688"/>
      <c r="DN154" s="1688"/>
      <c r="DO154" s="1688"/>
      <c r="DP154" s="1688"/>
      <c r="DQ154" s="1688"/>
      <c r="DR154" s="1688"/>
      <c r="DS154" s="1688"/>
      <c r="DT154" s="1688"/>
      <c r="DU154" s="1688"/>
      <c r="DV154" s="1688"/>
      <c r="DW154" s="1688"/>
      <c r="DX154" s="1688"/>
      <c r="DY154" s="1688"/>
      <c r="DZ154" s="1688"/>
      <c r="EA154" s="1688"/>
      <c r="EB154" s="1688"/>
      <c r="EC154" s="1688"/>
      <c r="ED154" s="1688"/>
      <c r="EE154" s="1688"/>
      <c r="EF154" s="1688"/>
      <c r="EG154" s="1688"/>
      <c r="EH154" s="1688"/>
      <c r="EI154" s="1688"/>
      <c r="EJ154" s="1688"/>
      <c r="EK154" s="1688"/>
      <c r="EL154" s="1688"/>
      <c r="EM154" s="1688"/>
      <c r="EN154" s="1688"/>
      <c r="EO154" s="1688"/>
      <c r="EP154" s="1688"/>
      <c r="EQ154" s="1689"/>
      <c r="ER154" s="1858"/>
      <c r="ES154" s="1859"/>
      <c r="ET154" s="1859"/>
      <c r="EU154" s="1860"/>
    </row>
    <row r="155" spans="1:151" ht="6.95" customHeight="1" x14ac:dyDescent="0.15">
      <c r="A155" s="1670"/>
      <c r="B155" s="1670"/>
      <c r="C155" s="1670"/>
      <c r="D155" s="1670"/>
      <c r="E155" s="1670"/>
      <c r="F155" s="1670"/>
      <c r="G155" s="1670"/>
      <c r="H155" s="1670"/>
      <c r="I155" s="1670"/>
      <c r="J155" s="1670"/>
      <c r="K155" s="1670"/>
      <c r="L155" s="1670"/>
      <c r="M155" s="1670"/>
      <c r="N155" s="1670"/>
      <c r="O155" s="1670"/>
      <c r="P155" s="1670"/>
      <c r="Q155" s="1670"/>
      <c r="R155" s="1673"/>
      <c r="S155" s="1673"/>
      <c r="T155" s="1673"/>
      <c r="U155" s="1673"/>
      <c r="V155" s="1673"/>
      <c r="W155" s="1673"/>
      <c r="X155" s="1673"/>
      <c r="Y155" s="1673"/>
      <c r="Z155" s="1673"/>
      <c r="AA155" s="1673"/>
      <c r="AB155" s="1673"/>
      <c r="AC155" s="1673"/>
      <c r="AD155" s="1673"/>
      <c r="AE155" s="1678"/>
      <c r="AF155" s="1679"/>
      <c r="AG155" s="1679"/>
      <c r="AH155" s="1679"/>
      <c r="AI155" s="1679"/>
      <c r="AJ155" s="1679"/>
      <c r="AK155" s="1679"/>
      <c r="AL155" s="1679"/>
      <c r="AM155" s="1679"/>
      <c r="AN155" s="1679"/>
      <c r="AO155" s="1679"/>
      <c r="AP155" s="1679"/>
      <c r="AQ155" s="1679"/>
      <c r="AR155" s="1679"/>
      <c r="AS155" s="1679"/>
      <c r="AT155" s="1679"/>
      <c r="AU155" s="1679"/>
      <c r="AV155" s="1679"/>
      <c r="AW155" s="1679"/>
      <c r="AX155" s="1679"/>
      <c r="AY155" s="1679"/>
      <c r="AZ155" s="1679"/>
      <c r="BA155" s="1679"/>
      <c r="BB155" s="1679"/>
      <c r="BC155" s="1679"/>
      <c r="BD155" s="1679"/>
      <c r="BE155" s="1679"/>
      <c r="BF155" s="1679"/>
      <c r="BG155" s="1679"/>
      <c r="BH155" s="1679"/>
      <c r="BI155" s="1679"/>
      <c r="BJ155" s="1679"/>
      <c r="BK155" s="1679"/>
      <c r="BL155" s="1679"/>
      <c r="BM155" s="1679"/>
      <c r="BN155" s="1679"/>
      <c r="BO155" s="1679"/>
      <c r="BP155" s="1679"/>
      <c r="BQ155" s="1680"/>
      <c r="BR155" s="1685"/>
      <c r="BS155" s="1685"/>
      <c r="BT155" s="1685"/>
      <c r="BU155" s="1685"/>
      <c r="BV155" s="1685"/>
      <c r="BW155" s="1685"/>
      <c r="BX155" s="1685"/>
      <c r="BY155" s="1685"/>
      <c r="BZ155" s="1685"/>
      <c r="CA155" s="1685"/>
      <c r="CB155" s="1685"/>
      <c r="CC155" s="1685"/>
      <c r="CD155" s="1685"/>
      <c r="CE155" s="1685"/>
      <c r="CF155" s="1685"/>
      <c r="CG155" s="1690"/>
      <c r="CH155" s="1691"/>
      <c r="CI155" s="1691"/>
      <c r="CJ155" s="1691"/>
      <c r="CK155" s="1691"/>
      <c r="CL155" s="1691"/>
      <c r="CM155" s="1691"/>
      <c r="CN155" s="1691"/>
      <c r="CO155" s="1691"/>
      <c r="CP155" s="1691"/>
      <c r="CQ155" s="1691"/>
      <c r="CR155" s="1691"/>
      <c r="CS155" s="1691"/>
      <c r="CT155" s="1691"/>
      <c r="CU155" s="1691"/>
      <c r="CV155" s="1691"/>
      <c r="CW155" s="1691"/>
      <c r="CX155" s="1691"/>
      <c r="CY155" s="1691"/>
      <c r="CZ155" s="1691"/>
      <c r="DA155" s="1691"/>
      <c r="DB155" s="1691"/>
      <c r="DC155" s="1691"/>
      <c r="DD155" s="1691"/>
      <c r="DE155" s="1691"/>
      <c r="DF155" s="1691"/>
      <c r="DG155" s="1691"/>
      <c r="DH155" s="1691"/>
      <c r="DI155" s="1691"/>
      <c r="DJ155" s="1691"/>
      <c r="DK155" s="1691"/>
      <c r="DL155" s="1691"/>
      <c r="DM155" s="1691"/>
      <c r="DN155" s="1691"/>
      <c r="DO155" s="1691"/>
      <c r="DP155" s="1691"/>
      <c r="DQ155" s="1691"/>
      <c r="DR155" s="1691"/>
      <c r="DS155" s="1691"/>
      <c r="DT155" s="1691"/>
      <c r="DU155" s="1691"/>
      <c r="DV155" s="1691"/>
      <c r="DW155" s="1691"/>
      <c r="DX155" s="1691"/>
      <c r="DY155" s="1691"/>
      <c r="DZ155" s="1691"/>
      <c r="EA155" s="1691"/>
      <c r="EB155" s="1691"/>
      <c r="EC155" s="1691"/>
      <c r="ED155" s="1691"/>
      <c r="EE155" s="1691"/>
      <c r="EF155" s="1691"/>
      <c r="EG155" s="1691"/>
      <c r="EH155" s="1691"/>
      <c r="EI155" s="1691"/>
      <c r="EJ155" s="1691"/>
      <c r="EK155" s="1691"/>
      <c r="EL155" s="1691"/>
      <c r="EM155" s="1691"/>
      <c r="EN155" s="1691"/>
      <c r="EO155" s="1691"/>
      <c r="EP155" s="1691"/>
      <c r="EQ155" s="1692"/>
      <c r="ER155" s="1858"/>
      <c r="ES155" s="1859"/>
      <c r="ET155" s="1859"/>
      <c r="EU155" s="1860"/>
    </row>
    <row r="156" spans="1:151" ht="6.95" customHeight="1" x14ac:dyDescent="0.15">
      <c r="A156" s="1670"/>
      <c r="B156" s="1670"/>
      <c r="C156" s="1670"/>
      <c r="D156" s="1670"/>
      <c r="E156" s="1670"/>
      <c r="F156" s="1670"/>
      <c r="G156" s="1670"/>
      <c r="H156" s="1670"/>
      <c r="I156" s="1670"/>
      <c r="J156" s="1670"/>
      <c r="K156" s="1670"/>
      <c r="L156" s="1670"/>
      <c r="M156" s="1670"/>
      <c r="N156" s="1670"/>
      <c r="O156" s="1670"/>
      <c r="P156" s="1670"/>
      <c r="Q156" s="1670"/>
      <c r="R156" s="1673"/>
      <c r="S156" s="1673"/>
      <c r="T156" s="1673"/>
      <c r="U156" s="1673"/>
      <c r="V156" s="1673"/>
      <c r="W156" s="1673"/>
      <c r="X156" s="1673"/>
      <c r="Y156" s="1673"/>
      <c r="Z156" s="1673"/>
      <c r="AA156" s="1673"/>
      <c r="AB156" s="1673"/>
      <c r="AC156" s="1673"/>
      <c r="AD156" s="1673"/>
      <c r="AE156" s="1678"/>
      <c r="AF156" s="1679"/>
      <c r="AG156" s="1679"/>
      <c r="AH156" s="1679"/>
      <c r="AI156" s="1679"/>
      <c r="AJ156" s="1679"/>
      <c r="AK156" s="1679"/>
      <c r="AL156" s="1679"/>
      <c r="AM156" s="1679"/>
      <c r="AN156" s="1679"/>
      <c r="AO156" s="1679"/>
      <c r="AP156" s="1679"/>
      <c r="AQ156" s="1679"/>
      <c r="AR156" s="1679"/>
      <c r="AS156" s="1679"/>
      <c r="AT156" s="1679"/>
      <c r="AU156" s="1679"/>
      <c r="AV156" s="1679"/>
      <c r="AW156" s="1679"/>
      <c r="AX156" s="1679"/>
      <c r="AY156" s="1679"/>
      <c r="AZ156" s="1679"/>
      <c r="BA156" s="1679"/>
      <c r="BB156" s="1679"/>
      <c r="BC156" s="1679"/>
      <c r="BD156" s="1679"/>
      <c r="BE156" s="1679"/>
      <c r="BF156" s="1679"/>
      <c r="BG156" s="1679"/>
      <c r="BH156" s="1679"/>
      <c r="BI156" s="1679"/>
      <c r="BJ156" s="1679"/>
      <c r="BK156" s="1679"/>
      <c r="BL156" s="1679"/>
      <c r="BM156" s="1679"/>
      <c r="BN156" s="1679"/>
      <c r="BO156" s="1679"/>
      <c r="BP156" s="1679"/>
      <c r="BQ156" s="1680"/>
      <c r="BR156" s="1685"/>
      <c r="BS156" s="1685"/>
      <c r="BT156" s="1685"/>
      <c r="BU156" s="1685"/>
      <c r="BV156" s="1685"/>
      <c r="BW156" s="1685"/>
      <c r="BX156" s="1685"/>
      <c r="BY156" s="1685"/>
      <c r="BZ156" s="1685"/>
      <c r="CA156" s="1685"/>
      <c r="CB156" s="1685"/>
      <c r="CC156" s="1685"/>
      <c r="CD156" s="1685"/>
      <c r="CE156" s="1685"/>
      <c r="CF156" s="1685"/>
      <c r="CG156" s="1690"/>
      <c r="CH156" s="1691"/>
      <c r="CI156" s="1691"/>
      <c r="CJ156" s="1691"/>
      <c r="CK156" s="1691"/>
      <c r="CL156" s="1691"/>
      <c r="CM156" s="1691"/>
      <c r="CN156" s="1691"/>
      <c r="CO156" s="1691"/>
      <c r="CP156" s="1691"/>
      <c r="CQ156" s="1691"/>
      <c r="CR156" s="1691"/>
      <c r="CS156" s="1691"/>
      <c r="CT156" s="1691"/>
      <c r="CU156" s="1691"/>
      <c r="CV156" s="1691"/>
      <c r="CW156" s="1691"/>
      <c r="CX156" s="1691"/>
      <c r="CY156" s="1691"/>
      <c r="CZ156" s="1691"/>
      <c r="DA156" s="1691"/>
      <c r="DB156" s="1691"/>
      <c r="DC156" s="1691"/>
      <c r="DD156" s="1691"/>
      <c r="DE156" s="1691"/>
      <c r="DF156" s="1691"/>
      <c r="DG156" s="1691"/>
      <c r="DH156" s="1691"/>
      <c r="DI156" s="1691"/>
      <c r="DJ156" s="1691"/>
      <c r="DK156" s="1691"/>
      <c r="DL156" s="1691"/>
      <c r="DM156" s="1691"/>
      <c r="DN156" s="1691"/>
      <c r="DO156" s="1691"/>
      <c r="DP156" s="1691"/>
      <c r="DQ156" s="1691"/>
      <c r="DR156" s="1691"/>
      <c r="DS156" s="1691"/>
      <c r="DT156" s="1691"/>
      <c r="DU156" s="1691"/>
      <c r="DV156" s="1691"/>
      <c r="DW156" s="1691"/>
      <c r="DX156" s="1691"/>
      <c r="DY156" s="1691"/>
      <c r="DZ156" s="1691"/>
      <c r="EA156" s="1691"/>
      <c r="EB156" s="1691"/>
      <c r="EC156" s="1691"/>
      <c r="ED156" s="1691"/>
      <c r="EE156" s="1691"/>
      <c r="EF156" s="1691"/>
      <c r="EG156" s="1691"/>
      <c r="EH156" s="1691"/>
      <c r="EI156" s="1691"/>
      <c r="EJ156" s="1691"/>
      <c r="EK156" s="1691"/>
      <c r="EL156" s="1691"/>
      <c r="EM156" s="1691"/>
      <c r="EN156" s="1691"/>
      <c r="EO156" s="1691"/>
      <c r="EP156" s="1691"/>
      <c r="EQ156" s="1692"/>
      <c r="ER156" s="1858"/>
      <c r="ES156" s="1859"/>
      <c r="ET156" s="1859"/>
      <c r="EU156" s="1860"/>
    </row>
    <row r="157" spans="1:151" ht="6.95" customHeight="1" x14ac:dyDescent="0.15">
      <c r="A157" s="1670"/>
      <c r="B157" s="1670"/>
      <c r="C157" s="1670"/>
      <c r="D157" s="1670"/>
      <c r="E157" s="1670"/>
      <c r="F157" s="1670"/>
      <c r="G157" s="1670"/>
      <c r="H157" s="1670"/>
      <c r="I157" s="1670"/>
      <c r="J157" s="1670"/>
      <c r="K157" s="1670"/>
      <c r="L157" s="1670"/>
      <c r="M157" s="1670"/>
      <c r="N157" s="1670"/>
      <c r="O157" s="1670"/>
      <c r="P157" s="1670"/>
      <c r="Q157" s="1670"/>
      <c r="R157" s="1673"/>
      <c r="S157" s="1673"/>
      <c r="T157" s="1673"/>
      <c r="U157" s="1673"/>
      <c r="V157" s="1673"/>
      <c r="W157" s="1673"/>
      <c r="X157" s="1673"/>
      <c r="Y157" s="1673"/>
      <c r="Z157" s="1673"/>
      <c r="AA157" s="1673"/>
      <c r="AB157" s="1673"/>
      <c r="AC157" s="1673"/>
      <c r="AD157" s="1673"/>
      <c r="AE157" s="1678"/>
      <c r="AF157" s="1679"/>
      <c r="AG157" s="1679"/>
      <c r="AH157" s="1679"/>
      <c r="AI157" s="1679"/>
      <c r="AJ157" s="1679"/>
      <c r="AK157" s="1679"/>
      <c r="AL157" s="1679"/>
      <c r="AM157" s="1679"/>
      <c r="AN157" s="1679"/>
      <c r="AO157" s="1679"/>
      <c r="AP157" s="1679"/>
      <c r="AQ157" s="1679"/>
      <c r="AR157" s="1679"/>
      <c r="AS157" s="1679"/>
      <c r="AT157" s="1679"/>
      <c r="AU157" s="1679"/>
      <c r="AV157" s="1679"/>
      <c r="AW157" s="1679"/>
      <c r="AX157" s="1679"/>
      <c r="AY157" s="1679"/>
      <c r="AZ157" s="1679"/>
      <c r="BA157" s="1679"/>
      <c r="BB157" s="1679"/>
      <c r="BC157" s="1679"/>
      <c r="BD157" s="1679"/>
      <c r="BE157" s="1679"/>
      <c r="BF157" s="1679"/>
      <c r="BG157" s="1679"/>
      <c r="BH157" s="1679"/>
      <c r="BI157" s="1679"/>
      <c r="BJ157" s="1679"/>
      <c r="BK157" s="1679"/>
      <c r="BL157" s="1679"/>
      <c r="BM157" s="1679"/>
      <c r="BN157" s="1679"/>
      <c r="BO157" s="1679"/>
      <c r="BP157" s="1679"/>
      <c r="BQ157" s="1680"/>
      <c r="BR157" s="1685"/>
      <c r="BS157" s="1685"/>
      <c r="BT157" s="1685"/>
      <c r="BU157" s="1685"/>
      <c r="BV157" s="1685"/>
      <c r="BW157" s="1685"/>
      <c r="BX157" s="1685"/>
      <c r="BY157" s="1685"/>
      <c r="BZ157" s="1685"/>
      <c r="CA157" s="1685"/>
      <c r="CB157" s="1685"/>
      <c r="CC157" s="1685"/>
      <c r="CD157" s="1685"/>
      <c r="CE157" s="1685"/>
      <c r="CF157" s="1685"/>
      <c r="CG157" s="1690"/>
      <c r="CH157" s="1691"/>
      <c r="CI157" s="1691"/>
      <c r="CJ157" s="1691"/>
      <c r="CK157" s="1691"/>
      <c r="CL157" s="1691"/>
      <c r="CM157" s="1691"/>
      <c r="CN157" s="1691"/>
      <c r="CO157" s="1691"/>
      <c r="CP157" s="1691"/>
      <c r="CQ157" s="1691"/>
      <c r="CR157" s="1691"/>
      <c r="CS157" s="1691"/>
      <c r="CT157" s="1691"/>
      <c r="CU157" s="1691"/>
      <c r="CV157" s="1691"/>
      <c r="CW157" s="1691"/>
      <c r="CX157" s="1691"/>
      <c r="CY157" s="1691"/>
      <c r="CZ157" s="1691"/>
      <c r="DA157" s="1691"/>
      <c r="DB157" s="1691"/>
      <c r="DC157" s="1691"/>
      <c r="DD157" s="1691"/>
      <c r="DE157" s="1691"/>
      <c r="DF157" s="1691"/>
      <c r="DG157" s="1691"/>
      <c r="DH157" s="1691"/>
      <c r="DI157" s="1691"/>
      <c r="DJ157" s="1691"/>
      <c r="DK157" s="1691"/>
      <c r="DL157" s="1691"/>
      <c r="DM157" s="1691"/>
      <c r="DN157" s="1691"/>
      <c r="DO157" s="1691"/>
      <c r="DP157" s="1691"/>
      <c r="DQ157" s="1691"/>
      <c r="DR157" s="1691"/>
      <c r="DS157" s="1691"/>
      <c r="DT157" s="1691"/>
      <c r="DU157" s="1691"/>
      <c r="DV157" s="1691"/>
      <c r="DW157" s="1691"/>
      <c r="DX157" s="1691"/>
      <c r="DY157" s="1691"/>
      <c r="DZ157" s="1691"/>
      <c r="EA157" s="1691"/>
      <c r="EB157" s="1691"/>
      <c r="EC157" s="1691"/>
      <c r="ED157" s="1691"/>
      <c r="EE157" s="1691"/>
      <c r="EF157" s="1691"/>
      <c r="EG157" s="1691"/>
      <c r="EH157" s="1691"/>
      <c r="EI157" s="1691"/>
      <c r="EJ157" s="1691"/>
      <c r="EK157" s="1691"/>
      <c r="EL157" s="1691"/>
      <c r="EM157" s="1691"/>
      <c r="EN157" s="1691"/>
      <c r="EO157" s="1691"/>
      <c r="EP157" s="1691"/>
      <c r="EQ157" s="1692"/>
      <c r="ER157" s="1858"/>
      <c r="ES157" s="1859"/>
      <c r="ET157" s="1859"/>
      <c r="EU157" s="1860"/>
    </row>
    <row r="158" spans="1:151" ht="6.95" customHeight="1" x14ac:dyDescent="0.15">
      <c r="A158" s="1671"/>
      <c r="B158" s="1671"/>
      <c r="C158" s="1671"/>
      <c r="D158" s="1671"/>
      <c r="E158" s="1671"/>
      <c r="F158" s="1671"/>
      <c r="G158" s="1671"/>
      <c r="H158" s="1671"/>
      <c r="I158" s="1671"/>
      <c r="J158" s="1671"/>
      <c r="K158" s="1671"/>
      <c r="L158" s="1671"/>
      <c r="M158" s="1671"/>
      <c r="N158" s="1671"/>
      <c r="O158" s="1671"/>
      <c r="P158" s="1671"/>
      <c r="Q158" s="1671"/>
      <c r="R158" s="1674"/>
      <c r="S158" s="1674"/>
      <c r="T158" s="1674"/>
      <c r="U158" s="1674"/>
      <c r="V158" s="1674"/>
      <c r="W158" s="1674"/>
      <c r="X158" s="1674"/>
      <c r="Y158" s="1674"/>
      <c r="Z158" s="1674"/>
      <c r="AA158" s="1674"/>
      <c r="AB158" s="1674"/>
      <c r="AC158" s="1674"/>
      <c r="AD158" s="1674"/>
      <c r="AE158" s="1681"/>
      <c r="AF158" s="1682"/>
      <c r="AG158" s="1682"/>
      <c r="AH158" s="1682"/>
      <c r="AI158" s="1682"/>
      <c r="AJ158" s="1682"/>
      <c r="AK158" s="1682"/>
      <c r="AL158" s="1682"/>
      <c r="AM158" s="1682"/>
      <c r="AN158" s="1682"/>
      <c r="AO158" s="1682"/>
      <c r="AP158" s="1682"/>
      <c r="AQ158" s="1682"/>
      <c r="AR158" s="1682"/>
      <c r="AS158" s="1682"/>
      <c r="AT158" s="1682"/>
      <c r="AU158" s="1682"/>
      <c r="AV158" s="1682"/>
      <c r="AW158" s="1682"/>
      <c r="AX158" s="1682"/>
      <c r="AY158" s="1682"/>
      <c r="AZ158" s="1682"/>
      <c r="BA158" s="1682"/>
      <c r="BB158" s="1682"/>
      <c r="BC158" s="1682"/>
      <c r="BD158" s="1682"/>
      <c r="BE158" s="1682"/>
      <c r="BF158" s="1682"/>
      <c r="BG158" s="1682"/>
      <c r="BH158" s="1682"/>
      <c r="BI158" s="1682"/>
      <c r="BJ158" s="1682"/>
      <c r="BK158" s="1682"/>
      <c r="BL158" s="1682"/>
      <c r="BM158" s="1682"/>
      <c r="BN158" s="1682"/>
      <c r="BO158" s="1682"/>
      <c r="BP158" s="1682"/>
      <c r="BQ158" s="1683"/>
      <c r="BR158" s="1686"/>
      <c r="BS158" s="1686"/>
      <c r="BT158" s="1686"/>
      <c r="BU158" s="1686"/>
      <c r="BV158" s="1686"/>
      <c r="BW158" s="1686"/>
      <c r="BX158" s="1686"/>
      <c r="BY158" s="1686"/>
      <c r="BZ158" s="1686"/>
      <c r="CA158" s="1686"/>
      <c r="CB158" s="1686"/>
      <c r="CC158" s="1686"/>
      <c r="CD158" s="1686"/>
      <c r="CE158" s="1686"/>
      <c r="CF158" s="1686"/>
      <c r="CG158" s="1693"/>
      <c r="CH158" s="1694"/>
      <c r="CI158" s="1694"/>
      <c r="CJ158" s="1694"/>
      <c r="CK158" s="1694"/>
      <c r="CL158" s="1694"/>
      <c r="CM158" s="1694"/>
      <c r="CN158" s="1694"/>
      <c r="CO158" s="1694"/>
      <c r="CP158" s="1694"/>
      <c r="CQ158" s="1694"/>
      <c r="CR158" s="1694"/>
      <c r="CS158" s="1694"/>
      <c r="CT158" s="1694"/>
      <c r="CU158" s="1694"/>
      <c r="CV158" s="1694"/>
      <c r="CW158" s="1694"/>
      <c r="CX158" s="1694"/>
      <c r="CY158" s="1694"/>
      <c r="CZ158" s="1694"/>
      <c r="DA158" s="1694"/>
      <c r="DB158" s="1694"/>
      <c r="DC158" s="1694"/>
      <c r="DD158" s="1694"/>
      <c r="DE158" s="1694"/>
      <c r="DF158" s="1694"/>
      <c r="DG158" s="1694"/>
      <c r="DH158" s="1694"/>
      <c r="DI158" s="1694"/>
      <c r="DJ158" s="1694"/>
      <c r="DK158" s="1694"/>
      <c r="DL158" s="1694"/>
      <c r="DM158" s="1694"/>
      <c r="DN158" s="1694"/>
      <c r="DO158" s="1694"/>
      <c r="DP158" s="1694"/>
      <c r="DQ158" s="1694"/>
      <c r="DR158" s="1694"/>
      <c r="DS158" s="1694"/>
      <c r="DT158" s="1694"/>
      <c r="DU158" s="1694"/>
      <c r="DV158" s="1694"/>
      <c r="DW158" s="1694"/>
      <c r="DX158" s="1694"/>
      <c r="DY158" s="1694"/>
      <c r="DZ158" s="1694"/>
      <c r="EA158" s="1694"/>
      <c r="EB158" s="1694"/>
      <c r="EC158" s="1694"/>
      <c r="ED158" s="1694"/>
      <c r="EE158" s="1694"/>
      <c r="EF158" s="1694"/>
      <c r="EG158" s="1694"/>
      <c r="EH158" s="1694"/>
      <c r="EI158" s="1694"/>
      <c r="EJ158" s="1694"/>
      <c r="EK158" s="1694"/>
      <c r="EL158" s="1694"/>
      <c r="EM158" s="1694"/>
      <c r="EN158" s="1694"/>
      <c r="EO158" s="1694"/>
      <c r="EP158" s="1694"/>
      <c r="EQ158" s="1695"/>
      <c r="ER158" s="1858"/>
      <c r="ES158" s="1859"/>
      <c r="ET158" s="1859"/>
      <c r="EU158" s="1860"/>
    </row>
    <row r="159" spans="1:151" ht="6.95" customHeight="1" x14ac:dyDescent="0.15">
      <c r="A159" s="1696" t="s">
        <v>119</v>
      </c>
      <c r="B159" s="1697"/>
      <c r="C159" s="1697"/>
      <c r="D159" s="1697"/>
      <c r="E159" s="1697"/>
      <c r="F159" s="1697"/>
      <c r="G159" s="1697"/>
      <c r="H159" s="1697"/>
      <c r="I159" s="1697"/>
      <c r="J159" s="1697"/>
      <c r="K159" s="1697"/>
      <c r="L159" s="1697"/>
      <c r="M159" s="1697"/>
      <c r="N159" s="1697"/>
      <c r="O159" s="1697"/>
      <c r="P159" s="1697"/>
      <c r="Q159" s="1697"/>
      <c r="R159" s="1697"/>
      <c r="S159" s="1697"/>
      <c r="T159" s="1697"/>
      <c r="U159" s="1697"/>
      <c r="V159" s="1697"/>
      <c r="W159" s="1697"/>
      <c r="X159" s="1697"/>
      <c r="Y159" s="1697"/>
      <c r="Z159" s="1697"/>
      <c r="AA159" s="1697"/>
      <c r="AB159" s="1697"/>
      <c r="AC159" s="1697"/>
      <c r="AD159" s="1697"/>
      <c r="AE159" s="1697"/>
      <c r="AF159" s="1697"/>
      <c r="AG159" s="1697"/>
      <c r="AH159" s="1697"/>
      <c r="AI159" s="1697"/>
      <c r="AJ159" s="1697"/>
      <c r="AK159" s="1697"/>
      <c r="AL159" s="1697"/>
      <c r="AM159" s="1697"/>
      <c r="AN159" s="1697"/>
      <c r="AO159" s="1697"/>
      <c r="AP159" s="1697"/>
      <c r="AQ159" s="1697"/>
      <c r="AR159" s="1697"/>
      <c r="AS159" s="1697"/>
      <c r="AT159" s="1697"/>
      <c r="AU159" s="1697"/>
      <c r="AV159" s="1697"/>
      <c r="AW159" s="1697"/>
      <c r="AX159" s="1697"/>
      <c r="AY159" s="1697"/>
      <c r="AZ159" s="1697"/>
      <c r="BA159" s="1697"/>
      <c r="BB159" s="1697"/>
      <c r="BC159" s="1697"/>
      <c r="BD159" s="1697"/>
      <c r="BE159" s="1697"/>
      <c r="BF159" s="1697"/>
      <c r="BG159" s="1697"/>
      <c r="BH159" s="1697"/>
      <c r="BI159" s="1697"/>
      <c r="BJ159" s="1697"/>
      <c r="BK159" s="1697"/>
      <c r="BL159" s="1697"/>
      <c r="BM159" s="1697"/>
      <c r="BN159" s="1697"/>
      <c r="BO159" s="1697"/>
      <c r="BP159" s="1697"/>
      <c r="BQ159" s="1697"/>
      <c r="BR159" s="1697"/>
      <c r="BS159" s="1697"/>
      <c r="BT159" s="1697"/>
      <c r="BU159" s="1697"/>
      <c r="BV159" s="1697"/>
      <c r="BW159" s="1697"/>
      <c r="BX159" s="1697"/>
      <c r="BY159" s="1697"/>
      <c r="BZ159" s="1697"/>
      <c r="CA159" s="1697"/>
      <c r="CB159" s="1697"/>
      <c r="CC159" s="1697"/>
      <c r="CD159" s="1697"/>
      <c r="CE159" s="1697"/>
      <c r="CF159" s="1697"/>
      <c r="CG159" s="1697"/>
      <c r="CH159" s="1698"/>
      <c r="CI159" s="1705" t="s">
        <v>120</v>
      </c>
      <c r="CJ159" s="1706"/>
      <c r="CK159" s="1706"/>
      <c r="CL159" s="1706"/>
      <c r="CM159" s="1706"/>
      <c r="CN159" s="1706"/>
      <c r="CO159" s="1706"/>
      <c r="CP159" s="1706"/>
      <c r="CQ159" s="1706"/>
      <c r="CR159" s="1706"/>
      <c r="CS159" s="1706"/>
      <c r="CT159" s="1706"/>
      <c r="CU159" s="1706"/>
      <c r="CV159" s="1706"/>
      <c r="CW159" s="1706"/>
      <c r="CX159" s="1706"/>
      <c r="CY159" s="1706"/>
      <c r="CZ159" s="1706"/>
      <c r="DA159" s="1706"/>
      <c r="DB159" s="1707"/>
      <c r="DC159" s="1711" t="s">
        <v>121</v>
      </c>
      <c r="DD159" s="1712"/>
      <c r="DE159" s="1712"/>
      <c r="DF159" s="1712"/>
      <c r="DG159" s="1712"/>
      <c r="DH159" s="1712"/>
      <c r="DI159" s="1712"/>
      <c r="DJ159" s="1712"/>
      <c r="DK159" s="1712"/>
      <c r="DL159" s="1712"/>
      <c r="DM159" s="1712"/>
      <c r="DN159" s="1712"/>
      <c r="DO159" s="1712"/>
      <c r="DP159" s="1712"/>
      <c r="DQ159" s="1712"/>
      <c r="DR159" s="1712"/>
      <c r="DS159" s="1712"/>
      <c r="DT159" s="1712"/>
      <c r="DU159" s="1712"/>
      <c r="DV159" s="1712"/>
      <c r="DW159" s="1712"/>
      <c r="DX159" s="1712"/>
      <c r="DY159" s="1712"/>
      <c r="DZ159" s="1712"/>
      <c r="EA159" s="1712"/>
      <c r="EB159" s="1712"/>
      <c r="EC159" s="1712"/>
      <c r="ED159" s="1712"/>
      <c r="EE159" s="1712"/>
      <c r="EF159" s="1712"/>
      <c r="EG159" s="1712"/>
      <c r="EH159" s="1712"/>
      <c r="EI159" s="1712"/>
      <c r="EJ159" s="1712"/>
      <c r="EK159" s="1712"/>
      <c r="EL159" s="1712"/>
      <c r="EM159" s="1712"/>
      <c r="EN159" s="1712"/>
      <c r="EO159" s="1712"/>
      <c r="EP159" s="1712"/>
      <c r="EQ159" s="1713"/>
      <c r="ER159" s="1858"/>
      <c r="ES159" s="1859"/>
      <c r="ET159" s="1859"/>
      <c r="EU159" s="1860"/>
    </row>
    <row r="160" spans="1:151" ht="6.95" customHeight="1" x14ac:dyDescent="0.15">
      <c r="A160" s="1699"/>
      <c r="B160" s="1700"/>
      <c r="C160" s="1700"/>
      <c r="D160" s="1700"/>
      <c r="E160" s="1700"/>
      <c r="F160" s="1700"/>
      <c r="G160" s="1700"/>
      <c r="H160" s="1700"/>
      <c r="I160" s="1700"/>
      <c r="J160" s="1700"/>
      <c r="K160" s="1700"/>
      <c r="L160" s="1700"/>
      <c r="M160" s="1700"/>
      <c r="N160" s="1700"/>
      <c r="O160" s="1700"/>
      <c r="P160" s="1700"/>
      <c r="Q160" s="1700"/>
      <c r="R160" s="1700"/>
      <c r="S160" s="1700"/>
      <c r="T160" s="1700"/>
      <c r="U160" s="1700"/>
      <c r="V160" s="1700"/>
      <c r="W160" s="1700"/>
      <c r="X160" s="1700"/>
      <c r="Y160" s="1700"/>
      <c r="Z160" s="1700"/>
      <c r="AA160" s="1700"/>
      <c r="AB160" s="1700"/>
      <c r="AC160" s="1700"/>
      <c r="AD160" s="1700"/>
      <c r="AE160" s="1700"/>
      <c r="AF160" s="1700"/>
      <c r="AG160" s="1700"/>
      <c r="AH160" s="1700"/>
      <c r="AI160" s="1700"/>
      <c r="AJ160" s="1700"/>
      <c r="AK160" s="1700"/>
      <c r="AL160" s="1700"/>
      <c r="AM160" s="1700"/>
      <c r="AN160" s="1700"/>
      <c r="AO160" s="1700"/>
      <c r="AP160" s="1700"/>
      <c r="AQ160" s="1700"/>
      <c r="AR160" s="1700"/>
      <c r="AS160" s="1700"/>
      <c r="AT160" s="1700"/>
      <c r="AU160" s="1700"/>
      <c r="AV160" s="1700"/>
      <c r="AW160" s="1700"/>
      <c r="AX160" s="1700"/>
      <c r="AY160" s="1700"/>
      <c r="AZ160" s="1700"/>
      <c r="BA160" s="1700"/>
      <c r="BB160" s="1700"/>
      <c r="BC160" s="1700"/>
      <c r="BD160" s="1700"/>
      <c r="BE160" s="1700"/>
      <c r="BF160" s="1700"/>
      <c r="BG160" s="1700"/>
      <c r="BH160" s="1700"/>
      <c r="BI160" s="1700"/>
      <c r="BJ160" s="1700"/>
      <c r="BK160" s="1700"/>
      <c r="BL160" s="1700"/>
      <c r="BM160" s="1700"/>
      <c r="BN160" s="1700"/>
      <c r="BO160" s="1700"/>
      <c r="BP160" s="1700"/>
      <c r="BQ160" s="1700"/>
      <c r="BR160" s="1700"/>
      <c r="BS160" s="1700"/>
      <c r="BT160" s="1700"/>
      <c r="BU160" s="1700"/>
      <c r="BV160" s="1700"/>
      <c r="BW160" s="1700"/>
      <c r="BX160" s="1700"/>
      <c r="BY160" s="1700"/>
      <c r="BZ160" s="1700"/>
      <c r="CA160" s="1700"/>
      <c r="CB160" s="1700"/>
      <c r="CC160" s="1700"/>
      <c r="CD160" s="1700"/>
      <c r="CE160" s="1700"/>
      <c r="CF160" s="1700"/>
      <c r="CG160" s="1700"/>
      <c r="CH160" s="1701"/>
      <c r="CI160" s="1708"/>
      <c r="CJ160" s="1709"/>
      <c r="CK160" s="1709"/>
      <c r="CL160" s="1709"/>
      <c r="CM160" s="1709"/>
      <c r="CN160" s="1709"/>
      <c r="CO160" s="1709"/>
      <c r="CP160" s="1709"/>
      <c r="CQ160" s="1709"/>
      <c r="CR160" s="1709"/>
      <c r="CS160" s="1709"/>
      <c r="CT160" s="1709"/>
      <c r="CU160" s="1709"/>
      <c r="CV160" s="1709"/>
      <c r="CW160" s="1709"/>
      <c r="CX160" s="1709"/>
      <c r="CY160" s="1709"/>
      <c r="CZ160" s="1709"/>
      <c r="DA160" s="1709"/>
      <c r="DB160" s="1710"/>
      <c r="DC160" s="1714"/>
      <c r="DD160" s="1715"/>
      <c r="DE160" s="1715"/>
      <c r="DF160" s="1715"/>
      <c r="DG160" s="1715"/>
      <c r="DH160" s="1715"/>
      <c r="DI160" s="1715"/>
      <c r="DJ160" s="1715"/>
      <c r="DK160" s="1715"/>
      <c r="DL160" s="1715"/>
      <c r="DM160" s="1715"/>
      <c r="DN160" s="1715"/>
      <c r="DO160" s="1715"/>
      <c r="DP160" s="1715"/>
      <c r="DQ160" s="1715"/>
      <c r="DR160" s="1715"/>
      <c r="DS160" s="1715"/>
      <c r="DT160" s="1715"/>
      <c r="DU160" s="1715"/>
      <c r="DV160" s="1715"/>
      <c r="DW160" s="1715"/>
      <c r="DX160" s="1715"/>
      <c r="DY160" s="1715"/>
      <c r="DZ160" s="1715"/>
      <c r="EA160" s="1715"/>
      <c r="EB160" s="1715"/>
      <c r="EC160" s="1715"/>
      <c r="ED160" s="1715"/>
      <c r="EE160" s="1715"/>
      <c r="EF160" s="1715"/>
      <c r="EG160" s="1715"/>
      <c r="EH160" s="1715"/>
      <c r="EI160" s="1715"/>
      <c r="EJ160" s="1715"/>
      <c r="EK160" s="1715"/>
      <c r="EL160" s="1715"/>
      <c r="EM160" s="1715"/>
      <c r="EN160" s="1715"/>
      <c r="EO160" s="1715"/>
      <c r="EP160" s="1715"/>
      <c r="EQ160" s="1716"/>
      <c r="ER160" s="1858"/>
      <c r="ES160" s="1859"/>
      <c r="ET160" s="1859"/>
      <c r="EU160" s="1860"/>
    </row>
    <row r="161" spans="1:151" ht="6.95" customHeight="1" x14ac:dyDescent="0.15">
      <c r="A161" s="1699"/>
      <c r="B161" s="1700"/>
      <c r="C161" s="1700"/>
      <c r="D161" s="1700"/>
      <c r="E161" s="1700"/>
      <c r="F161" s="1700"/>
      <c r="G161" s="1700"/>
      <c r="H161" s="1700"/>
      <c r="I161" s="1700"/>
      <c r="J161" s="1700"/>
      <c r="K161" s="1700"/>
      <c r="L161" s="1700"/>
      <c r="M161" s="1700"/>
      <c r="N161" s="1700"/>
      <c r="O161" s="1700"/>
      <c r="P161" s="1700"/>
      <c r="Q161" s="1700"/>
      <c r="R161" s="1700"/>
      <c r="S161" s="1700"/>
      <c r="T161" s="1700"/>
      <c r="U161" s="1700"/>
      <c r="V161" s="1700"/>
      <c r="W161" s="1700"/>
      <c r="X161" s="1700"/>
      <c r="Y161" s="1700"/>
      <c r="Z161" s="1700"/>
      <c r="AA161" s="1700"/>
      <c r="AB161" s="1700"/>
      <c r="AC161" s="1700"/>
      <c r="AD161" s="1700"/>
      <c r="AE161" s="1700"/>
      <c r="AF161" s="1700"/>
      <c r="AG161" s="1700"/>
      <c r="AH161" s="1700"/>
      <c r="AI161" s="1700"/>
      <c r="AJ161" s="1700"/>
      <c r="AK161" s="1700"/>
      <c r="AL161" s="1700"/>
      <c r="AM161" s="1700"/>
      <c r="AN161" s="1700"/>
      <c r="AO161" s="1700"/>
      <c r="AP161" s="1700"/>
      <c r="AQ161" s="1700"/>
      <c r="AR161" s="1700"/>
      <c r="AS161" s="1700"/>
      <c r="AT161" s="1700"/>
      <c r="AU161" s="1700"/>
      <c r="AV161" s="1700"/>
      <c r="AW161" s="1700"/>
      <c r="AX161" s="1700"/>
      <c r="AY161" s="1700"/>
      <c r="AZ161" s="1700"/>
      <c r="BA161" s="1700"/>
      <c r="BB161" s="1700"/>
      <c r="BC161" s="1700"/>
      <c r="BD161" s="1700"/>
      <c r="BE161" s="1700"/>
      <c r="BF161" s="1700"/>
      <c r="BG161" s="1700"/>
      <c r="BH161" s="1700"/>
      <c r="BI161" s="1700"/>
      <c r="BJ161" s="1700"/>
      <c r="BK161" s="1700"/>
      <c r="BL161" s="1700"/>
      <c r="BM161" s="1700"/>
      <c r="BN161" s="1700"/>
      <c r="BO161" s="1700"/>
      <c r="BP161" s="1700"/>
      <c r="BQ161" s="1700"/>
      <c r="BR161" s="1700"/>
      <c r="BS161" s="1700"/>
      <c r="BT161" s="1700"/>
      <c r="BU161" s="1700"/>
      <c r="BV161" s="1700"/>
      <c r="BW161" s="1700"/>
      <c r="BX161" s="1700"/>
      <c r="BY161" s="1700"/>
      <c r="BZ161" s="1700"/>
      <c r="CA161" s="1700"/>
      <c r="CB161" s="1700"/>
      <c r="CC161" s="1700"/>
      <c r="CD161" s="1700"/>
      <c r="CE161" s="1700"/>
      <c r="CF161" s="1700"/>
      <c r="CG161" s="1700"/>
      <c r="CH161" s="1701"/>
      <c r="CI161" s="1717" t="s">
        <v>122</v>
      </c>
      <c r="CJ161" s="1718"/>
      <c r="CK161" s="1718"/>
      <c r="CL161" s="1718"/>
      <c r="CM161" s="1718"/>
      <c r="CN161" s="1718"/>
      <c r="CO161" s="1718"/>
      <c r="CP161" s="1718"/>
      <c r="CQ161" s="1718"/>
      <c r="CR161" s="1718"/>
      <c r="CS161" s="1718"/>
      <c r="CT161" s="1718"/>
      <c r="CU161" s="1718"/>
      <c r="CV161" s="1718"/>
      <c r="CW161" s="1718"/>
      <c r="CX161" s="1718"/>
      <c r="CY161" s="1718" t="s">
        <v>123</v>
      </c>
      <c r="CZ161" s="1718"/>
      <c r="DA161" s="1718"/>
      <c r="DB161" s="1721"/>
      <c r="DC161" s="1723" t="s">
        <v>124</v>
      </c>
      <c r="DD161" s="1724"/>
      <c r="DE161" s="1724"/>
      <c r="DF161" s="1724"/>
      <c r="DG161" s="1724"/>
      <c r="DH161" s="1724"/>
      <c r="DI161" s="1724"/>
      <c r="DJ161" s="1724"/>
      <c r="DK161" s="1724"/>
      <c r="DL161" s="1724"/>
      <c r="DM161" s="1724"/>
      <c r="DN161" s="1724" t="s">
        <v>125</v>
      </c>
      <c r="DO161" s="1724"/>
      <c r="DP161" s="1724"/>
      <c r="DQ161" s="1727"/>
      <c r="DR161" s="1729" t="s">
        <v>126</v>
      </c>
      <c r="DS161" s="1730"/>
      <c r="DT161" s="1730"/>
      <c r="DU161" s="1730"/>
      <c r="DV161" s="1730"/>
      <c r="DW161" s="1730"/>
      <c r="DX161" s="1730"/>
      <c r="DY161" s="1730"/>
      <c r="DZ161" s="1730"/>
      <c r="EA161" s="1730"/>
      <c r="EB161" s="1730"/>
      <c r="EC161" s="1730"/>
      <c r="ED161" s="1730"/>
      <c r="EE161" s="1730"/>
      <c r="EF161" s="1730"/>
      <c r="EG161" s="1730"/>
      <c r="EH161" s="1730"/>
      <c r="EI161" s="1730"/>
      <c r="EJ161" s="1730"/>
      <c r="EK161" s="1730"/>
      <c r="EL161" s="1730"/>
      <c r="EM161" s="1730"/>
      <c r="EN161" s="1730"/>
      <c r="EO161" s="1731" t="s">
        <v>127</v>
      </c>
      <c r="EP161" s="1731"/>
      <c r="EQ161" s="1732"/>
      <c r="ER161" s="1858"/>
      <c r="ES161" s="1859"/>
      <c r="ET161" s="1859"/>
      <c r="EU161" s="1860"/>
    </row>
    <row r="162" spans="1:151" ht="6.95" customHeight="1" x14ac:dyDescent="0.15">
      <c r="A162" s="1702"/>
      <c r="B162" s="1703"/>
      <c r="C162" s="1703"/>
      <c r="D162" s="1703"/>
      <c r="E162" s="1703"/>
      <c r="F162" s="1703"/>
      <c r="G162" s="1703"/>
      <c r="H162" s="1703"/>
      <c r="I162" s="1703"/>
      <c r="J162" s="1703"/>
      <c r="K162" s="1703"/>
      <c r="L162" s="1703"/>
      <c r="M162" s="1703"/>
      <c r="N162" s="1703"/>
      <c r="O162" s="1703"/>
      <c r="P162" s="1703"/>
      <c r="Q162" s="1703"/>
      <c r="R162" s="1703"/>
      <c r="S162" s="1703"/>
      <c r="T162" s="1703"/>
      <c r="U162" s="1703"/>
      <c r="V162" s="1703"/>
      <c r="W162" s="1703"/>
      <c r="X162" s="1703"/>
      <c r="Y162" s="1703"/>
      <c r="Z162" s="1703"/>
      <c r="AA162" s="1703"/>
      <c r="AB162" s="1703"/>
      <c r="AC162" s="1703"/>
      <c r="AD162" s="1703"/>
      <c r="AE162" s="1703"/>
      <c r="AF162" s="1703"/>
      <c r="AG162" s="1703"/>
      <c r="AH162" s="1703"/>
      <c r="AI162" s="1703"/>
      <c r="AJ162" s="1703"/>
      <c r="AK162" s="1703"/>
      <c r="AL162" s="1703"/>
      <c r="AM162" s="1703"/>
      <c r="AN162" s="1703"/>
      <c r="AO162" s="1703"/>
      <c r="AP162" s="1703"/>
      <c r="AQ162" s="1703"/>
      <c r="AR162" s="1703"/>
      <c r="AS162" s="1703"/>
      <c r="AT162" s="1703"/>
      <c r="AU162" s="1703"/>
      <c r="AV162" s="1703"/>
      <c r="AW162" s="1703"/>
      <c r="AX162" s="1703"/>
      <c r="AY162" s="1703"/>
      <c r="AZ162" s="1703"/>
      <c r="BA162" s="1703"/>
      <c r="BB162" s="1703"/>
      <c r="BC162" s="1703"/>
      <c r="BD162" s="1703"/>
      <c r="BE162" s="1703"/>
      <c r="BF162" s="1703"/>
      <c r="BG162" s="1703"/>
      <c r="BH162" s="1703"/>
      <c r="BI162" s="1703"/>
      <c r="BJ162" s="1703"/>
      <c r="BK162" s="1703"/>
      <c r="BL162" s="1703"/>
      <c r="BM162" s="1703"/>
      <c r="BN162" s="1703"/>
      <c r="BO162" s="1703"/>
      <c r="BP162" s="1703"/>
      <c r="BQ162" s="1703"/>
      <c r="BR162" s="1703"/>
      <c r="BS162" s="1703"/>
      <c r="BT162" s="1703"/>
      <c r="BU162" s="1703"/>
      <c r="BV162" s="1703"/>
      <c r="BW162" s="1703"/>
      <c r="BX162" s="1703"/>
      <c r="BY162" s="1703"/>
      <c r="BZ162" s="1703"/>
      <c r="CA162" s="1703"/>
      <c r="CB162" s="1703"/>
      <c r="CC162" s="1703"/>
      <c r="CD162" s="1703"/>
      <c r="CE162" s="1703"/>
      <c r="CF162" s="1703"/>
      <c r="CG162" s="1703"/>
      <c r="CH162" s="1704"/>
      <c r="CI162" s="1719"/>
      <c r="CJ162" s="1720"/>
      <c r="CK162" s="1720"/>
      <c r="CL162" s="1720"/>
      <c r="CM162" s="1720"/>
      <c r="CN162" s="1720"/>
      <c r="CO162" s="1720"/>
      <c r="CP162" s="1720"/>
      <c r="CQ162" s="1720"/>
      <c r="CR162" s="1720"/>
      <c r="CS162" s="1720"/>
      <c r="CT162" s="1720"/>
      <c r="CU162" s="1720"/>
      <c r="CV162" s="1720"/>
      <c r="CW162" s="1720"/>
      <c r="CX162" s="1720"/>
      <c r="CY162" s="1720"/>
      <c r="CZ162" s="1720"/>
      <c r="DA162" s="1720"/>
      <c r="DB162" s="1722"/>
      <c r="DC162" s="1725"/>
      <c r="DD162" s="1726"/>
      <c r="DE162" s="1726"/>
      <c r="DF162" s="1726"/>
      <c r="DG162" s="1726"/>
      <c r="DH162" s="1726"/>
      <c r="DI162" s="1726"/>
      <c r="DJ162" s="1726"/>
      <c r="DK162" s="1726"/>
      <c r="DL162" s="1726"/>
      <c r="DM162" s="1726"/>
      <c r="DN162" s="1726"/>
      <c r="DO162" s="1726"/>
      <c r="DP162" s="1726"/>
      <c r="DQ162" s="1728"/>
      <c r="DR162" s="1719"/>
      <c r="DS162" s="1720"/>
      <c r="DT162" s="1720"/>
      <c r="DU162" s="1720"/>
      <c r="DV162" s="1720"/>
      <c r="DW162" s="1720"/>
      <c r="DX162" s="1720"/>
      <c r="DY162" s="1720"/>
      <c r="DZ162" s="1720"/>
      <c r="EA162" s="1720"/>
      <c r="EB162" s="1720"/>
      <c r="EC162" s="1720"/>
      <c r="ED162" s="1720"/>
      <c r="EE162" s="1720"/>
      <c r="EF162" s="1720"/>
      <c r="EG162" s="1720"/>
      <c r="EH162" s="1720"/>
      <c r="EI162" s="1720"/>
      <c r="EJ162" s="1720"/>
      <c r="EK162" s="1720"/>
      <c r="EL162" s="1720"/>
      <c r="EM162" s="1720"/>
      <c r="EN162" s="1720"/>
      <c r="EO162" s="1733"/>
      <c r="EP162" s="1733"/>
      <c r="EQ162" s="1734"/>
      <c r="ER162" s="1858"/>
      <c r="ES162" s="1859"/>
      <c r="ET162" s="1859"/>
      <c r="EU162" s="1860"/>
    </row>
    <row r="163" spans="1:151" ht="6.95" customHeight="1" x14ac:dyDescent="0.15">
      <c r="A163" s="1607" t="s">
        <v>253</v>
      </c>
      <c r="B163" s="1573"/>
      <c r="C163" s="1573"/>
      <c r="D163" s="1573"/>
      <c r="E163" s="1573"/>
      <c r="F163" s="1573"/>
      <c r="G163" s="1573"/>
      <c r="H163" s="1573"/>
      <c r="I163" s="1573"/>
      <c r="J163" s="1573"/>
      <c r="K163" s="1573"/>
      <c r="L163" s="1573"/>
      <c r="M163" s="1573"/>
      <c r="N163" s="1573"/>
      <c r="O163" s="1573"/>
      <c r="P163" s="1573"/>
      <c r="Q163" s="1573"/>
      <c r="R163" s="1573"/>
      <c r="S163" s="1573"/>
      <c r="T163" s="1663">
        <f>入力シート!AT42</f>
        <v>0</v>
      </c>
      <c r="U163" s="1663"/>
      <c r="V163" s="1663"/>
      <c r="W163" s="1663"/>
      <c r="X163" s="1663"/>
      <c r="Y163" s="1663"/>
      <c r="Z163" s="1663"/>
      <c r="AA163" s="1663"/>
      <c r="AB163" s="1663"/>
      <c r="AC163" s="1663"/>
      <c r="AD163" s="1663"/>
      <c r="AE163" s="1663"/>
      <c r="AF163" s="1663"/>
      <c r="AG163" s="1663"/>
      <c r="AH163" s="1663"/>
      <c r="AI163" s="1663"/>
      <c r="AJ163" s="1663"/>
      <c r="AK163" s="1663"/>
      <c r="AL163" s="1663"/>
      <c r="AM163" s="1663"/>
      <c r="AN163" s="1663"/>
      <c r="AO163" s="1663"/>
      <c r="AP163" s="1663"/>
      <c r="AQ163" s="1663"/>
      <c r="AR163" s="1663"/>
      <c r="AS163" s="1663"/>
      <c r="AT163" s="1663"/>
      <c r="AU163" s="1663"/>
      <c r="AV163" s="1663"/>
      <c r="AW163" s="1663"/>
      <c r="AX163" s="1663"/>
      <c r="AY163" s="1663"/>
      <c r="AZ163" s="1663"/>
      <c r="BA163" s="1663"/>
      <c r="BB163" s="1663"/>
      <c r="BC163" s="1663"/>
      <c r="BD163" s="1666" t="s">
        <v>294</v>
      </c>
      <c r="BE163" s="1666"/>
      <c r="BF163" s="1666"/>
      <c r="BG163" s="1666"/>
      <c r="BH163" s="1666"/>
      <c r="BI163" s="1666"/>
      <c r="BJ163" s="1666"/>
      <c r="BK163" s="1666"/>
      <c r="BL163" s="1666"/>
      <c r="BM163" s="1613" t="s">
        <v>254</v>
      </c>
      <c r="BN163" s="1613"/>
      <c r="BO163" s="1639">
        <f>入力シート!AS43</f>
        <v>0</v>
      </c>
      <c r="BP163" s="1639"/>
      <c r="BQ163" s="1639"/>
      <c r="BR163" s="1639"/>
      <c r="BS163" s="1639"/>
      <c r="BT163" s="1639"/>
      <c r="BU163" s="1639"/>
      <c r="BV163" s="1639"/>
      <c r="BW163" s="1639"/>
      <c r="BX163" s="1639"/>
      <c r="BY163" s="1639"/>
      <c r="BZ163" s="1639"/>
      <c r="CA163" s="1639"/>
      <c r="CB163" s="1639"/>
      <c r="CC163" s="1639"/>
      <c r="CD163" s="1639"/>
      <c r="CE163" s="1639"/>
      <c r="CF163" s="1639"/>
      <c r="CG163" s="1613" t="s">
        <v>255</v>
      </c>
      <c r="CH163" s="1642"/>
      <c r="CI163" s="1576" t="s">
        <v>39</v>
      </c>
      <c r="CJ163" s="1577"/>
      <c r="CK163" s="1577"/>
      <c r="CL163" s="1577"/>
      <c r="CM163" s="1577"/>
      <c r="CN163" s="1577"/>
      <c r="CO163" s="1577"/>
      <c r="CP163" s="1577"/>
      <c r="CQ163" s="1577"/>
      <c r="CR163" s="1577"/>
      <c r="CS163" s="1577"/>
      <c r="CT163" s="1577"/>
      <c r="CU163" s="1577"/>
      <c r="CV163" s="1577"/>
      <c r="CW163" s="1577"/>
      <c r="CX163" s="1577"/>
      <c r="CY163" s="1577"/>
      <c r="CZ163" s="1577"/>
      <c r="DA163" s="1577"/>
      <c r="DB163" s="1577"/>
      <c r="DC163" s="1576" t="s">
        <v>108</v>
      </c>
      <c r="DD163" s="1577"/>
      <c r="DE163" s="1577"/>
      <c r="DF163" s="1577"/>
      <c r="DG163" s="1577"/>
      <c r="DH163" s="1577"/>
      <c r="DI163" s="1577"/>
      <c r="DJ163" s="1577"/>
      <c r="DK163" s="1577"/>
      <c r="DL163" s="1577"/>
      <c r="DM163" s="1577"/>
      <c r="DN163" s="1577"/>
      <c r="DO163" s="1577"/>
      <c r="DP163" s="1577"/>
      <c r="DQ163" s="1578"/>
      <c r="DR163" s="1577" t="s">
        <v>43</v>
      </c>
      <c r="DS163" s="1577"/>
      <c r="DT163" s="1577"/>
      <c r="DU163" s="1577"/>
      <c r="DV163" s="1577"/>
      <c r="DW163" s="1577"/>
      <c r="DX163" s="1577"/>
      <c r="DY163" s="1577"/>
      <c r="DZ163" s="1577"/>
      <c r="EA163" s="1577"/>
      <c r="EB163" s="1577"/>
      <c r="EC163" s="1577"/>
      <c r="ED163" s="1577"/>
      <c r="EE163" s="1577"/>
      <c r="EF163" s="1577"/>
      <c r="EG163" s="1577"/>
      <c r="EH163" s="1577"/>
      <c r="EI163" s="1577"/>
      <c r="EJ163" s="1577"/>
      <c r="EK163" s="1577"/>
      <c r="EL163" s="1577"/>
      <c r="EM163" s="1577"/>
      <c r="EN163" s="1577"/>
      <c r="EO163" s="1577"/>
      <c r="EP163" s="1577"/>
      <c r="EQ163" s="1578"/>
      <c r="ER163" s="1858"/>
      <c r="ES163" s="1859"/>
      <c r="ET163" s="1859"/>
      <c r="EU163" s="1860"/>
    </row>
    <row r="164" spans="1:151" ht="6.95" customHeight="1" x14ac:dyDescent="0.15">
      <c r="A164" s="1608"/>
      <c r="B164" s="1574"/>
      <c r="C164" s="1574"/>
      <c r="D164" s="1574"/>
      <c r="E164" s="1574"/>
      <c r="F164" s="1574"/>
      <c r="G164" s="1574"/>
      <c r="H164" s="1574"/>
      <c r="I164" s="1574"/>
      <c r="J164" s="1574"/>
      <c r="K164" s="1574"/>
      <c r="L164" s="1574"/>
      <c r="M164" s="1574"/>
      <c r="N164" s="1574"/>
      <c r="O164" s="1574"/>
      <c r="P164" s="1574"/>
      <c r="Q164" s="1574"/>
      <c r="R164" s="1574"/>
      <c r="S164" s="1574"/>
      <c r="T164" s="1664"/>
      <c r="U164" s="1664"/>
      <c r="V164" s="1664"/>
      <c r="W164" s="1664"/>
      <c r="X164" s="1664"/>
      <c r="Y164" s="1664"/>
      <c r="Z164" s="1664"/>
      <c r="AA164" s="1664"/>
      <c r="AB164" s="1664"/>
      <c r="AC164" s="1664"/>
      <c r="AD164" s="1664"/>
      <c r="AE164" s="1664"/>
      <c r="AF164" s="1664"/>
      <c r="AG164" s="1664"/>
      <c r="AH164" s="1664"/>
      <c r="AI164" s="1664"/>
      <c r="AJ164" s="1664"/>
      <c r="AK164" s="1664"/>
      <c r="AL164" s="1664"/>
      <c r="AM164" s="1664"/>
      <c r="AN164" s="1664"/>
      <c r="AO164" s="1664"/>
      <c r="AP164" s="1664"/>
      <c r="AQ164" s="1664"/>
      <c r="AR164" s="1664"/>
      <c r="AS164" s="1664"/>
      <c r="AT164" s="1664"/>
      <c r="AU164" s="1664"/>
      <c r="AV164" s="1664"/>
      <c r="AW164" s="1664"/>
      <c r="AX164" s="1664"/>
      <c r="AY164" s="1664"/>
      <c r="AZ164" s="1664"/>
      <c r="BA164" s="1664"/>
      <c r="BB164" s="1664"/>
      <c r="BC164" s="1664"/>
      <c r="BD164" s="1667"/>
      <c r="BE164" s="1667"/>
      <c r="BF164" s="1667"/>
      <c r="BG164" s="1667"/>
      <c r="BH164" s="1667"/>
      <c r="BI164" s="1667"/>
      <c r="BJ164" s="1667"/>
      <c r="BK164" s="1667"/>
      <c r="BL164" s="1667"/>
      <c r="BM164" s="1614"/>
      <c r="BN164" s="1614"/>
      <c r="BO164" s="1640"/>
      <c r="BP164" s="1640"/>
      <c r="BQ164" s="1640"/>
      <c r="BR164" s="1640"/>
      <c r="BS164" s="1640"/>
      <c r="BT164" s="1640"/>
      <c r="BU164" s="1640"/>
      <c r="BV164" s="1640"/>
      <c r="BW164" s="1640"/>
      <c r="BX164" s="1640"/>
      <c r="BY164" s="1640"/>
      <c r="BZ164" s="1640"/>
      <c r="CA164" s="1640"/>
      <c r="CB164" s="1640"/>
      <c r="CC164" s="1640"/>
      <c r="CD164" s="1640"/>
      <c r="CE164" s="1640"/>
      <c r="CF164" s="1640"/>
      <c r="CG164" s="1614"/>
      <c r="CH164" s="1643"/>
      <c r="CI164" s="1579">
        <f>ROUNDDOWN(入力シート!AN43,2)</f>
        <v>0</v>
      </c>
      <c r="CJ164" s="1580"/>
      <c r="CK164" s="1580"/>
      <c r="CL164" s="1580"/>
      <c r="CM164" s="1580"/>
      <c r="CN164" s="1580"/>
      <c r="CO164" s="1580"/>
      <c r="CP164" s="1580"/>
      <c r="CQ164" s="1580"/>
      <c r="CR164" s="1580"/>
      <c r="CS164" s="1580"/>
      <c r="CT164" s="1580"/>
      <c r="CU164" s="1580"/>
      <c r="CV164" s="1580"/>
      <c r="CW164" s="1580"/>
      <c r="CX164" s="1580"/>
      <c r="CY164" s="1580"/>
      <c r="CZ164" s="1580"/>
      <c r="DA164" s="1580"/>
      <c r="DB164" s="1580"/>
      <c r="DC164" s="1585">
        <f>入力シート!AN44</f>
        <v>0</v>
      </c>
      <c r="DD164" s="1586"/>
      <c r="DE164" s="1586"/>
      <c r="DF164" s="1586"/>
      <c r="DG164" s="1586"/>
      <c r="DH164" s="1586"/>
      <c r="DI164" s="1586"/>
      <c r="DJ164" s="1586"/>
      <c r="DK164" s="1586"/>
      <c r="DL164" s="1586"/>
      <c r="DM164" s="1586"/>
      <c r="DN164" s="1586"/>
      <c r="DO164" s="1586"/>
      <c r="DP164" s="1586"/>
      <c r="DQ164" s="1587"/>
      <c r="DR164" s="1586">
        <f>入力シート!AS44</f>
        <v>0</v>
      </c>
      <c r="DS164" s="1586"/>
      <c r="DT164" s="1586"/>
      <c r="DU164" s="1586"/>
      <c r="DV164" s="1586"/>
      <c r="DW164" s="1586"/>
      <c r="DX164" s="1586"/>
      <c r="DY164" s="1586"/>
      <c r="DZ164" s="1586"/>
      <c r="EA164" s="1586"/>
      <c r="EB164" s="1586"/>
      <c r="EC164" s="1586"/>
      <c r="ED164" s="1586"/>
      <c r="EE164" s="1586"/>
      <c r="EF164" s="1586"/>
      <c r="EG164" s="1586"/>
      <c r="EH164" s="1586"/>
      <c r="EI164" s="1586"/>
      <c r="EJ164" s="1586"/>
      <c r="EK164" s="1586"/>
      <c r="EL164" s="1586"/>
      <c r="EM164" s="1586"/>
      <c r="EN164" s="1586"/>
      <c r="EO164" s="1586"/>
      <c r="EP164" s="1586"/>
      <c r="EQ164" s="1587"/>
      <c r="ER164" s="1858"/>
      <c r="ES164" s="1859"/>
      <c r="ET164" s="1859"/>
      <c r="EU164" s="1860"/>
    </row>
    <row r="165" spans="1:151" ht="6.95" customHeight="1" x14ac:dyDescent="0.15">
      <c r="A165" s="1608"/>
      <c r="B165" s="1574"/>
      <c r="C165" s="1574"/>
      <c r="D165" s="1574"/>
      <c r="E165" s="1574"/>
      <c r="F165" s="1574"/>
      <c r="G165" s="1574"/>
      <c r="H165" s="1574"/>
      <c r="I165" s="1574"/>
      <c r="J165" s="1574"/>
      <c r="K165" s="1574"/>
      <c r="L165" s="1574"/>
      <c r="M165" s="1574"/>
      <c r="N165" s="1574"/>
      <c r="O165" s="1574"/>
      <c r="P165" s="1574"/>
      <c r="Q165" s="1574"/>
      <c r="R165" s="1574"/>
      <c r="S165" s="1574"/>
      <c r="T165" s="1664"/>
      <c r="U165" s="1664"/>
      <c r="V165" s="1664"/>
      <c r="W165" s="1664"/>
      <c r="X165" s="1664"/>
      <c r="Y165" s="1664"/>
      <c r="Z165" s="1664"/>
      <c r="AA165" s="1664"/>
      <c r="AB165" s="1664"/>
      <c r="AC165" s="1664"/>
      <c r="AD165" s="1664"/>
      <c r="AE165" s="1664"/>
      <c r="AF165" s="1664"/>
      <c r="AG165" s="1664"/>
      <c r="AH165" s="1664"/>
      <c r="AI165" s="1664"/>
      <c r="AJ165" s="1664"/>
      <c r="AK165" s="1664"/>
      <c r="AL165" s="1664"/>
      <c r="AM165" s="1664"/>
      <c r="AN165" s="1664"/>
      <c r="AO165" s="1664"/>
      <c r="AP165" s="1664"/>
      <c r="AQ165" s="1664"/>
      <c r="AR165" s="1664"/>
      <c r="AS165" s="1664"/>
      <c r="AT165" s="1664"/>
      <c r="AU165" s="1664"/>
      <c r="AV165" s="1664"/>
      <c r="AW165" s="1664"/>
      <c r="AX165" s="1664"/>
      <c r="AY165" s="1664"/>
      <c r="AZ165" s="1664"/>
      <c r="BA165" s="1664"/>
      <c r="BB165" s="1664"/>
      <c r="BC165" s="1664"/>
      <c r="BD165" s="1667"/>
      <c r="BE165" s="1667"/>
      <c r="BF165" s="1667"/>
      <c r="BG165" s="1667"/>
      <c r="BH165" s="1667"/>
      <c r="BI165" s="1667"/>
      <c r="BJ165" s="1667"/>
      <c r="BK165" s="1667"/>
      <c r="BL165" s="1667"/>
      <c r="BM165" s="1614"/>
      <c r="BN165" s="1614"/>
      <c r="BO165" s="1640"/>
      <c r="BP165" s="1640"/>
      <c r="BQ165" s="1640"/>
      <c r="BR165" s="1640"/>
      <c r="BS165" s="1640"/>
      <c r="BT165" s="1640"/>
      <c r="BU165" s="1640"/>
      <c r="BV165" s="1640"/>
      <c r="BW165" s="1640"/>
      <c r="BX165" s="1640"/>
      <c r="BY165" s="1640"/>
      <c r="BZ165" s="1640"/>
      <c r="CA165" s="1640"/>
      <c r="CB165" s="1640"/>
      <c r="CC165" s="1640"/>
      <c r="CD165" s="1640"/>
      <c r="CE165" s="1640"/>
      <c r="CF165" s="1640"/>
      <c r="CG165" s="1614"/>
      <c r="CH165" s="1643"/>
      <c r="CI165" s="1579"/>
      <c r="CJ165" s="1580"/>
      <c r="CK165" s="1580"/>
      <c r="CL165" s="1580"/>
      <c r="CM165" s="1580"/>
      <c r="CN165" s="1580"/>
      <c r="CO165" s="1580"/>
      <c r="CP165" s="1580"/>
      <c r="CQ165" s="1580"/>
      <c r="CR165" s="1580"/>
      <c r="CS165" s="1580"/>
      <c r="CT165" s="1580"/>
      <c r="CU165" s="1580"/>
      <c r="CV165" s="1580"/>
      <c r="CW165" s="1580"/>
      <c r="CX165" s="1580"/>
      <c r="CY165" s="1580"/>
      <c r="CZ165" s="1580"/>
      <c r="DA165" s="1580"/>
      <c r="DB165" s="1580"/>
      <c r="DC165" s="1585"/>
      <c r="DD165" s="1586"/>
      <c r="DE165" s="1586"/>
      <c r="DF165" s="1586"/>
      <c r="DG165" s="1586"/>
      <c r="DH165" s="1586"/>
      <c r="DI165" s="1586"/>
      <c r="DJ165" s="1586"/>
      <c r="DK165" s="1586"/>
      <c r="DL165" s="1586"/>
      <c r="DM165" s="1586"/>
      <c r="DN165" s="1586"/>
      <c r="DO165" s="1586"/>
      <c r="DP165" s="1586"/>
      <c r="DQ165" s="1587"/>
      <c r="DR165" s="1586"/>
      <c r="DS165" s="1586"/>
      <c r="DT165" s="1586"/>
      <c r="DU165" s="1586"/>
      <c r="DV165" s="1586"/>
      <c r="DW165" s="1586"/>
      <c r="DX165" s="1586"/>
      <c r="DY165" s="1586"/>
      <c r="DZ165" s="1586"/>
      <c r="EA165" s="1586"/>
      <c r="EB165" s="1586"/>
      <c r="EC165" s="1586"/>
      <c r="ED165" s="1586"/>
      <c r="EE165" s="1586"/>
      <c r="EF165" s="1586"/>
      <c r="EG165" s="1586"/>
      <c r="EH165" s="1586"/>
      <c r="EI165" s="1586"/>
      <c r="EJ165" s="1586"/>
      <c r="EK165" s="1586"/>
      <c r="EL165" s="1586"/>
      <c r="EM165" s="1586"/>
      <c r="EN165" s="1586"/>
      <c r="EO165" s="1586"/>
      <c r="EP165" s="1586"/>
      <c r="EQ165" s="1587"/>
      <c r="ER165" s="1858"/>
      <c r="ES165" s="1859"/>
      <c r="ET165" s="1859"/>
      <c r="EU165" s="1860"/>
    </row>
    <row r="166" spans="1:151" ht="6.95" customHeight="1" x14ac:dyDescent="0.15">
      <c r="A166" s="1608"/>
      <c r="B166" s="1574"/>
      <c r="C166" s="1574"/>
      <c r="D166" s="1574"/>
      <c r="E166" s="1574"/>
      <c r="F166" s="1574"/>
      <c r="G166" s="1574"/>
      <c r="H166" s="1574"/>
      <c r="I166" s="1574"/>
      <c r="J166" s="1574"/>
      <c r="K166" s="1574"/>
      <c r="L166" s="1574"/>
      <c r="M166" s="1574"/>
      <c r="N166" s="1574"/>
      <c r="O166" s="1574"/>
      <c r="P166" s="1574"/>
      <c r="Q166" s="1574"/>
      <c r="R166" s="1574"/>
      <c r="S166" s="1574"/>
      <c r="T166" s="1664"/>
      <c r="U166" s="1664"/>
      <c r="V166" s="1664"/>
      <c r="W166" s="1664"/>
      <c r="X166" s="1664"/>
      <c r="Y166" s="1664"/>
      <c r="Z166" s="1664"/>
      <c r="AA166" s="1664"/>
      <c r="AB166" s="1664"/>
      <c r="AC166" s="1664"/>
      <c r="AD166" s="1664"/>
      <c r="AE166" s="1664"/>
      <c r="AF166" s="1664"/>
      <c r="AG166" s="1664"/>
      <c r="AH166" s="1664"/>
      <c r="AI166" s="1664"/>
      <c r="AJ166" s="1664"/>
      <c r="AK166" s="1664"/>
      <c r="AL166" s="1664"/>
      <c r="AM166" s="1664"/>
      <c r="AN166" s="1664"/>
      <c r="AO166" s="1664"/>
      <c r="AP166" s="1664"/>
      <c r="AQ166" s="1664"/>
      <c r="AR166" s="1664"/>
      <c r="AS166" s="1664"/>
      <c r="AT166" s="1664"/>
      <c r="AU166" s="1664"/>
      <c r="AV166" s="1664"/>
      <c r="AW166" s="1664"/>
      <c r="AX166" s="1664"/>
      <c r="AY166" s="1664"/>
      <c r="AZ166" s="1664"/>
      <c r="BA166" s="1664"/>
      <c r="BB166" s="1664"/>
      <c r="BC166" s="1664"/>
      <c r="BD166" s="1667"/>
      <c r="BE166" s="1667"/>
      <c r="BF166" s="1667"/>
      <c r="BG166" s="1667"/>
      <c r="BH166" s="1667"/>
      <c r="BI166" s="1667"/>
      <c r="BJ166" s="1667"/>
      <c r="BK166" s="1667"/>
      <c r="BL166" s="1667"/>
      <c r="BM166" s="1614"/>
      <c r="BN166" s="1614"/>
      <c r="BO166" s="1640"/>
      <c r="BP166" s="1640"/>
      <c r="BQ166" s="1640"/>
      <c r="BR166" s="1640"/>
      <c r="BS166" s="1640"/>
      <c r="BT166" s="1640"/>
      <c r="BU166" s="1640"/>
      <c r="BV166" s="1640"/>
      <c r="BW166" s="1640"/>
      <c r="BX166" s="1640"/>
      <c r="BY166" s="1640"/>
      <c r="BZ166" s="1640"/>
      <c r="CA166" s="1640"/>
      <c r="CB166" s="1640"/>
      <c r="CC166" s="1640"/>
      <c r="CD166" s="1640"/>
      <c r="CE166" s="1640"/>
      <c r="CF166" s="1640"/>
      <c r="CG166" s="1614"/>
      <c r="CH166" s="1643"/>
      <c r="CI166" s="1579"/>
      <c r="CJ166" s="1580"/>
      <c r="CK166" s="1580"/>
      <c r="CL166" s="1580"/>
      <c r="CM166" s="1580"/>
      <c r="CN166" s="1580"/>
      <c r="CO166" s="1580"/>
      <c r="CP166" s="1580"/>
      <c r="CQ166" s="1580"/>
      <c r="CR166" s="1580"/>
      <c r="CS166" s="1580"/>
      <c r="CT166" s="1580"/>
      <c r="CU166" s="1580"/>
      <c r="CV166" s="1580"/>
      <c r="CW166" s="1580"/>
      <c r="CX166" s="1580"/>
      <c r="CY166" s="1580"/>
      <c r="CZ166" s="1580"/>
      <c r="DA166" s="1580"/>
      <c r="DB166" s="1580"/>
      <c r="DC166" s="1585"/>
      <c r="DD166" s="1586"/>
      <c r="DE166" s="1586"/>
      <c r="DF166" s="1586"/>
      <c r="DG166" s="1586"/>
      <c r="DH166" s="1586"/>
      <c r="DI166" s="1586"/>
      <c r="DJ166" s="1586"/>
      <c r="DK166" s="1586"/>
      <c r="DL166" s="1586"/>
      <c r="DM166" s="1586"/>
      <c r="DN166" s="1586"/>
      <c r="DO166" s="1586"/>
      <c r="DP166" s="1586"/>
      <c r="DQ166" s="1587"/>
      <c r="DR166" s="1586"/>
      <c r="DS166" s="1586"/>
      <c r="DT166" s="1586"/>
      <c r="DU166" s="1586"/>
      <c r="DV166" s="1586"/>
      <c r="DW166" s="1586"/>
      <c r="DX166" s="1586"/>
      <c r="DY166" s="1586"/>
      <c r="DZ166" s="1586"/>
      <c r="EA166" s="1586"/>
      <c r="EB166" s="1586"/>
      <c r="EC166" s="1586"/>
      <c r="ED166" s="1586"/>
      <c r="EE166" s="1586"/>
      <c r="EF166" s="1586"/>
      <c r="EG166" s="1586"/>
      <c r="EH166" s="1586"/>
      <c r="EI166" s="1586"/>
      <c r="EJ166" s="1586"/>
      <c r="EK166" s="1586"/>
      <c r="EL166" s="1586"/>
      <c r="EM166" s="1586"/>
      <c r="EN166" s="1586"/>
      <c r="EO166" s="1586"/>
      <c r="EP166" s="1586"/>
      <c r="EQ166" s="1587"/>
      <c r="ER166" s="1858"/>
      <c r="ES166" s="1859"/>
      <c r="ET166" s="1859"/>
      <c r="EU166" s="1860"/>
    </row>
    <row r="167" spans="1:151" ht="6.95" customHeight="1" x14ac:dyDescent="0.15">
      <c r="A167" s="1609"/>
      <c r="B167" s="1575"/>
      <c r="C167" s="1575"/>
      <c r="D167" s="1575"/>
      <c r="E167" s="1575"/>
      <c r="F167" s="1575"/>
      <c r="G167" s="1575"/>
      <c r="H167" s="1575"/>
      <c r="I167" s="1575"/>
      <c r="J167" s="1575"/>
      <c r="K167" s="1575"/>
      <c r="L167" s="1575"/>
      <c r="M167" s="1575"/>
      <c r="N167" s="1575"/>
      <c r="O167" s="1575"/>
      <c r="P167" s="1575"/>
      <c r="Q167" s="1575"/>
      <c r="R167" s="1575"/>
      <c r="S167" s="1575"/>
      <c r="T167" s="1665"/>
      <c r="U167" s="1665"/>
      <c r="V167" s="1665"/>
      <c r="W167" s="1665"/>
      <c r="X167" s="1665"/>
      <c r="Y167" s="1665"/>
      <c r="Z167" s="1665"/>
      <c r="AA167" s="1665"/>
      <c r="AB167" s="1665"/>
      <c r="AC167" s="1665"/>
      <c r="AD167" s="1665"/>
      <c r="AE167" s="1665"/>
      <c r="AF167" s="1665"/>
      <c r="AG167" s="1665"/>
      <c r="AH167" s="1665"/>
      <c r="AI167" s="1665"/>
      <c r="AJ167" s="1665"/>
      <c r="AK167" s="1665"/>
      <c r="AL167" s="1665"/>
      <c r="AM167" s="1665"/>
      <c r="AN167" s="1665"/>
      <c r="AO167" s="1665"/>
      <c r="AP167" s="1665"/>
      <c r="AQ167" s="1665"/>
      <c r="AR167" s="1665"/>
      <c r="AS167" s="1665"/>
      <c r="AT167" s="1665"/>
      <c r="AU167" s="1665"/>
      <c r="AV167" s="1665"/>
      <c r="AW167" s="1665"/>
      <c r="AX167" s="1665"/>
      <c r="AY167" s="1665"/>
      <c r="AZ167" s="1665"/>
      <c r="BA167" s="1665"/>
      <c r="BB167" s="1665"/>
      <c r="BC167" s="1665"/>
      <c r="BD167" s="1668"/>
      <c r="BE167" s="1668"/>
      <c r="BF167" s="1668"/>
      <c r="BG167" s="1668"/>
      <c r="BH167" s="1668"/>
      <c r="BI167" s="1668"/>
      <c r="BJ167" s="1668"/>
      <c r="BK167" s="1668"/>
      <c r="BL167" s="1668"/>
      <c r="BM167" s="1615"/>
      <c r="BN167" s="1615"/>
      <c r="BO167" s="1641"/>
      <c r="BP167" s="1641"/>
      <c r="BQ167" s="1641"/>
      <c r="BR167" s="1641"/>
      <c r="BS167" s="1641"/>
      <c r="BT167" s="1641"/>
      <c r="BU167" s="1641"/>
      <c r="BV167" s="1641"/>
      <c r="BW167" s="1641"/>
      <c r="BX167" s="1641"/>
      <c r="BY167" s="1641"/>
      <c r="BZ167" s="1641"/>
      <c r="CA167" s="1641"/>
      <c r="CB167" s="1641"/>
      <c r="CC167" s="1641"/>
      <c r="CD167" s="1641"/>
      <c r="CE167" s="1641"/>
      <c r="CF167" s="1641"/>
      <c r="CG167" s="1615"/>
      <c r="CH167" s="1644"/>
      <c r="CI167" s="1582"/>
      <c r="CJ167" s="1583"/>
      <c r="CK167" s="1583"/>
      <c r="CL167" s="1583"/>
      <c r="CM167" s="1583"/>
      <c r="CN167" s="1583"/>
      <c r="CO167" s="1583"/>
      <c r="CP167" s="1583"/>
      <c r="CQ167" s="1583"/>
      <c r="CR167" s="1583"/>
      <c r="CS167" s="1583"/>
      <c r="CT167" s="1583"/>
      <c r="CU167" s="1583"/>
      <c r="CV167" s="1583"/>
      <c r="CW167" s="1583"/>
      <c r="CX167" s="1583"/>
      <c r="CY167" s="1583"/>
      <c r="CZ167" s="1583"/>
      <c r="DA167" s="1583"/>
      <c r="DB167" s="1583"/>
      <c r="DC167" s="1588"/>
      <c r="DD167" s="1589"/>
      <c r="DE167" s="1589"/>
      <c r="DF167" s="1589"/>
      <c r="DG167" s="1589"/>
      <c r="DH167" s="1589"/>
      <c r="DI167" s="1589"/>
      <c r="DJ167" s="1589"/>
      <c r="DK167" s="1589"/>
      <c r="DL167" s="1589"/>
      <c r="DM167" s="1589"/>
      <c r="DN167" s="1589"/>
      <c r="DO167" s="1589"/>
      <c r="DP167" s="1589"/>
      <c r="DQ167" s="1590"/>
      <c r="DR167" s="1589"/>
      <c r="DS167" s="1589"/>
      <c r="DT167" s="1589"/>
      <c r="DU167" s="1589"/>
      <c r="DV167" s="1589"/>
      <c r="DW167" s="1589"/>
      <c r="DX167" s="1589"/>
      <c r="DY167" s="1589"/>
      <c r="DZ167" s="1589"/>
      <c r="EA167" s="1589"/>
      <c r="EB167" s="1589"/>
      <c r="EC167" s="1589"/>
      <c r="ED167" s="1589"/>
      <c r="EE167" s="1589"/>
      <c r="EF167" s="1589"/>
      <c r="EG167" s="1589"/>
      <c r="EH167" s="1589"/>
      <c r="EI167" s="1589"/>
      <c r="EJ167" s="1589"/>
      <c r="EK167" s="1589"/>
      <c r="EL167" s="1589"/>
      <c r="EM167" s="1589"/>
      <c r="EN167" s="1589"/>
      <c r="EO167" s="1589"/>
      <c r="EP167" s="1589"/>
      <c r="EQ167" s="1590"/>
      <c r="ER167" s="1858"/>
      <c r="ES167" s="1859"/>
      <c r="ET167" s="1859"/>
      <c r="EU167" s="1860"/>
    </row>
    <row r="168" spans="1:151" ht="6.95" customHeight="1" x14ac:dyDescent="0.15">
      <c r="A168" s="1607" t="s">
        <v>253</v>
      </c>
      <c r="B168" s="1573"/>
      <c r="C168" s="1573"/>
      <c r="D168" s="1573"/>
      <c r="E168" s="1573"/>
      <c r="F168" s="1573"/>
      <c r="G168" s="1573"/>
      <c r="H168" s="1573"/>
      <c r="I168" s="1573"/>
      <c r="J168" s="1573"/>
      <c r="K168" s="1573"/>
      <c r="L168" s="1573"/>
      <c r="M168" s="1573"/>
      <c r="N168" s="1573"/>
      <c r="O168" s="1573"/>
      <c r="P168" s="1573"/>
      <c r="Q168" s="1573"/>
      <c r="R168" s="1573"/>
      <c r="S168" s="1573"/>
      <c r="T168" s="1636">
        <f>入力シート!AT45</f>
        <v>0</v>
      </c>
      <c r="U168" s="1636"/>
      <c r="V168" s="1636"/>
      <c r="W168" s="1636"/>
      <c r="X168" s="1636"/>
      <c r="Y168" s="1636"/>
      <c r="Z168" s="1636"/>
      <c r="AA168" s="1636"/>
      <c r="AB168" s="1636"/>
      <c r="AC168" s="1636"/>
      <c r="AD168" s="1636"/>
      <c r="AE168" s="1636"/>
      <c r="AF168" s="1636"/>
      <c r="AG168" s="1636"/>
      <c r="AH168" s="1636"/>
      <c r="AI168" s="1636"/>
      <c r="AJ168" s="1636"/>
      <c r="AK168" s="1636"/>
      <c r="AL168" s="1636"/>
      <c r="AM168" s="1636"/>
      <c r="AN168" s="1636"/>
      <c r="AO168" s="1636"/>
      <c r="AP168" s="1636"/>
      <c r="AQ168" s="1636"/>
      <c r="AR168" s="1636"/>
      <c r="AS168" s="1636"/>
      <c r="AT168" s="1636"/>
      <c r="AU168" s="1636"/>
      <c r="AV168" s="1636"/>
      <c r="AW168" s="1636"/>
      <c r="AX168" s="1636"/>
      <c r="AY168" s="1636"/>
      <c r="AZ168" s="1636"/>
      <c r="BA168" s="1636"/>
      <c r="BB168" s="1636"/>
      <c r="BC168" s="1636"/>
      <c r="BD168" s="1613" t="s">
        <v>294</v>
      </c>
      <c r="BE168" s="1613"/>
      <c r="BF168" s="1613"/>
      <c r="BG168" s="1613"/>
      <c r="BH168" s="1613"/>
      <c r="BI168" s="1613"/>
      <c r="BJ168" s="1613"/>
      <c r="BK168" s="1613"/>
      <c r="BL168" s="1613"/>
      <c r="BM168" s="1613" t="s">
        <v>254</v>
      </c>
      <c r="BN168" s="1613"/>
      <c r="BO168" s="1639">
        <f>入力シート!AS46</f>
        <v>0</v>
      </c>
      <c r="BP168" s="1639"/>
      <c r="BQ168" s="1639"/>
      <c r="BR168" s="1639"/>
      <c r="BS168" s="1639"/>
      <c r="BT168" s="1639"/>
      <c r="BU168" s="1639"/>
      <c r="BV168" s="1639"/>
      <c r="BW168" s="1639"/>
      <c r="BX168" s="1639"/>
      <c r="BY168" s="1639"/>
      <c r="BZ168" s="1639"/>
      <c r="CA168" s="1639"/>
      <c r="CB168" s="1639"/>
      <c r="CC168" s="1639"/>
      <c r="CD168" s="1639"/>
      <c r="CE168" s="1639"/>
      <c r="CF168" s="1639"/>
      <c r="CG168" s="1613" t="s">
        <v>255</v>
      </c>
      <c r="CH168" s="1642"/>
      <c r="CI168" s="1576"/>
      <c r="CJ168" s="1577"/>
      <c r="CK168" s="1577"/>
      <c r="CL168" s="1577"/>
      <c r="CM168" s="1577"/>
      <c r="CN168" s="1577"/>
      <c r="CO168" s="1577"/>
      <c r="CP168" s="1577"/>
      <c r="CQ168" s="1577"/>
      <c r="CR168" s="1577"/>
      <c r="CS168" s="1577"/>
      <c r="CT168" s="1577"/>
      <c r="CU168" s="1577"/>
      <c r="CV168" s="1577"/>
      <c r="CW168" s="1577"/>
      <c r="CX168" s="1577"/>
      <c r="CY168" s="1577"/>
      <c r="CZ168" s="1577"/>
      <c r="DA168" s="1577"/>
      <c r="DB168" s="1577"/>
      <c r="DC168" s="1576"/>
      <c r="DD168" s="1577"/>
      <c r="DE168" s="1577"/>
      <c r="DF168" s="1577"/>
      <c r="DG168" s="1577"/>
      <c r="DH168" s="1577"/>
      <c r="DI168" s="1577"/>
      <c r="DJ168" s="1577"/>
      <c r="DK168" s="1577"/>
      <c r="DL168" s="1577"/>
      <c r="DM168" s="1577"/>
      <c r="DN168" s="1577"/>
      <c r="DO168" s="1577"/>
      <c r="DP168" s="1577"/>
      <c r="DQ168" s="1578"/>
      <c r="DR168" s="1577"/>
      <c r="DS168" s="1577"/>
      <c r="DT168" s="1577"/>
      <c r="DU168" s="1577"/>
      <c r="DV168" s="1577"/>
      <c r="DW168" s="1577"/>
      <c r="DX168" s="1577"/>
      <c r="DY168" s="1577"/>
      <c r="DZ168" s="1577"/>
      <c r="EA168" s="1577"/>
      <c r="EB168" s="1577"/>
      <c r="EC168" s="1577"/>
      <c r="ED168" s="1577"/>
      <c r="EE168" s="1577"/>
      <c r="EF168" s="1577"/>
      <c r="EG168" s="1577"/>
      <c r="EH168" s="1577"/>
      <c r="EI168" s="1577"/>
      <c r="EJ168" s="1577"/>
      <c r="EK168" s="1577"/>
      <c r="EL168" s="1577"/>
      <c r="EM168" s="1577"/>
      <c r="EN168" s="1577"/>
      <c r="EO168" s="1577"/>
      <c r="EP168" s="1577"/>
      <c r="EQ168" s="1578"/>
      <c r="ER168" s="1858"/>
      <c r="ES168" s="1859"/>
      <c r="ET168" s="1859"/>
      <c r="EU168" s="1860"/>
    </row>
    <row r="169" spans="1:151" ht="6.95" customHeight="1" x14ac:dyDescent="0.15">
      <c r="A169" s="1608"/>
      <c r="B169" s="1574"/>
      <c r="C169" s="1574"/>
      <c r="D169" s="1574"/>
      <c r="E169" s="1574"/>
      <c r="F169" s="1574"/>
      <c r="G169" s="1574"/>
      <c r="H169" s="1574"/>
      <c r="I169" s="1574"/>
      <c r="J169" s="1574"/>
      <c r="K169" s="1574"/>
      <c r="L169" s="1574"/>
      <c r="M169" s="1574"/>
      <c r="N169" s="1574"/>
      <c r="O169" s="1574"/>
      <c r="P169" s="1574"/>
      <c r="Q169" s="1574"/>
      <c r="R169" s="1574"/>
      <c r="S169" s="1574"/>
      <c r="T169" s="1637"/>
      <c r="U169" s="1637"/>
      <c r="V169" s="1637"/>
      <c r="W169" s="1637"/>
      <c r="X169" s="1637"/>
      <c r="Y169" s="1637"/>
      <c r="Z169" s="1637"/>
      <c r="AA169" s="1637"/>
      <c r="AB169" s="1637"/>
      <c r="AC169" s="1637"/>
      <c r="AD169" s="1637"/>
      <c r="AE169" s="1637"/>
      <c r="AF169" s="1637"/>
      <c r="AG169" s="1637"/>
      <c r="AH169" s="1637"/>
      <c r="AI169" s="1637"/>
      <c r="AJ169" s="1637"/>
      <c r="AK169" s="1637"/>
      <c r="AL169" s="1637"/>
      <c r="AM169" s="1637"/>
      <c r="AN169" s="1637"/>
      <c r="AO169" s="1637"/>
      <c r="AP169" s="1637"/>
      <c r="AQ169" s="1637"/>
      <c r="AR169" s="1637"/>
      <c r="AS169" s="1637"/>
      <c r="AT169" s="1637"/>
      <c r="AU169" s="1637"/>
      <c r="AV169" s="1637"/>
      <c r="AW169" s="1637"/>
      <c r="AX169" s="1637"/>
      <c r="AY169" s="1637"/>
      <c r="AZ169" s="1637"/>
      <c r="BA169" s="1637"/>
      <c r="BB169" s="1637"/>
      <c r="BC169" s="1637"/>
      <c r="BD169" s="1614"/>
      <c r="BE169" s="1614"/>
      <c r="BF169" s="1614"/>
      <c r="BG169" s="1614"/>
      <c r="BH169" s="1614"/>
      <c r="BI169" s="1614"/>
      <c r="BJ169" s="1614"/>
      <c r="BK169" s="1614"/>
      <c r="BL169" s="1614"/>
      <c r="BM169" s="1614"/>
      <c r="BN169" s="1614"/>
      <c r="BO169" s="1640"/>
      <c r="BP169" s="1640"/>
      <c r="BQ169" s="1640"/>
      <c r="BR169" s="1640"/>
      <c r="BS169" s="1640"/>
      <c r="BT169" s="1640"/>
      <c r="BU169" s="1640"/>
      <c r="BV169" s="1640"/>
      <c r="BW169" s="1640"/>
      <c r="BX169" s="1640"/>
      <c r="BY169" s="1640"/>
      <c r="BZ169" s="1640"/>
      <c r="CA169" s="1640"/>
      <c r="CB169" s="1640"/>
      <c r="CC169" s="1640"/>
      <c r="CD169" s="1640"/>
      <c r="CE169" s="1640"/>
      <c r="CF169" s="1640"/>
      <c r="CG169" s="1614"/>
      <c r="CH169" s="1643"/>
      <c r="CI169" s="1579">
        <f>ROUNDDOWN(入力シート!AN46,2)</f>
        <v>0</v>
      </c>
      <c r="CJ169" s="1580"/>
      <c r="CK169" s="1580"/>
      <c r="CL169" s="1580"/>
      <c r="CM169" s="1580"/>
      <c r="CN169" s="1580"/>
      <c r="CO169" s="1580"/>
      <c r="CP169" s="1580"/>
      <c r="CQ169" s="1580"/>
      <c r="CR169" s="1580"/>
      <c r="CS169" s="1580"/>
      <c r="CT169" s="1580"/>
      <c r="CU169" s="1580"/>
      <c r="CV169" s="1580"/>
      <c r="CW169" s="1580"/>
      <c r="CX169" s="1580"/>
      <c r="CY169" s="1580"/>
      <c r="CZ169" s="1580"/>
      <c r="DA169" s="1580"/>
      <c r="DB169" s="1580"/>
      <c r="DC169" s="1585">
        <f>入力シート!AN47</f>
        <v>0</v>
      </c>
      <c r="DD169" s="1586"/>
      <c r="DE169" s="1586"/>
      <c r="DF169" s="1586"/>
      <c r="DG169" s="1586"/>
      <c r="DH169" s="1586"/>
      <c r="DI169" s="1586"/>
      <c r="DJ169" s="1586"/>
      <c r="DK169" s="1586"/>
      <c r="DL169" s="1586"/>
      <c r="DM169" s="1586"/>
      <c r="DN169" s="1586"/>
      <c r="DO169" s="1586"/>
      <c r="DP169" s="1586"/>
      <c r="DQ169" s="1587"/>
      <c r="DR169" s="1586">
        <f>入力シート!AS47</f>
        <v>0</v>
      </c>
      <c r="DS169" s="1586"/>
      <c r="DT169" s="1586"/>
      <c r="DU169" s="1586"/>
      <c r="DV169" s="1586"/>
      <c r="DW169" s="1586"/>
      <c r="DX169" s="1586"/>
      <c r="DY169" s="1586"/>
      <c r="DZ169" s="1586"/>
      <c r="EA169" s="1586"/>
      <c r="EB169" s="1586"/>
      <c r="EC169" s="1586"/>
      <c r="ED169" s="1586"/>
      <c r="EE169" s="1586"/>
      <c r="EF169" s="1586"/>
      <c r="EG169" s="1586"/>
      <c r="EH169" s="1586"/>
      <c r="EI169" s="1586"/>
      <c r="EJ169" s="1586"/>
      <c r="EK169" s="1586"/>
      <c r="EL169" s="1586"/>
      <c r="EM169" s="1586"/>
      <c r="EN169" s="1586"/>
      <c r="EO169" s="1586"/>
      <c r="EP169" s="1586"/>
      <c r="EQ169" s="1587"/>
      <c r="ER169" s="1858"/>
      <c r="ES169" s="1859"/>
      <c r="ET169" s="1859"/>
      <c r="EU169" s="1860"/>
    </row>
    <row r="170" spans="1:151" ht="6.95" customHeight="1" x14ac:dyDescent="0.15">
      <c r="A170" s="1608"/>
      <c r="B170" s="1574"/>
      <c r="C170" s="1574"/>
      <c r="D170" s="1574"/>
      <c r="E170" s="1574"/>
      <c r="F170" s="1574"/>
      <c r="G170" s="1574"/>
      <c r="H170" s="1574"/>
      <c r="I170" s="1574"/>
      <c r="J170" s="1574"/>
      <c r="K170" s="1574"/>
      <c r="L170" s="1574"/>
      <c r="M170" s="1574"/>
      <c r="N170" s="1574"/>
      <c r="O170" s="1574"/>
      <c r="P170" s="1574"/>
      <c r="Q170" s="1574"/>
      <c r="R170" s="1574"/>
      <c r="S170" s="1574"/>
      <c r="T170" s="1637"/>
      <c r="U170" s="1637"/>
      <c r="V170" s="1637"/>
      <c r="W170" s="1637"/>
      <c r="X170" s="1637"/>
      <c r="Y170" s="1637"/>
      <c r="Z170" s="1637"/>
      <c r="AA170" s="1637"/>
      <c r="AB170" s="1637"/>
      <c r="AC170" s="1637"/>
      <c r="AD170" s="1637"/>
      <c r="AE170" s="1637"/>
      <c r="AF170" s="1637"/>
      <c r="AG170" s="1637"/>
      <c r="AH170" s="1637"/>
      <c r="AI170" s="1637"/>
      <c r="AJ170" s="1637"/>
      <c r="AK170" s="1637"/>
      <c r="AL170" s="1637"/>
      <c r="AM170" s="1637"/>
      <c r="AN170" s="1637"/>
      <c r="AO170" s="1637"/>
      <c r="AP170" s="1637"/>
      <c r="AQ170" s="1637"/>
      <c r="AR170" s="1637"/>
      <c r="AS170" s="1637"/>
      <c r="AT170" s="1637"/>
      <c r="AU170" s="1637"/>
      <c r="AV170" s="1637"/>
      <c r="AW170" s="1637"/>
      <c r="AX170" s="1637"/>
      <c r="AY170" s="1637"/>
      <c r="AZ170" s="1637"/>
      <c r="BA170" s="1637"/>
      <c r="BB170" s="1637"/>
      <c r="BC170" s="1637"/>
      <c r="BD170" s="1614"/>
      <c r="BE170" s="1614"/>
      <c r="BF170" s="1614"/>
      <c r="BG170" s="1614"/>
      <c r="BH170" s="1614"/>
      <c r="BI170" s="1614"/>
      <c r="BJ170" s="1614"/>
      <c r="BK170" s="1614"/>
      <c r="BL170" s="1614"/>
      <c r="BM170" s="1614"/>
      <c r="BN170" s="1614"/>
      <c r="BO170" s="1640"/>
      <c r="BP170" s="1640"/>
      <c r="BQ170" s="1640"/>
      <c r="BR170" s="1640"/>
      <c r="BS170" s="1640"/>
      <c r="BT170" s="1640"/>
      <c r="BU170" s="1640"/>
      <c r="BV170" s="1640"/>
      <c r="BW170" s="1640"/>
      <c r="BX170" s="1640"/>
      <c r="BY170" s="1640"/>
      <c r="BZ170" s="1640"/>
      <c r="CA170" s="1640"/>
      <c r="CB170" s="1640"/>
      <c r="CC170" s="1640"/>
      <c r="CD170" s="1640"/>
      <c r="CE170" s="1640"/>
      <c r="CF170" s="1640"/>
      <c r="CG170" s="1614"/>
      <c r="CH170" s="1643"/>
      <c r="CI170" s="1579"/>
      <c r="CJ170" s="1580"/>
      <c r="CK170" s="1580"/>
      <c r="CL170" s="1580"/>
      <c r="CM170" s="1580"/>
      <c r="CN170" s="1580"/>
      <c r="CO170" s="1580"/>
      <c r="CP170" s="1580"/>
      <c r="CQ170" s="1580"/>
      <c r="CR170" s="1580"/>
      <c r="CS170" s="1580"/>
      <c r="CT170" s="1580"/>
      <c r="CU170" s="1580"/>
      <c r="CV170" s="1580"/>
      <c r="CW170" s="1580"/>
      <c r="CX170" s="1580"/>
      <c r="CY170" s="1580"/>
      <c r="CZ170" s="1580"/>
      <c r="DA170" s="1580"/>
      <c r="DB170" s="1580"/>
      <c r="DC170" s="1585"/>
      <c r="DD170" s="1586"/>
      <c r="DE170" s="1586"/>
      <c r="DF170" s="1586"/>
      <c r="DG170" s="1586"/>
      <c r="DH170" s="1586"/>
      <c r="DI170" s="1586"/>
      <c r="DJ170" s="1586"/>
      <c r="DK170" s="1586"/>
      <c r="DL170" s="1586"/>
      <c r="DM170" s="1586"/>
      <c r="DN170" s="1586"/>
      <c r="DO170" s="1586"/>
      <c r="DP170" s="1586"/>
      <c r="DQ170" s="1587"/>
      <c r="DR170" s="1586"/>
      <c r="DS170" s="1586"/>
      <c r="DT170" s="1586"/>
      <c r="DU170" s="1586"/>
      <c r="DV170" s="1586"/>
      <c r="DW170" s="1586"/>
      <c r="DX170" s="1586"/>
      <c r="DY170" s="1586"/>
      <c r="DZ170" s="1586"/>
      <c r="EA170" s="1586"/>
      <c r="EB170" s="1586"/>
      <c r="EC170" s="1586"/>
      <c r="ED170" s="1586"/>
      <c r="EE170" s="1586"/>
      <c r="EF170" s="1586"/>
      <c r="EG170" s="1586"/>
      <c r="EH170" s="1586"/>
      <c r="EI170" s="1586"/>
      <c r="EJ170" s="1586"/>
      <c r="EK170" s="1586"/>
      <c r="EL170" s="1586"/>
      <c r="EM170" s="1586"/>
      <c r="EN170" s="1586"/>
      <c r="EO170" s="1586"/>
      <c r="EP170" s="1586"/>
      <c r="EQ170" s="1587"/>
      <c r="ER170" s="1858"/>
      <c r="ES170" s="1859"/>
      <c r="ET170" s="1859"/>
      <c r="EU170" s="1860"/>
    </row>
    <row r="171" spans="1:151" ht="6.95" customHeight="1" x14ac:dyDescent="0.15">
      <c r="A171" s="1608"/>
      <c r="B171" s="1574"/>
      <c r="C171" s="1574"/>
      <c r="D171" s="1574"/>
      <c r="E171" s="1574"/>
      <c r="F171" s="1574"/>
      <c r="G171" s="1574"/>
      <c r="H171" s="1574"/>
      <c r="I171" s="1574"/>
      <c r="J171" s="1574"/>
      <c r="K171" s="1574"/>
      <c r="L171" s="1574"/>
      <c r="M171" s="1574"/>
      <c r="N171" s="1574"/>
      <c r="O171" s="1574"/>
      <c r="P171" s="1574"/>
      <c r="Q171" s="1574"/>
      <c r="R171" s="1574"/>
      <c r="S171" s="1574"/>
      <c r="T171" s="1637"/>
      <c r="U171" s="1637"/>
      <c r="V171" s="1637"/>
      <c r="W171" s="1637"/>
      <c r="X171" s="1637"/>
      <c r="Y171" s="1637"/>
      <c r="Z171" s="1637"/>
      <c r="AA171" s="1637"/>
      <c r="AB171" s="1637"/>
      <c r="AC171" s="1637"/>
      <c r="AD171" s="1637"/>
      <c r="AE171" s="1637"/>
      <c r="AF171" s="1637"/>
      <c r="AG171" s="1637"/>
      <c r="AH171" s="1637"/>
      <c r="AI171" s="1637"/>
      <c r="AJ171" s="1637"/>
      <c r="AK171" s="1637"/>
      <c r="AL171" s="1637"/>
      <c r="AM171" s="1637"/>
      <c r="AN171" s="1637"/>
      <c r="AO171" s="1637"/>
      <c r="AP171" s="1637"/>
      <c r="AQ171" s="1637"/>
      <c r="AR171" s="1637"/>
      <c r="AS171" s="1637"/>
      <c r="AT171" s="1637"/>
      <c r="AU171" s="1637"/>
      <c r="AV171" s="1637"/>
      <c r="AW171" s="1637"/>
      <c r="AX171" s="1637"/>
      <c r="AY171" s="1637"/>
      <c r="AZ171" s="1637"/>
      <c r="BA171" s="1637"/>
      <c r="BB171" s="1637"/>
      <c r="BC171" s="1637"/>
      <c r="BD171" s="1614"/>
      <c r="BE171" s="1614"/>
      <c r="BF171" s="1614"/>
      <c r="BG171" s="1614"/>
      <c r="BH171" s="1614"/>
      <c r="BI171" s="1614"/>
      <c r="BJ171" s="1614"/>
      <c r="BK171" s="1614"/>
      <c r="BL171" s="1614"/>
      <c r="BM171" s="1614"/>
      <c r="BN171" s="1614"/>
      <c r="BO171" s="1640"/>
      <c r="BP171" s="1640"/>
      <c r="BQ171" s="1640"/>
      <c r="BR171" s="1640"/>
      <c r="BS171" s="1640"/>
      <c r="BT171" s="1640"/>
      <c r="BU171" s="1640"/>
      <c r="BV171" s="1640"/>
      <c r="BW171" s="1640"/>
      <c r="BX171" s="1640"/>
      <c r="BY171" s="1640"/>
      <c r="BZ171" s="1640"/>
      <c r="CA171" s="1640"/>
      <c r="CB171" s="1640"/>
      <c r="CC171" s="1640"/>
      <c r="CD171" s="1640"/>
      <c r="CE171" s="1640"/>
      <c r="CF171" s="1640"/>
      <c r="CG171" s="1614"/>
      <c r="CH171" s="1643"/>
      <c r="CI171" s="1579"/>
      <c r="CJ171" s="1580"/>
      <c r="CK171" s="1580"/>
      <c r="CL171" s="1580"/>
      <c r="CM171" s="1580"/>
      <c r="CN171" s="1580"/>
      <c r="CO171" s="1580"/>
      <c r="CP171" s="1580"/>
      <c r="CQ171" s="1580"/>
      <c r="CR171" s="1580"/>
      <c r="CS171" s="1580"/>
      <c r="CT171" s="1580"/>
      <c r="CU171" s="1580"/>
      <c r="CV171" s="1580"/>
      <c r="CW171" s="1580"/>
      <c r="CX171" s="1580"/>
      <c r="CY171" s="1580"/>
      <c r="CZ171" s="1580"/>
      <c r="DA171" s="1580"/>
      <c r="DB171" s="1580"/>
      <c r="DC171" s="1585"/>
      <c r="DD171" s="1586"/>
      <c r="DE171" s="1586"/>
      <c r="DF171" s="1586"/>
      <c r="DG171" s="1586"/>
      <c r="DH171" s="1586"/>
      <c r="DI171" s="1586"/>
      <c r="DJ171" s="1586"/>
      <c r="DK171" s="1586"/>
      <c r="DL171" s="1586"/>
      <c r="DM171" s="1586"/>
      <c r="DN171" s="1586"/>
      <c r="DO171" s="1586"/>
      <c r="DP171" s="1586"/>
      <c r="DQ171" s="1587"/>
      <c r="DR171" s="1586"/>
      <c r="DS171" s="1586"/>
      <c r="DT171" s="1586"/>
      <c r="DU171" s="1586"/>
      <c r="DV171" s="1586"/>
      <c r="DW171" s="1586"/>
      <c r="DX171" s="1586"/>
      <c r="DY171" s="1586"/>
      <c r="DZ171" s="1586"/>
      <c r="EA171" s="1586"/>
      <c r="EB171" s="1586"/>
      <c r="EC171" s="1586"/>
      <c r="ED171" s="1586"/>
      <c r="EE171" s="1586"/>
      <c r="EF171" s="1586"/>
      <c r="EG171" s="1586"/>
      <c r="EH171" s="1586"/>
      <c r="EI171" s="1586"/>
      <c r="EJ171" s="1586"/>
      <c r="EK171" s="1586"/>
      <c r="EL171" s="1586"/>
      <c r="EM171" s="1586"/>
      <c r="EN171" s="1586"/>
      <c r="EO171" s="1586"/>
      <c r="EP171" s="1586"/>
      <c r="EQ171" s="1587"/>
      <c r="ER171" s="1858"/>
      <c r="ES171" s="1859"/>
      <c r="ET171" s="1859"/>
      <c r="EU171" s="1860"/>
    </row>
    <row r="172" spans="1:151" ht="6.95" customHeight="1" x14ac:dyDescent="0.15">
      <c r="A172" s="1609"/>
      <c r="B172" s="1575"/>
      <c r="C172" s="1575"/>
      <c r="D172" s="1575"/>
      <c r="E172" s="1575"/>
      <c r="F172" s="1575"/>
      <c r="G172" s="1575"/>
      <c r="H172" s="1575"/>
      <c r="I172" s="1575"/>
      <c r="J172" s="1575"/>
      <c r="K172" s="1575"/>
      <c r="L172" s="1575"/>
      <c r="M172" s="1575"/>
      <c r="N172" s="1575"/>
      <c r="O172" s="1575"/>
      <c r="P172" s="1575"/>
      <c r="Q172" s="1575"/>
      <c r="R172" s="1575"/>
      <c r="S172" s="1575"/>
      <c r="T172" s="1638"/>
      <c r="U172" s="1638"/>
      <c r="V172" s="1638"/>
      <c r="W172" s="1638"/>
      <c r="X172" s="1638"/>
      <c r="Y172" s="1638"/>
      <c r="Z172" s="1638"/>
      <c r="AA172" s="1638"/>
      <c r="AB172" s="1638"/>
      <c r="AC172" s="1638"/>
      <c r="AD172" s="1638"/>
      <c r="AE172" s="1638"/>
      <c r="AF172" s="1638"/>
      <c r="AG172" s="1638"/>
      <c r="AH172" s="1638"/>
      <c r="AI172" s="1638"/>
      <c r="AJ172" s="1638"/>
      <c r="AK172" s="1638"/>
      <c r="AL172" s="1638"/>
      <c r="AM172" s="1638"/>
      <c r="AN172" s="1638"/>
      <c r="AO172" s="1638"/>
      <c r="AP172" s="1638"/>
      <c r="AQ172" s="1638"/>
      <c r="AR172" s="1638"/>
      <c r="AS172" s="1638"/>
      <c r="AT172" s="1638"/>
      <c r="AU172" s="1638"/>
      <c r="AV172" s="1638"/>
      <c r="AW172" s="1638"/>
      <c r="AX172" s="1638"/>
      <c r="AY172" s="1638"/>
      <c r="AZ172" s="1638"/>
      <c r="BA172" s="1638"/>
      <c r="BB172" s="1638"/>
      <c r="BC172" s="1638"/>
      <c r="BD172" s="1615"/>
      <c r="BE172" s="1615"/>
      <c r="BF172" s="1615"/>
      <c r="BG172" s="1615"/>
      <c r="BH172" s="1615"/>
      <c r="BI172" s="1615"/>
      <c r="BJ172" s="1615"/>
      <c r="BK172" s="1615"/>
      <c r="BL172" s="1615"/>
      <c r="BM172" s="1615"/>
      <c r="BN172" s="1615"/>
      <c r="BO172" s="1641"/>
      <c r="BP172" s="1641"/>
      <c r="BQ172" s="1641"/>
      <c r="BR172" s="1641"/>
      <c r="BS172" s="1641"/>
      <c r="BT172" s="1641"/>
      <c r="BU172" s="1641"/>
      <c r="BV172" s="1641"/>
      <c r="BW172" s="1641"/>
      <c r="BX172" s="1641"/>
      <c r="BY172" s="1641"/>
      <c r="BZ172" s="1641"/>
      <c r="CA172" s="1641"/>
      <c r="CB172" s="1641"/>
      <c r="CC172" s="1641"/>
      <c r="CD172" s="1641"/>
      <c r="CE172" s="1641"/>
      <c r="CF172" s="1641"/>
      <c r="CG172" s="1615"/>
      <c r="CH172" s="1644"/>
      <c r="CI172" s="1582"/>
      <c r="CJ172" s="1583"/>
      <c r="CK172" s="1583"/>
      <c r="CL172" s="1583"/>
      <c r="CM172" s="1583"/>
      <c r="CN172" s="1583"/>
      <c r="CO172" s="1583"/>
      <c r="CP172" s="1583"/>
      <c r="CQ172" s="1583"/>
      <c r="CR172" s="1583"/>
      <c r="CS172" s="1583"/>
      <c r="CT172" s="1583"/>
      <c r="CU172" s="1583"/>
      <c r="CV172" s="1583"/>
      <c r="CW172" s="1583"/>
      <c r="CX172" s="1583"/>
      <c r="CY172" s="1583"/>
      <c r="CZ172" s="1583"/>
      <c r="DA172" s="1583"/>
      <c r="DB172" s="1583"/>
      <c r="DC172" s="1588"/>
      <c r="DD172" s="1589"/>
      <c r="DE172" s="1589"/>
      <c r="DF172" s="1589"/>
      <c r="DG172" s="1589"/>
      <c r="DH172" s="1589"/>
      <c r="DI172" s="1589"/>
      <c r="DJ172" s="1589"/>
      <c r="DK172" s="1589"/>
      <c r="DL172" s="1589"/>
      <c r="DM172" s="1589"/>
      <c r="DN172" s="1589"/>
      <c r="DO172" s="1589"/>
      <c r="DP172" s="1589"/>
      <c r="DQ172" s="1590"/>
      <c r="DR172" s="1589"/>
      <c r="DS172" s="1589"/>
      <c r="DT172" s="1589"/>
      <c r="DU172" s="1589"/>
      <c r="DV172" s="1589"/>
      <c r="DW172" s="1589"/>
      <c r="DX172" s="1589"/>
      <c r="DY172" s="1589"/>
      <c r="DZ172" s="1589"/>
      <c r="EA172" s="1589"/>
      <c r="EB172" s="1589"/>
      <c r="EC172" s="1589"/>
      <c r="ED172" s="1589"/>
      <c r="EE172" s="1589"/>
      <c r="EF172" s="1589"/>
      <c r="EG172" s="1589"/>
      <c r="EH172" s="1589"/>
      <c r="EI172" s="1589"/>
      <c r="EJ172" s="1589"/>
      <c r="EK172" s="1589"/>
      <c r="EL172" s="1589"/>
      <c r="EM172" s="1589"/>
      <c r="EN172" s="1589"/>
      <c r="EO172" s="1589"/>
      <c r="EP172" s="1589"/>
      <c r="EQ172" s="1590"/>
      <c r="ER172" s="1858"/>
      <c r="ES172" s="1859"/>
      <c r="ET172" s="1859"/>
      <c r="EU172" s="1860"/>
    </row>
    <row r="173" spans="1:151" ht="6.95" customHeight="1" x14ac:dyDescent="0.15">
      <c r="A173" s="1607" t="s">
        <v>253</v>
      </c>
      <c r="B173" s="1573"/>
      <c r="C173" s="1573"/>
      <c r="D173" s="1573"/>
      <c r="E173" s="1573"/>
      <c r="F173" s="1573"/>
      <c r="G173" s="1573"/>
      <c r="H173" s="1573"/>
      <c r="I173" s="1573"/>
      <c r="J173" s="1573"/>
      <c r="K173" s="1573"/>
      <c r="L173" s="1573"/>
      <c r="M173" s="1573"/>
      <c r="N173" s="1573"/>
      <c r="O173" s="1573"/>
      <c r="P173" s="1573"/>
      <c r="Q173" s="1573"/>
      <c r="R173" s="1573"/>
      <c r="S173" s="1573"/>
      <c r="T173" s="1613" t="s">
        <v>256</v>
      </c>
      <c r="U173" s="1613"/>
      <c r="V173" s="1613"/>
      <c r="W173" s="1645"/>
      <c r="X173" s="1645"/>
      <c r="Y173" s="1645"/>
      <c r="Z173" s="1645"/>
      <c r="AA173" s="1645"/>
      <c r="AB173" s="1645"/>
      <c r="AC173" s="1645"/>
      <c r="AD173" s="1645"/>
      <c r="AE173" s="1645"/>
      <c r="AF173" s="1645"/>
      <c r="AG173" s="1648" t="s">
        <v>128</v>
      </c>
      <c r="AH173" s="1648"/>
      <c r="AI173" s="1648"/>
      <c r="AJ173" s="1648"/>
      <c r="AK173" s="1648"/>
      <c r="AL173" s="1648"/>
      <c r="AM173" s="1645"/>
      <c r="AN173" s="1645"/>
      <c r="AO173" s="1645"/>
      <c r="AP173" s="1645"/>
      <c r="AQ173" s="1645"/>
      <c r="AR173" s="1645"/>
      <c r="AS173" s="1645"/>
      <c r="AT173" s="1645"/>
      <c r="AU173" s="1645"/>
      <c r="AV173" s="1645"/>
      <c r="AW173" s="1651" t="s">
        <v>129</v>
      </c>
      <c r="AX173" s="1651"/>
      <c r="AY173" s="1651"/>
      <c r="AZ173" s="1651"/>
      <c r="BA173" s="1651"/>
      <c r="BB173" s="1651"/>
      <c r="BC173" s="1651"/>
      <c r="BD173" s="1651"/>
      <c r="BE173" s="1651"/>
      <c r="BF173" s="1651"/>
      <c r="BG173" s="1651"/>
      <c r="BH173" s="1651"/>
      <c r="BI173" s="1651"/>
      <c r="BJ173" s="1651"/>
      <c r="BK173" s="1651"/>
      <c r="BL173" s="1651"/>
      <c r="BM173" s="1648" t="s">
        <v>254</v>
      </c>
      <c r="BN173" s="1648"/>
      <c r="BO173" s="1654"/>
      <c r="BP173" s="1654"/>
      <c r="BQ173" s="1654"/>
      <c r="BR173" s="1654"/>
      <c r="BS173" s="1654"/>
      <c r="BT173" s="1654"/>
      <c r="BU173" s="1654"/>
      <c r="BV173" s="1654"/>
      <c r="BW173" s="1654"/>
      <c r="BX173" s="1654"/>
      <c r="BY173" s="1654"/>
      <c r="BZ173" s="1654"/>
      <c r="CA173" s="1654"/>
      <c r="CB173" s="1654"/>
      <c r="CC173" s="1654"/>
      <c r="CD173" s="1654"/>
      <c r="CE173" s="1654"/>
      <c r="CF173" s="1654"/>
      <c r="CG173" s="1657" t="s">
        <v>255</v>
      </c>
      <c r="CH173" s="1658"/>
      <c r="CI173" s="1592"/>
      <c r="CJ173" s="1593"/>
      <c r="CK173" s="1593"/>
      <c r="CL173" s="1593"/>
      <c r="CM173" s="1593"/>
      <c r="CN173" s="1593"/>
      <c r="CO173" s="1593"/>
      <c r="CP173" s="1593"/>
      <c r="CQ173" s="1593"/>
      <c r="CR173" s="1593"/>
      <c r="CS173" s="1593"/>
      <c r="CT173" s="1593"/>
      <c r="CU173" s="1593"/>
      <c r="CV173" s="1593"/>
      <c r="CW173" s="1593"/>
      <c r="CX173" s="1593"/>
      <c r="CY173" s="1593"/>
      <c r="CZ173" s="1593"/>
      <c r="DA173" s="1593"/>
      <c r="DB173" s="1593"/>
      <c r="DC173" s="1592"/>
      <c r="DD173" s="1593"/>
      <c r="DE173" s="1593"/>
      <c r="DF173" s="1593"/>
      <c r="DG173" s="1593"/>
      <c r="DH173" s="1593"/>
      <c r="DI173" s="1593"/>
      <c r="DJ173" s="1593"/>
      <c r="DK173" s="1593"/>
      <c r="DL173" s="1593"/>
      <c r="DM173" s="1593"/>
      <c r="DN173" s="1593"/>
      <c r="DO173" s="1593"/>
      <c r="DP173" s="1593"/>
      <c r="DQ173" s="1594"/>
      <c r="DR173" s="1595"/>
      <c r="DS173" s="1595"/>
      <c r="DT173" s="1595"/>
      <c r="DU173" s="1595"/>
      <c r="DV173" s="1595"/>
      <c r="DW173" s="1595"/>
      <c r="DX173" s="1595"/>
      <c r="DY173" s="1595"/>
      <c r="DZ173" s="1595"/>
      <c r="EA173" s="1595"/>
      <c r="EB173" s="1595"/>
      <c r="EC173" s="1595"/>
      <c r="ED173" s="1595"/>
      <c r="EE173" s="1595"/>
      <c r="EF173" s="1595"/>
      <c r="EG173" s="1595"/>
      <c r="EH173" s="1595"/>
      <c r="EI173" s="1595"/>
      <c r="EJ173" s="1595"/>
      <c r="EK173" s="1595"/>
      <c r="EL173" s="1595"/>
      <c r="EM173" s="1595"/>
      <c r="EN173" s="1595"/>
      <c r="EO173" s="1595"/>
      <c r="EP173" s="1595"/>
      <c r="EQ173" s="1596"/>
      <c r="ER173" s="1858"/>
      <c r="ES173" s="1859"/>
      <c r="ET173" s="1859"/>
      <c r="EU173" s="1860"/>
    </row>
    <row r="174" spans="1:151" ht="6.95" customHeight="1" x14ac:dyDescent="0.15">
      <c r="A174" s="1608"/>
      <c r="B174" s="1574"/>
      <c r="C174" s="1574"/>
      <c r="D174" s="1574"/>
      <c r="E174" s="1574"/>
      <c r="F174" s="1574"/>
      <c r="G174" s="1574"/>
      <c r="H174" s="1574"/>
      <c r="I174" s="1574"/>
      <c r="J174" s="1574"/>
      <c r="K174" s="1574"/>
      <c r="L174" s="1574"/>
      <c r="M174" s="1574"/>
      <c r="N174" s="1574"/>
      <c r="O174" s="1574"/>
      <c r="P174" s="1574"/>
      <c r="Q174" s="1574"/>
      <c r="R174" s="1574"/>
      <c r="S174" s="1574"/>
      <c r="T174" s="1614"/>
      <c r="U174" s="1614"/>
      <c r="V174" s="1614"/>
      <c r="W174" s="1646"/>
      <c r="X174" s="1646"/>
      <c r="Y174" s="1646"/>
      <c r="Z174" s="1646"/>
      <c r="AA174" s="1646"/>
      <c r="AB174" s="1646"/>
      <c r="AC174" s="1646"/>
      <c r="AD174" s="1646"/>
      <c r="AE174" s="1646"/>
      <c r="AF174" s="1646"/>
      <c r="AG174" s="1649"/>
      <c r="AH174" s="1649"/>
      <c r="AI174" s="1649"/>
      <c r="AJ174" s="1649"/>
      <c r="AK174" s="1649"/>
      <c r="AL174" s="1649"/>
      <c r="AM174" s="1646"/>
      <c r="AN174" s="1646"/>
      <c r="AO174" s="1646"/>
      <c r="AP174" s="1646"/>
      <c r="AQ174" s="1646"/>
      <c r="AR174" s="1646"/>
      <c r="AS174" s="1646"/>
      <c r="AT174" s="1646"/>
      <c r="AU174" s="1646"/>
      <c r="AV174" s="1646"/>
      <c r="AW174" s="1652"/>
      <c r="AX174" s="1652"/>
      <c r="AY174" s="1652"/>
      <c r="AZ174" s="1652"/>
      <c r="BA174" s="1652"/>
      <c r="BB174" s="1652"/>
      <c r="BC174" s="1652"/>
      <c r="BD174" s="1652"/>
      <c r="BE174" s="1652"/>
      <c r="BF174" s="1652"/>
      <c r="BG174" s="1652"/>
      <c r="BH174" s="1652"/>
      <c r="BI174" s="1652"/>
      <c r="BJ174" s="1652"/>
      <c r="BK174" s="1652"/>
      <c r="BL174" s="1652"/>
      <c r="BM174" s="1649"/>
      <c r="BN174" s="1649"/>
      <c r="BO174" s="1655"/>
      <c r="BP174" s="1655"/>
      <c r="BQ174" s="1655"/>
      <c r="BR174" s="1655"/>
      <c r="BS174" s="1655"/>
      <c r="BT174" s="1655"/>
      <c r="BU174" s="1655"/>
      <c r="BV174" s="1655"/>
      <c r="BW174" s="1655"/>
      <c r="BX174" s="1655"/>
      <c r="BY174" s="1655"/>
      <c r="BZ174" s="1655"/>
      <c r="CA174" s="1655"/>
      <c r="CB174" s="1655"/>
      <c r="CC174" s="1655"/>
      <c r="CD174" s="1655"/>
      <c r="CE174" s="1655"/>
      <c r="CF174" s="1655"/>
      <c r="CG174" s="1659"/>
      <c r="CH174" s="1660"/>
      <c r="CI174" s="1597"/>
      <c r="CJ174" s="1598"/>
      <c r="CK174" s="1598"/>
      <c r="CL174" s="1598"/>
      <c r="CM174" s="1598"/>
      <c r="CN174" s="1598"/>
      <c r="CO174" s="1598"/>
      <c r="CP174" s="1598"/>
      <c r="CQ174" s="1598"/>
      <c r="CR174" s="1598"/>
      <c r="CS174" s="1598"/>
      <c r="CT174" s="1598"/>
      <c r="CU174" s="1598"/>
      <c r="CV174" s="1598"/>
      <c r="CW174" s="1598"/>
      <c r="CX174" s="1598"/>
      <c r="CY174" s="1598"/>
      <c r="CZ174" s="1598"/>
      <c r="DA174" s="1598"/>
      <c r="DB174" s="1598"/>
      <c r="DC174" s="1601"/>
      <c r="DD174" s="1602"/>
      <c r="DE174" s="1602"/>
      <c r="DF174" s="1602"/>
      <c r="DG174" s="1602"/>
      <c r="DH174" s="1602"/>
      <c r="DI174" s="1602"/>
      <c r="DJ174" s="1602"/>
      <c r="DK174" s="1602"/>
      <c r="DL174" s="1602"/>
      <c r="DM174" s="1602"/>
      <c r="DN174" s="1602"/>
      <c r="DO174" s="1602"/>
      <c r="DP174" s="1602"/>
      <c r="DQ174" s="1603"/>
      <c r="DR174" s="1602"/>
      <c r="DS174" s="1602"/>
      <c r="DT174" s="1602"/>
      <c r="DU174" s="1602"/>
      <c r="DV174" s="1602"/>
      <c r="DW174" s="1602"/>
      <c r="DX174" s="1602"/>
      <c r="DY174" s="1602"/>
      <c r="DZ174" s="1602"/>
      <c r="EA174" s="1602"/>
      <c r="EB174" s="1602"/>
      <c r="EC174" s="1602"/>
      <c r="ED174" s="1602"/>
      <c r="EE174" s="1602"/>
      <c r="EF174" s="1602"/>
      <c r="EG174" s="1602"/>
      <c r="EH174" s="1602"/>
      <c r="EI174" s="1602"/>
      <c r="EJ174" s="1602"/>
      <c r="EK174" s="1602"/>
      <c r="EL174" s="1602"/>
      <c r="EM174" s="1602"/>
      <c r="EN174" s="1602"/>
      <c r="EO174" s="1602"/>
      <c r="EP174" s="1602"/>
      <c r="EQ174" s="1603"/>
      <c r="ER174" s="1858"/>
      <c r="ES174" s="1859"/>
      <c r="ET174" s="1859"/>
      <c r="EU174" s="1860"/>
    </row>
    <row r="175" spans="1:151" ht="6.95" customHeight="1" x14ac:dyDescent="0.15">
      <c r="A175" s="1608"/>
      <c r="B175" s="1574"/>
      <c r="C175" s="1574"/>
      <c r="D175" s="1574"/>
      <c r="E175" s="1574"/>
      <c r="F175" s="1574"/>
      <c r="G175" s="1574"/>
      <c r="H175" s="1574"/>
      <c r="I175" s="1574"/>
      <c r="J175" s="1574"/>
      <c r="K175" s="1574"/>
      <c r="L175" s="1574"/>
      <c r="M175" s="1574"/>
      <c r="N175" s="1574"/>
      <c r="O175" s="1574"/>
      <c r="P175" s="1574"/>
      <c r="Q175" s="1574"/>
      <c r="R175" s="1574"/>
      <c r="S175" s="1574"/>
      <c r="T175" s="1614"/>
      <c r="U175" s="1614"/>
      <c r="V175" s="1614"/>
      <c r="W175" s="1646"/>
      <c r="X175" s="1646"/>
      <c r="Y175" s="1646"/>
      <c r="Z175" s="1646"/>
      <c r="AA175" s="1646"/>
      <c r="AB175" s="1646"/>
      <c r="AC175" s="1646"/>
      <c r="AD175" s="1646"/>
      <c r="AE175" s="1646"/>
      <c r="AF175" s="1646"/>
      <c r="AG175" s="1649"/>
      <c r="AH175" s="1649"/>
      <c r="AI175" s="1649"/>
      <c r="AJ175" s="1649"/>
      <c r="AK175" s="1649"/>
      <c r="AL175" s="1649"/>
      <c r="AM175" s="1646"/>
      <c r="AN175" s="1646"/>
      <c r="AO175" s="1646"/>
      <c r="AP175" s="1646"/>
      <c r="AQ175" s="1646"/>
      <c r="AR175" s="1646"/>
      <c r="AS175" s="1646"/>
      <c r="AT175" s="1646"/>
      <c r="AU175" s="1646"/>
      <c r="AV175" s="1646"/>
      <c r="AW175" s="1652"/>
      <c r="AX175" s="1652"/>
      <c r="AY175" s="1652"/>
      <c r="AZ175" s="1652"/>
      <c r="BA175" s="1652"/>
      <c r="BB175" s="1652"/>
      <c r="BC175" s="1652"/>
      <c r="BD175" s="1652"/>
      <c r="BE175" s="1652"/>
      <c r="BF175" s="1652"/>
      <c r="BG175" s="1652"/>
      <c r="BH175" s="1652"/>
      <c r="BI175" s="1652"/>
      <c r="BJ175" s="1652"/>
      <c r="BK175" s="1652"/>
      <c r="BL175" s="1652"/>
      <c r="BM175" s="1649"/>
      <c r="BN175" s="1649"/>
      <c r="BO175" s="1655"/>
      <c r="BP175" s="1655"/>
      <c r="BQ175" s="1655"/>
      <c r="BR175" s="1655"/>
      <c r="BS175" s="1655"/>
      <c r="BT175" s="1655"/>
      <c r="BU175" s="1655"/>
      <c r="BV175" s="1655"/>
      <c r="BW175" s="1655"/>
      <c r="BX175" s="1655"/>
      <c r="BY175" s="1655"/>
      <c r="BZ175" s="1655"/>
      <c r="CA175" s="1655"/>
      <c r="CB175" s="1655"/>
      <c r="CC175" s="1655"/>
      <c r="CD175" s="1655"/>
      <c r="CE175" s="1655"/>
      <c r="CF175" s="1655"/>
      <c r="CG175" s="1659"/>
      <c r="CH175" s="1660"/>
      <c r="CI175" s="1597"/>
      <c r="CJ175" s="1598"/>
      <c r="CK175" s="1598"/>
      <c r="CL175" s="1598"/>
      <c r="CM175" s="1598"/>
      <c r="CN175" s="1598"/>
      <c r="CO175" s="1598"/>
      <c r="CP175" s="1598"/>
      <c r="CQ175" s="1598"/>
      <c r="CR175" s="1598"/>
      <c r="CS175" s="1598"/>
      <c r="CT175" s="1598"/>
      <c r="CU175" s="1598"/>
      <c r="CV175" s="1598"/>
      <c r="CW175" s="1598"/>
      <c r="CX175" s="1598"/>
      <c r="CY175" s="1598"/>
      <c r="CZ175" s="1598"/>
      <c r="DA175" s="1598"/>
      <c r="DB175" s="1598"/>
      <c r="DC175" s="1601"/>
      <c r="DD175" s="1602"/>
      <c r="DE175" s="1602"/>
      <c r="DF175" s="1602"/>
      <c r="DG175" s="1602"/>
      <c r="DH175" s="1602"/>
      <c r="DI175" s="1602"/>
      <c r="DJ175" s="1602"/>
      <c r="DK175" s="1602"/>
      <c r="DL175" s="1602"/>
      <c r="DM175" s="1602"/>
      <c r="DN175" s="1602"/>
      <c r="DO175" s="1602"/>
      <c r="DP175" s="1602"/>
      <c r="DQ175" s="1603"/>
      <c r="DR175" s="1602"/>
      <c r="DS175" s="1602"/>
      <c r="DT175" s="1602"/>
      <c r="DU175" s="1602"/>
      <c r="DV175" s="1602"/>
      <c r="DW175" s="1602"/>
      <c r="DX175" s="1602"/>
      <c r="DY175" s="1602"/>
      <c r="DZ175" s="1602"/>
      <c r="EA175" s="1602"/>
      <c r="EB175" s="1602"/>
      <c r="EC175" s="1602"/>
      <c r="ED175" s="1602"/>
      <c r="EE175" s="1602"/>
      <c r="EF175" s="1602"/>
      <c r="EG175" s="1602"/>
      <c r="EH175" s="1602"/>
      <c r="EI175" s="1602"/>
      <c r="EJ175" s="1602"/>
      <c r="EK175" s="1602"/>
      <c r="EL175" s="1602"/>
      <c r="EM175" s="1602"/>
      <c r="EN175" s="1602"/>
      <c r="EO175" s="1602"/>
      <c r="EP175" s="1602"/>
      <c r="EQ175" s="1603"/>
      <c r="ER175" s="1858"/>
      <c r="ES175" s="1859"/>
      <c r="ET175" s="1859"/>
      <c r="EU175" s="1860"/>
    </row>
    <row r="176" spans="1:151" ht="6.95" customHeight="1" x14ac:dyDescent="0.15">
      <c r="A176" s="1608"/>
      <c r="B176" s="1574"/>
      <c r="C176" s="1574"/>
      <c r="D176" s="1574"/>
      <c r="E176" s="1574"/>
      <c r="F176" s="1574"/>
      <c r="G176" s="1574"/>
      <c r="H176" s="1574"/>
      <c r="I176" s="1574"/>
      <c r="J176" s="1574"/>
      <c r="K176" s="1574"/>
      <c r="L176" s="1574"/>
      <c r="M176" s="1574"/>
      <c r="N176" s="1574"/>
      <c r="O176" s="1574"/>
      <c r="P176" s="1574"/>
      <c r="Q176" s="1574"/>
      <c r="R176" s="1574"/>
      <c r="S176" s="1574"/>
      <c r="T176" s="1614"/>
      <c r="U176" s="1614"/>
      <c r="V176" s="1614"/>
      <c r="W176" s="1646"/>
      <c r="X176" s="1646"/>
      <c r="Y176" s="1646"/>
      <c r="Z176" s="1646"/>
      <c r="AA176" s="1646"/>
      <c r="AB176" s="1646"/>
      <c r="AC176" s="1646"/>
      <c r="AD176" s="1646"/>
      <c r="AE176" s="1646"/>
      <c r="AF176" s="1646"/>
      <c r="AG176" s="1649"/>
      <c r="AH176" s="1649"/>
      <c r="AI176" s="1649"/>
      <c r="AJ176" s="1649"/>
      <c r="AK176" s="1649"/>
      <c r="AL176" s="1649"/>
      <c r="AM176" s="1646"/>
      <c r="AN176" s="1646"/>
      <c r="AO176" s="1646"/>
      <c r="AP176" s="1646"/>
      <c r="AQ176" s="1646"/>
      <c r="AR176" s="1646"/>
      <c r="AS176" s="1646"/>
      <c r="AT176" s="1646"/>
      <c r="AU176" s="1646"/>
      <c r="AV176" s="1646"/>
      <c r="AW176" s="1652"/>
      <c r="AX176" s="1652"/>
      <c r="AY176" s="1652"/>
      <c r="AZ176" s="1652"/>
      <c r="BA176" s="1652"/>
      <c r="BB176" s="1652"/>
      <c r="BC176" s="1652"/>
      <c r="BD176" s="1652"/>
      <c r="BE176" s="1652"/>
      <c r="BF176" s="1652"/>
      <c r="BG176" s="1652"/>
      <c r="BH176" s="1652"/>
      <c r="BI176" s="1652"/>
      <c r="BJ176" s="1652"/>
      <c r="BK176" s="1652"/>
      <c r="BL176" s="1652"/>
      <c r="BM176" s="1649"/>
      <c r="BN176" s="1649"/>
      <c r="BO176" s="1655"/>
      <c r="BP176" s="1655"/>
      <c r="BQ176" s="1655"/>
      <c r="BR176" s="1655"/>
      <c r="BS176" s="1655"/>
      <c r="BT176" s="1655"/>
      <c r="BU176" s="1655"/>
      <c r="BV176" s="1655"/>
      <c r="BW176" s="1655"/>
      <c r="BX176" s="1655"/>
      <c r="BY176" s="1655"/>
      <c r="BZ176" s="1655"/>
      <c r="CA176" s="1655"/>
      <c r="CB176" s="1655"/>
      <c r="CC176" s="1655"/>
      <c r="CD176" s="1655"/>
      <c r="CE176" s="1655"/>
      <c r="CF176" s="1655"/>
      <c r="CG176" s="1659"/>
      <c r="CH176" s="1660"/>
      <c r="CI176" s="1597"/>
      <c r="CJ176" s="1598"/>
      <c r="CK176" s="1598"/>
      <c r="CL176" s="1598"/>
      <c r="CM176" s="1598"/>
      <c r="CN176" s="1598"/>
      <c r="CO176" s="1598"/>
      <c r="CP176" s="1598"/>
      <c r="CQ176" s="1598"/>
      <c r="CR176" s="1598"/>
      <c r="CS176" s="1598"/>
      <c r="CT176" s="1598"/>
      <c r="CU176" s="1598"/>
      <c r="CV176" s="1598"/>
      <c r="CW176" s="1598"/>
      <c r="CX176" s="1598"/>
      <c r="CY176" s="1598"/>
      <c r="CZ176" s="1598"/>
      <c r="DA176" s="1598"/>
      <c r="DB176" s="1598"/>
      <c r="DC176" s="1601"/>
      <c r="DD176" s="1602"/>
      <c r="DE176" s="1602"/>
      <c r="DF176" s="1602"/>
      <c r="DG176" s="1602"/>
      <c r="DH176" s="1602"/>
      <c r="DI176" s="1602"/>
      <c r="DJ176" s="1602"/>
      <c r="DK176" s="1602"/>
      <c r="DL176" s="1602"/>
      <c r="DM176" s="1602"/>
      <c r="DN176" s="1602"/>
      <c r="DO176" s="1602"/>
      <c r="DP176" s="1602"/>
      <c r="DQ176" s="1603"/>
      <c r="DR176" s="1602"/>
      <c r="DS176" s="1602"/>
      <c r="DT176" s="1602"/>
      <c r="DU176" s="1602"/>
      <c r="DV176" s="1602"/>
      <c r="DW176" s="1602"/>
      <c r="DX176" s="1602"/>
      <c r="DY176" s="1602"/>
      <c r="DZ176" s="1602"/>
      <c r="EA176" s="1602"/>
      <c r="EB176" s="1602"/>
      <c r="EC176" s="1602"/>
      <c r="ED176" s="1602"/>
      <c r="EE176" s="1602"/>
      <c r="EF176" s="1602"/>
      <c r="EG176" s="1602"/>
      <c r="EH176" s="1602"/>
      <c r="EI176" s="1602"/>
      <c r="EJ176" s="1602"/>
      <c r="EK176" s="1602"/>
      <c r="EL176" s="1602"/>
      <c r="EM176" s="1602"/>
      <c r="EN176" s="1602"/>
      <c r="EO176" s="1602"/>
      <c r="EP176" s="1602"/>
      <c r="EQ176" s="1603"/>
      <c r="ER176" s="1858"/>
      <c r="ES176" s="1859"/>
      <c r="ET176" s="1859"/>
      <c r="EU176" s="1860"/>
    </row>
    <row r="177" spans="1:151" ht="6.95" customHeight="1" x14ac:dyDescent="0.15">
      <c r="A177" s="1609"/>
      <c r="B177" s="1575"/>
      <c r="C177" s="1575"/>
      <c r="D177" s="1575"/>
      <c r="E177" s="1575"/>
      <c r="F177" s="1575"/>
      <c r="G177" s="1575"/>
      <c r="H177" s="1575"/>
      <c r="I177" s="1575"/>
      <c r="J177" s="1575"/>
      <c r="K177" s="1575"/>
      <c r="L177" s="1575"/>
      <c r="M177" s="1575"/>
      <c r="N177" s="1575"/>
      <c r="O177" s="1575"/>
      <c r="P177" s="1575"/>
      <c r="Q177" s="1575"/>
      <c r="R177" s="1575"/>
      <c r="S177" s="1575"/>
      <c r="T177" s="1615"/>
      <c r="U177" s="1615"/>
      <c r="V177" s="1615"/>
      <c r="W177" s="1647"/>
      <c r="X177" s="1647"/>
      <c r="Y177" s="1647"/>
      <c r="Z177" s="1647"/>
      <c r="AA177" s="1647"/>
      <c r="AB177" s="1647"/>
      <c r="AC177" s="1647"/>
      <c r="AD177" s="1647"/>
      <c r="AE177" s="1647"/>
      <c r="AF177" s="1647"/>
      <c r="AG177" s="1650"/>
      <c r="AH177" s="1650"/>
      <c r="AI177" s="1650"/>
      <c r="AJ177" s="1650"/>
      <c r="AK177" s="1650"/>
      <c r="AL177" s="1650"/>
      <c r="AM177" s="1647"/>
      <c r="AN177" s="1647"/>
      <c r="AO177" s="1647"/>
      <c r="AP177" s="1647"/>
      <c r="AQ177" s="1647"/>
      <c r="AR177" s="1647"/>
      <c r="AS177" s="1647"/>
      <c r="AT177" s="1647"/>
      <c r="AU177" s="1647"/>
      <c r="AV177" s="1647"/>
      <c r="AW177" s="1653"/>
      <c r="AX177" s="1653"/>
      <c r="AY177" s="1653"/>
      <c r="AZ177" s="1653"/>
      <c r="BA177" s="1653"/>
      <c r="BB177" s="1653"/>
      <c r="BC177" s="1653"/>
      <c r="BD177" s="1653"/>
      <c r="BE177" s="1653"/>
      <c r="BF177" s="1653"/>
      <c r="BG177" s="1653"/>
      <c r="BH177" s="1653"/>
      <c r="BI177" s="1653"/>
      <c r="BJ177" s="1653"/>
      <c r="BK177" s="1653"/>
      <c r="BL177" s="1653"/>
      <c r="BM177" s="1650"/>
      <c r="BN177" s="1650"/>
      <c r="BO177" s="1656"/>
      <c r="BP177" s="1656"/>
      <c r="BQ177" s="1656"/>
      <c r="BR177" s="1656"/>
      <c r="BS177" s="1656"/>
      <c r="BT177" s="1656"/>
      <c r="BU177" s="1656"/>
      <c r="BV177" s="1656"/>
      <c r="BW177" s="1656"/>
      <c r="BX177" s="1656"/>
      <c r="BY177" s="1656"/>
      <c r="BZ177" s="1656"/>
      <c r="CA177" s="1656"/>
      <c r="CB177" s="1656"/>
      <c r="CC177" s="1656"/>
      <c r="CD177" s="1656"/>
      <c r="CE177" s="1656"/>
      <c r="CF177" s="1656"/>
      <c r="CG177" s="1661"/>
      <c r="CH177" s="1662"/>
      <c r="CI177" s="1599"/>
      <c r="CJ177" s="1600"/>
      <c r="CK177" s="1600"/>
      <c r="CL177" s="1600"/>
      <c r="CM177" s="1600"/>
      <c r="CN177" s="1600"/>
      <c r="CO177" s="1600"/>
      <c r="CP177" s="1600"/>
      <c r="CQ177" s="1600"/>
      <c r="CR177" s="1600"/>
      <c r="CS177" s="1600"/>
      <c r="CT177" s="1600"/>
      <c r="CU177" s="1600"/>
      <c r="CV177" s="1600"/>
      <c r="CW177" s="1600"/>
      <c r="CX177" s="1600"/>
      <c r="CY177" s="1600"/>
      <c r="CZ177" s="1600"/>
      <c r="DA177" s="1600"/>
      <c r="DB177" s="1600"/>
      <c r="DC177" s="1604"/>
      <c r="DD177" s="1605"/>
      <c r="DE177" s="1605"/>
      <c r="DF177" s="1605"/>
      <c r="DG177" s="1605"/>
      <c r="DH177" s="1605"/>
      <c r="DI177" s="1605"/>
      <c r="DJ177" s="1605"/>
      <c r="DK177" s="1605"/>
      <c r="DL177" s="1605"/>
      <c r="DM177" s="1605"/>
      <c r="DN177" s="1605"/>
      <c r="DO177" s="1605"/>
      <c r="DP177" s="1605"/>
      <c r="DQ177" s="1606"/>
      <c r="DR177" s="1605"/>
      <c r="DS177" s="1605"/>
      <c r="DT177" s="1605"/>
      <c r="DU177" s="1605"/>
      <c r="DV177" s="1605"/>
      <c r="DW177" s="1605"/>
      <c r="DX177" s="1605"/>
      <c r="DY177" s="1605"/>
      <c r="DZ177" s="1605"/>
      <c r="EA177" s="1605"/>
      <c r="EB177" s="1605"/>
      <c r="EC177" s="1605"/>
      <c r="ED177" s="1605"/>
      <c r="EE177" s="1605"/>
      <c r="EF177" s="1605"/>
      <c r="EG177" s="1605"/>
      <c r="EH177" s="1605"/>
      <c r="EI177" s="1605"/>
      <c r="EJ177" s="1605"/>
      <c r="EK177" s="1605"/>
      <c r="EL177" s="1605"/>
      <c r="EM177" s="1605"/>
      <c r="EN177" s="1605"/>
      <c r="EO177" s="1605"/>
      <c r="EP177" s="1605"/>
      <c r="EQ177" s="1606"/>
      <c r="ER177" s="1858"/>
      <c r="ES177" s="1859"/>
      <c r="ET177" s="1859"/>
      <c r="EU177" s="1860"/>
    </row>
    <row r="178" spans="1:151" ht="6.95" customHeight="1" x14ac:dyDescent="0.15">
      <c r="A178" s="1607"/>
      <c r="B178" s="1573"/>
      <c r="C178" s="1573"/>
      <c r="D178" s="1573"/>
      <c r="E178" s="1573"/>
      <c r="F178" s="1573"/>
      <c r="G178" s="1573"/>
      <c r="H178" s="1573"/>
      <c r="I178" s="1573"/>
      <c r="J178" s="1573"/>
      <c r="K178" s="1573"/>
      <c r="L178" s="1573"/>
      <c r="M178" s="1573"/>
      <c r="N178" s="1573"/>
      <c r="O178" s="1573"/>
      <c r="P178" s="1573"/>
      <c r="Q178" s="1573"/>
      <c r="R178" s="1573"/>
      <c r="S178" s="1573"/>
      <c r="T178" s="1573"/>
      <c r="U178" s="1573"/>
      <c r="V178" s="1573"/>
      <c r="W178" s="1610"/>
      <c r="X178" s="1610"/>
      <c r="Y178" s="1610"/>
      <c r="Z178" s="1610"/>
      <c r="AA178" s="1610"/>
      <c r="AB178" s="1610"/>
      <c r="AC178" s="1610"/>
      <c r="AD178" s="1610"/>
      <c r="AE178" s="1610"/>
      <c r="AF178" s="1610"/>
      <c r="AG178" s="1613"/>
      <c r="AH178" s="1613"/>
      <c r="AI178" s="1613"/>
      <c r="AJ178" s="1613"/>
      <c r="AK178" s="1613"/>
      <c r="AL178" s="1613"/>
      <c r="AM178" s="1610"/>
      <c r="AN178" s="1610"/>
      <c r="AO178" s="1610"/>
      <c r="AP178" s="1610"/>
      <c r="AQ178" s="1610"/>
      <c r="AR178" s="1610"/>
      <c r="AS178" s="1610"/>
      <c r="AT178" s="1610"/>
      <c r="AU178" s="1610"/>
      <c r="AV178" s="1610"/>
      <c r="AW178" s="1616"/>
      <c r="AX178" s="1616"/>
      <c r="AY178" s="1616"/>
      <c r="AZ178" s="1616"/>
      <c r="BA178" s="1616"/>
      <c r="BB178" s="1616"/>
      <c r="BC178" s="1616"/>
      <c r="BD178" s="1616"/>
      <c r="BE178" s="1616"/>
      <c r="BF178" s="1616"/>
      <c r="BG178" s="1616"/>
      <c r="BH178" s="1616"/>
      <c r="BI178" s="1616"/>
      <c r="BJ178" s="1616"/>
      <c r="BK178" s="1616"/>
      <c r="BL178" s="1616"/>
      <c r="BM178" s="1616"/>
      <c r="BN178" s="1616"/>
      <c r="BO178" s="1616"/>
      <c r="BP178" s="1616"/>
      <c r="BQ178" s="1616"/>
      <c r="BR178" s="1616"/>
      <c r="BS178" s="1616"/>
      <c r="BT178" s="1616"/>
      <c r="BU178" s="1616"/>
      <c r="BV178" s="1616"/>
      <c r="BW178" s="1616"/>
      <c r="BX178" s="1616"/>
      <c r="BY178" s="1616"/>
      <c r="BZ178" s="1616"/>
      <c r="CA178" s="1616"/>
      <c r="CB178" s="1616"/>
      <c r="CC178" s="1616"/>
      <c r="CD178" s="1616"/>
      <c r="CE178" s="1616"/>
      <c r="CF178" s="1616"/>
      <c r="CG178" s="1616"/>
      <c r="CH178" s="1617"/>
      <c r="CI178" s="1576"/>
      <c r="CJ178" s="1577"/>
      <c r="CK178" s="1577"/>
      <c r="CL178" s="1577"/>
      <c r="CM178" s="1577"/>
      <c r="CN178" s="1577"/>
      <c r="CO178" s="1577"/>
      <c r="CP178" s="1577"/>
      <c r="CQ178" s="1577"/>
      <c r="CR178" s="1577"/>
      <c r="CS178" s="1577"/>
      <c r="CT178" s="1577"/>
      <c r="CU178" s="1577"/>
      <c r="CV178" s="1577"/>
      <c r="CW178" s="1577"/>
      <c r="CX178" s="1577"/>
      <c r="CY178" s="1577"/>
      <c r="CZ178" s="1577"/>
      <c r="DA178" s="1577"/>
      <c r="DB178" s="1577"/>
      <c r="DC178" s="1576"/>
      <c r="DD178" s="1577"/>
      <c r="DE178" s="1577"/>
      <c r="DF178" s="1577"/>
      <c r="DG178" s="1577"/>
      <c r="DH178" s="1577"/>
      <c r="DI178" s="1577"/>
      <c r="DJ178" s="1577"/>
      <c r="DK178" s="1577"/>
      <c r="DL178" s="1577"/>
      <c r="DM178" s="1577"/>
      <c r="DN178" s="1577"/>
      <c r="DO178" s="1577"/>
      <c r="DP178" s="1577"/>
      <c r="DQ178" s="1578"/>
      <c r="DR178" s="1577"/>
      <c r="DS178" s="1577"/>
      <c r="DT178" s="1577"/>
      <c r="DU178" s="1577"/>
      <c r="DV178" s="1577"/>
      <c r="DW178" s="1577"/>
      <c r="DX178" s="1577"/>
      <c r="DY178" s="1577"/>
      <c r="DZ178" s="1577"/>
      <c r="EA178" s="1577"/>
      <c r="EB178" s="1577"/>
      <c r="EC178" s="1577"/>
      <c r="ED178" s="1577"/>
      <c r="EE178" s="1577"/>
      <c r="EF178" s="1577"/>
      <c r="EG178" s="1577"/>
      <c r="EH178" s="1577"/>
      <c r="EI178" s="1577"/>
      <c r="EJ178" s="1577"/>
      <c r="EK178" s="1577"/>
      <c r="EL178" s="1577"/>
      <c r="EM178" s="1577"/>
      <c r="EN178" s="1577"/>
      <c r="EO178" s="1577"/>
      <c r="EP178" s="1577"/>
      <c r="EQ178" s="1578"/>
      <c r="ER178" s="1858"/>
      <c r="ES178" s="1859"/>
      <c r="ET178" s="1859"/>
      <c r="EU178" s="1860"/>
    </row>
    <row r="179" spans="1:151" ht="6.95" customHeight="1" x14ac:dyDescent="0.15">
      <c r="A179" s="1608"/>
      <c r="B179" s="1574"/>
      <c r="C179" s="1574"/>
      <c r="D179" s="1574"/>
      <c r="E179" s="1574"/>
      <c r="F179" s="1574"/>
      <c r="G179" s="1574"/>
      <c r="H179" s="1574"/>
      <c r="I179" s="1574"/>
      <c r="J179" s="1574"/>
      <c r="K179" s="1574"/>
      <c r="L179" s="1574"/>
      <c r="M179" s="1574"/>
      <c r="N179" s="1574"/>
      <c r="O179" s="1574"/>
      <c r="P179" s="1574"/>
      <c r="Q179" s="1574"/>
      <c r="R179" s="1574"/>
      <c r="S179" s="1574"/>
      <c r="T179" s="1574"/>
      <c r="U179" s="1574"/>
      <c r="V179" s="1574"/>
      <c r="W179" s="1611"/>
      <c r="X179" s="1611"/>
      <c r="Y179" s="1611"/>
      <c r="Z179" s="1611"/>
      <c r="AA179" s="1611"/>
      <c r="AB179" s="1611"/>
      <c r="AC179" s="1611"/>
      <c r="AD179" s="1611"/>
      <c r="AE179" s="1611"/>
      <c r="AF179" s="1611"/>
      <c r="AG179" s="1614"/>
      <c r="AH179" s="1614"/>
      <c r="AI179" s="1614"/>
      <c r="AJ179" s="1614"/>
      <c r="AK179" s="1614"/>
      <c r="AL179" s="1614"/>
      <c r="AM179" s="1611"/>
      <c r="AN179" s="1611"/>
      <c r="AO179" s="1611"/>
      <c r="AP179" s="1611"/>
      <c r="AQ179" s="1611"/>
      <c r="AR179" s="1611"/>
      <c r="AS179" s="1611"/>
      <c r="AT179" s="1611"/>
      <c r="AU179" s="1611"/>
      <c r="AV179" s="1611"/>
      <c r="AW179" s="1618"/>
      <c r="AX179" s="1618"/>
      <c r="AY179" s="1618"/>
      <c r="AZ179" s="1618"/>
      <c r="BA179" s="1618"/>
      <c r="BB179" s="1618"/>
      <c r="BC179" s="1618"/>
      <c r="BD179" s="1618"/>
      <c r="BE179" s="1618"/>
      <c r="BF179" s="1618"/>
      <c r="BG179" s="1618"/>
      <c r="BH179" s="1618"/>
      <c r="BI179" s="1618"/>
      <c r="BJ179" s="1618"/>
      <c r="BK179" s="1618"/>
      <c r="BL179" s="1618"/>
      <c r="BM179" s="1618"/>
      <c r="BN179" s="1618"/>
      <c r="BO179" s="1618"/>
      <c r="BP179" s="1618"/>
      <c r="BQ179" s="1618"/>
      <c r="BR179" s="1618"/>
      <c r="BS179" s="1618"/>
      <c r="BT179" s="1618"/>
      <c r="BU179" s="1618"/>
      <c r="BV179" s="1618"/>
      <c r="BW179" s="1618"/>
      <c r="BX179" s="1618"/>
      <c r="BY179" s="1618"/>
      <c r="BZ179" s="1618"/>
      <c r="CA179" s="1618"/>
      <c r="CB179" s="1618"/>
      <c r="CC179" s="1618"/>
      <c r="CD179" s="1618"/>
      <c r="CE179" s="1618"/>
      <c r="CF179" s="1618"/>
      <c r="CG179" s="1618"/>
      <c r="CH179" s="1619"/>
      <c r="CI179" s="1622"/>
      <c r="CJ179" s="1623"/>
      <c r="CK179" s="1623"/>
      <c r="CL179" s="1623"/>
      <c r="CM179" s="1623"/>
      <c r="CN179" s="1623"/>
      <c r="CO179" s="1623"/>
      <c r="CP179" s="1623"/>
      <c r="CQ179" s="1623"/>
      <c r="CR179" s="1623"/>
      <c r="CS179" s="1623"/>
      <c r="CT179" s="1623"/>
      <c r="CU179" s="1623"/>
      <c r="CV179" s="1623"/>
      <c r="CW179" s="1623"/>
      <c r="CX179" s="1623"/>
      <c r="CY179" s="1623"/>
      <c r="CZ179" s="1623"/>
      <c r="DA179" s="1623"/>
      <c r="DB179" s="1623"/>
      <c r="DC179" s="1626"/>
      <c r="DD179" s="1627"/>
      <c r="DE179" s="1627"/>
      <c r="DF179" s="1627"/>
      <c r="DG179" s="1627"/>
      <c r="DH179" s="1627"/>
      <c r="DI179" s="1627"/>
      <c r="DJ179" s="1627"/>
      <c r="DK179" s="1627"/>
      <c r="DL179" s="1627"/>
      <c r="DM179" s="1627"/>
      <c r="DN179" s="1627"/>
      <c r="DO179" s="1627"/>
      <c r="DP179" s="1627"/>
      <c r="DQ179" s="1628"/>
      <c r="DR179" s="1632"/>
      <c r="DS179" s="1632"/>
      <c r="DT179" s="1632"/>
      <c r="DU179" s="1632"/>
      <c r="DV179" s="1632"/>
      <c r="DW179" s="1632"/>
      <c r="DX179" s="1632"/>
      <c r="DY179" s="1632"/>
      <c r="DZ179" s="1632"/>
      <c r="EA179" s="1632"/>
      <c r="EB179" s="1632"/>
      <c r="EC179" s="1632"/>
      <c r="ED179" s="1632"/>
      <c r="EE179" s="1632"/>
      <c r="EF179" s="1632"/>
      <c r="EG179" s="1632"/>
      <c r="EH179" s="1632"/>
      <c r="EI179" s="1632"/>
      <c r="EJ179" s="1632"/>
      <c r="EK179" s="1632"/>
      <c r="EL179" s="1632"/>
      <c r="EM179" s="1632"/>
      <c r="EN179" s="1632"/>
      <c r="EO179" s="1632"/>
      <c r="EP179" s="1632"/>
      <c r="EQ179" s="1633"/>
      <c r="ER179" s="1858"/>
      <c r="ES179" s="1859"/>
      <c r="ET179" s="1859"/>
      <c r="EU179" s="1860"/>
    </row>
    <row r="180" spans="1:151" ht="6.95" customHeight="1" x14ac:dyDescent="0.15">
      <c r="A180" s="1608"/>
      <c r="B180" s="1574"/>
      <c r="C180" s="1574"/>
      <c r="D180" s="1574"/>
      <c r="E180" s="1574"/>
      <c r="F180" s="1574"/>
      <c r="G180" s="1574"/>
      <c r="H180" s="1574"/>
      <c r="I180" s="1574"/>
      <c r="J180" s="1574"/>
      <c r="K180" s="1574"/>
      <c r="L180" s="1574"/>
      <c r="M180" s="1574"/>
      <c r="N180" s="1574"/>
      <c r="O180" s="1574"/>
      <c r="P180" s="1574"/>
      <c r="Q180" s="1574"/>
      <c r="R180" s="1574"/>
      <c r="S180" s="1574"/>
      <c r="T180" s="1574"/>
      <c r="U180" s="1574"/>
      <c r="V180" s="1574"/>
      <c r="W180" s="1611"/>
      <c r="X180" s="1611"/>
      <c r="Y180" s="1611"/>
      <c r="Z180" s="1611"/>
      <c r="AA180" s="1611"/>
      <c r="AB180" s="1611"/>
      <c r="AC180" s="1611"/>
      <c r="AD180" s="1611"/>
      <c r="AE180" s="1611"/>
      <c r="AF180" s="1611"/>
      <c r="AG180" s="1614"/>
      <c r="AH180" s="1614"/>
      <c r="AI180" s="1614"/>
      <c r="AJ180" s="1614"/>
      <c r="AK180" s="1614"/>
      <c r="AL180" s="1614"/>
      <c r="AM180" s="1611"/>
      <c r="AN180" s="1611"/>
      <c r="AO180" s="1611"/>
      <c r="AP180" s="1611"/>
      <c r="AQ180" s="1611"/>
      <c r="AR180" s="1611"/>
      <c r="AS180" s="1611"/>
      <c r="AT180" s="1611"/>
      <c r="AU180" s="1611"/>
      <c r="AV180" s="1611"/>
      <c r="AW180" s="1618"/>
      <c r="AX180" s="1618"/>
      <c r="AY180" s="1618"/>
      <c r="AZ180" s="1618"/>
      <c r="BA180" s="1618"/>
      <c r="BB180" s="1618"/>
      <c r="BC180" s="1618"/>
      <c r="BD180" s="1618"/>
      <c r="BE180" s="1618"/>
      <c r="BF180" s="1618"/>
      <c r="BG180" s="1618"/>
      <c r="BH180" s="1618"/>
      <c r="BI180" s="1618"/>
      <c r="BJ180" s="1618"/>
      <c r="BK180" s="1618"/>
      <c r="BL180" s="1618"/>
      <c r="BM180" s="1618"/>
      <c r="BN180" s="1618"/>
      <c r="BO180" s="1618"/>
      <c r="BP180" s="1618"/>
      <c r="BQ180" s="1618"/>
      <c r="BR180" s="1618"/>
      <c r="BS180" s="1618"/>
      <c r="BT180" s="1618"/>
      <c r="BU180" s="1618"/>
      <c r="BV180" s="1618"/>
      <c r="BW180" s="1618"/>
      <c r="BX180" s="1618"/>
      <c r="BY180" s="1618"/>
      <c r="BZ180" s="1618"/>
      <c r="CA180" s="1618"/>
      <c r="CB180" s="1618"/>
      <c r="CC180" s="1618"/>
      <c r="CD180" s="1618"/>
      <c r="CE180" s="1618"/>
      <c r="CF180" s="1618"/>
      <c r="CG180" s="1618"/>
      <c r="CH180" s="1619"/>
      <c r="CI180" s="1622"/>
      <c r="CJ180" s="1623"/>
      <c r="CK180" s="1623"/>
      <c r="CL180" s="1623"/>
      <c r="CM180" s="1623"/>
      <c r="CN180" s="1623"/>
      <c r="CO180" s="1623"/>
      <c r="CP180" s="1623"/>
      <c r="CQ180" s="1623"/>
      <c r="CR180" s="1623"/>
      <c r="CS180" s="1623"/>
      <c r="CT180" s="1623"/>
      <c r="CU180" s="1623"/>
      <c r="CV180" s="1623"/>
      <c r="CW180" s="1623"/>
      <c r="CX180" s="1623"/>
      <c r="CY180" s="1623"/>
      <c r="CZ180" s="1623"/>
      <c r="DA180" s="1623"/>
      <c r="DB180" s="1623"/>
      <c r="DC180" s="1626"/>
      <c r="DD180" s="1627"/>
      <c r="DE180" s="1627"/>
      <c r="DF180" s="1627"/>
      <c r="DG180" s="1627"/>
      <c r="DH180" s="1627"/>
      <c r="DI180" s="1627"/>
      <c r="DJ180" s="1627"/>
      <c r="DK180" s="1627"/>
      <c r="DL180" s="1627"/>
      <c r="DM180" s="1627"/>
      <c r="DN180" s="1627"/>
      <c r="DO180" s="1627"/>
      <c r="DP180" s="1627"/>
      <c r="DQ180" s="1628"/>
      <c r="DR180" s="1632"/>
      <c r="DS180" s="1632"/>
      <c r="DT180" s="1632"/>
      <c r="DU180" s="1632"/>
      <c r="DV180" s="1632"/>
      <c r="DW180" s="1632"/>
      <c r="DX180" s="1632"/>
      <c r="DY180" s="1632"/>
      <c r="DZ180" s="1632"/>
      <c r="EA180" s="1632"/>
      <c r="EB180" s="1632"/>
      <c r="EC180" s="1632"/>
      <c r="ED180" s="1632"/>
      <c r="EE180" s="1632"/>
      <c r="EF180" s="1632"/>
      <c r="EG180" s="1632"/>
      <c r="EH180" s="1632"/>
      <c r="EI180" s="1632"/>
      <c r="EJ180" s="1632"/>
      <c r="EK180" s="1632"/>
      <c r="EL180" s="1632"/>
      <c r="EM180" s="1632"/>
      <c r="EN180" s="1632"/>
      <c r="EO180" s="1632"/>
      <c r="EP180" s="1632"/>
      <c r="EQ180" s="1633"/>
      <c r="ER180" s="1858"/>
      <c r="ES180" s="1859"/>
      <c r="ET180" s="1859"/>
      <c r="EU180" s="1860"/>
    </row>
    <row r="181" spans="1:151" ht="6.95" customHeight="1" x14ac:dyDescent="0.15">
      <c r="A181" s="1608"/>
      <c r="B181" s="1574"/>
      <c r="C181" s="1574"/>
      <c r="D181" s="1574"/>
      <c r="E181" s="1574"/>
      <c r="F181" s="1574"/>
      <c r="G181" s="1574"/>
      <c r="H181" s="1574"/>
      <c r="I181" s="1574"/>
      <c r="J181" s="1574"/>
      <c r="K181" s="1574"/>
      <c r="L181" s="1574"/>
      <c r="M181" s="1574"/>
      <c r="N181" s="1574"/>
      <c r="O181" s="1574"/>
      <c r="P181" s="1574"/>
      <c r="Q181" s="1574"/>
      <c r="R181" s="1574"/>
      <c r="S181" s="1574"/>
      <c r="T181" s="1574"/>
      <c r="U181" s="1574"/>
      <c r="V181" s="1574"/>
      <c r="W181" s="1611"/>
      <c r="X181" s="1611"/>
      <c r="Y181" s="1611"/>
      <c r="Z181" s="1611"/>
      <c r="AA181" s="1611"/>
      <c r="AB181" s="1611"/>
      <c r="AC181" s="1611"/>
      <c r="AD181" s="1611"/>
      <c r="AE181" s="1611"/>
      <c r="AF181" s="1611"/>
      <c r="AG181" s="1614"/>
      <c r="AH181" s="1614"/>
      <c r="AI181" s="1614"/>
      <c r="AJ181" s="1614"/>
      <c r="AK181" s="1614"/>
      <c r="AL181" s="1614"/>
      <c r="AM181" s="1611"/>
      <c r="AN181" s="1611"/>
      <c r="AO181" s="1611"/>
      <c r="AP181" s="1611"/>
      <c r="AQ181" s="1611"/>
      <c r="AR181" s="1611"/>
      <c r="AS181" s="1611"/>
      <c r="AT181" s="1611"/>
      <c r="AU181" s="1611"/>
      <c r="AV181" s="1611"/>
      <c r="AW181" s="1618"/>
      <c r="AX181" s="1618"/>
      <c r="AY181" s="1618"/>
      <c r="AZ181" s="1618"/>
      <c r="BA181" s="1618"/>
      <c r="BB181" s="1618"/>
      <c r="BC181" s="1618"/>
      <c r="BD181" s="1618"/>
      <c r="BE181" s="1618"/>
      <c r="BF181" s="1618"/>
      <c r="BG181" s="1618"/>
      <c r="BH181" s="1618"/>
      <c r="BI181" s="1618"/>
      <c r="BJ181" s="1618"/>
      <c r="BK181" s="1618"/>
      <c r="BL181" s="1618"/>
      <c r="BM181" s="1618"/>
      <c r="BN181" s="1618"/>
      <c r="BO181" s="1618"/>
      <c r="BP181" s="1618"/>
      <c r="BQ181" s="1618"/>
      <c r="BR181" s="1618"/>
      <c r="BS181" s="1618"/>
      <c r="BT181" s="1618"/>
      <c r="BU181" s="1618"/>
      <c r="BV181" s="1618"/>
      <c r="BW181" s="1618"/>
      <c r="BX181" s="1618"/>
      <c r="BY181" s="1618"/>
      <c r="BZ181" s="1618"/>
      <c r="CA181" s="1618"/>
      <c r="CB181" s="1618"/>
      <c r="CC181" s="1618"/>
      <c r="CD181" s="1618"/>
      <c r="CE181" s="1618"/>
      <c r="CF181" s="1618"/>
      <c r="CG181" s="1618"/>
      <c r="CH181" s="1619"/>
      <c r="CI181" s="1622"/>
      <c r="CJ181" s="1623"/>
      <c r="CK181" s="1623"/>
      <c r="CL181" s="1623"/>
      <c r="CM181" s="1623"/>
      <c r="CN181" s="1623"/>
      <c r="CO181" s="1623"/>
      <c r="CP181" s="1623"/>
      <c r="CQ181" s="1623"/>
      <c r="CR181" s="1623"/>
      <c r="CS181" s="1623"/>
      <c r="CT181" s="1623"/>
      <c r="CU181" s="1623"/>
      <c r="CV181" s="1623"/>
      <c r="CW181" s="1623"/>
      <c r="CX181" s="1623"/>
      <c r="CY181" s="1623"/>
      <c r="CZ181" s="1623"/>
      <c r="DA181" s="1623"/>
      <c r="DB181" s="1623"/>
      <c r="DC181" s="1626"/>
      <c r="DD181" s="1627"/>
      <c r="DE181" s="1627"/>
      <c r="DF181" s="1627"/>
      <c r="DG181" s="1627"/>
      <c r="DH181" s="1627"/>
      <c r="DI181" s="1627"/>
      <c r="DJ181" s="1627"/>
      <c r="DK181" s="1627"/>
      <c r="DL181" s="1627"/>
      <c r="DM181" s="1627"/>
      <c r="DN181" s="1627"/>
      <c r="DO181" s="1627"/>
      <c r="DP181" s="1627"/>
      <c r="DQ181" s="1628"/>
      <c r="DR181" s="1632"/>
      <c r="DS181" s="1632"/>
      <c r="DT181" s="1632"/>
      <c r="DU181" s="1632"/>
      <c r="DV181" s="1632"/>
      <c r="DW181" s="1632"/>
      <c r="DX181" s="1632"/>
      <c r="DY181" s="1632"/>
      <c r="DZ181" s="1632"/>
      <c r="EA181" s="1632"/>
      <c r="EB181" s="1632"/>
      <c r="EC181" s="1632"/>
      <c r="ED181" s="1632"/>
      <c r="EE181" s="1632"/>
      <c r="EF181" s="1632"/>
      <c r="EG181" s="1632"/>
      <c r="EH181" s="1632"/>
      <c r="EI181" s="1632"/>
      <c r="EJ181" s="1632"/>
      <c r="EK181" s="1632"/>
      <c r="EL181" s="1632"/>
      <c r="EM181" s="1632"/>
      <c r="EN181" s="1632"/>
      <c r="EO181" s="1632"/>
      <c r="EP181" s="1632"/>
      <c r="EQ181" s="1633"/>
      <c r="ER181" s="1858"/>
      <c r="ES181" s="1859"/>
      <c r="ET181" s="1859"/>
      <c r="EU181" s="1860"/>
    </row>
    <row r="182" spans="1:151" ht="6.95" customHeight="1" x14ac:dyDescent="0.15">
      <c r="A182" s="1609"/>
      <c r="B182" s="1575"/>
      <c r="C182" s="1575"/>
      <c r="D182" s="1575"/>
      <c r="E182" s="1575"/>
      <c r="F182" s="1575"/>
      <c r="G182" s="1575"/>
      <c r="H182" s="1575"/>
      <c r="I182" s="1575"/>
      <c r="J182" s="1575"/>
      <c r="K182" s="1575"/>
      <c r="L182" s="1575"/>
      <c r="M182" s="1575"/>
      <c r="N182" s="1575"/>
      <c r="O182" s="1575"/>
      <c r="P182" s="1575"/>
      <c r="Q182" s="1575"/>
      <c r="R182" s="1575"/>
      <c r="S182" s="1575"/>
      <c r="T182" s="1575"/>
      <c r="U182" s="1575"/>
      <c r="V182" s="1575"/>
      <c r="W182" s="1612"/>
      <c r="X182" s="1612"/>
      <c r="Y182" s="1612"/>
      <c r="Z182" s="1612"/>
      <c r="AA182" s="1612"/>
      <c r="AB182" s="1612"/>
      <c r="AC182" s="1612"/>
      <c r="AD182" s="1612"/>
      <c r="AE182" s="1612"/>
      <c r="AF182" s="1612"/>
      <c r="AG182" s="1615"/>
      <c r="AH182" s="1615"/>
      <c r="AI182" s="1615"/>
      <c r="AJ182" s="1615"/>
      <c r="AK182" s="1615"/>
      <c r="AL182" s="1615"/>
      <c r="AM182" s="1612"/>
      <c r="AN182" s="1612"/>
      <c r="AO182" s="1612"/>
      <c r="AP182" s="1612"/>
      <c r="AQ182" s="1612"/>
      <c r="AR182" s="1612"/>
      <c r="AS182" s="1612"/>
      <c r="AT182" s="1612"/>
      <c r="AU182" s="1612"/>
      <c r="AV182" s="1612"/>
      <c r="AW182" s="1620"/>
      <c r="AX182" s="1620"/>
      <c r="AY182" s="1620"/>
      <c r="AZ182" s="1620"/>
      <c r="BA182" s="1620"/>
      <c r="BB182" s="1620"/>
      <c r="BC182" s="1620"/>
      <c r="BD182" s="1620"/>
      <c r="BE182" s="1620"/>
      <c r="BF182" s="1620"/>
      <c r="BG182" s="1620"/>
      <c r="BH182" s="1620"/>
      <c r="BI182" s="1620"/>
      <c r="BJ182" s="1620"/>
      <c r="BK182" s="1620"/>
      <c r="BL182" s="1620"/>
      <c r="BM182" s="1620"/>
      <c r="BN182" s="1620"/>
      <c r="BO182" s="1620"/>
      <c r="BP182" s="1620"/>
      <c r="BQ182" s="1620"/>
      <c r="BR182" s="1620"/>
      <c r="BS182" s="1620"/>
      <c r="BT182" s="1620"/>
      <c r="BU182" s="1620"/>
      <c r="BV182" s="1620"/>
      <c r="BW182" s="1620"/>
      <c r="BX182" s="1620"/>
      <c r="BY182" s="1620"/>
      <c r="BZ182" s="1620"/>
      <c r="CA182" s="1620"/>
      <c r="CB182" s="1620"/>
      <c r="CC182" s="1620"/>
      <c r="CD182" s="1620"/>
      <c r="CE182" s="1620"/>
      <c r="CF182" s="1620"/>
      <c r="CG182" s="1620"/>
      <c r="CH182" s="1621"/>
      <c r="CI182" s="1624"/>
      <c r="CJ182" s="1625"/>
      <c r="CK182" s="1625"/>
      <c r="CL182" s="1625"/>
      <c r="CM182" s="1625"/>
      <c r="CN182" s="1625"/>
      <c r="CO182" s="1625"/>
      <c r="CP182" s="1625"/>
      <c r="CQ182" s="1625"/>
      <c r="CR182" s="1625"/>
      <c r="CS182" s="1625"/>
      <c r="CT182" s="1625"/>
      <c r="CU182" s="1625"/>
      <c r="CV182" s="1625"/>
      <c r="CW182" s="1625"/>
      <c r="CX182" s="1625"/>
      <c r="CY182" s="1625"/>
      <c r="CZ182" s="1625"/>
      <c r="DA182" s="1625"/>
      <c r="DB182" s="1625"/>
      <c r="DC182" s="1629"/>
      <c r="DD182" s="1630"/>
      <c r="DE182" s="1630"/>
      <c r="DF182" s="1630"/>
      <c r="DG182" s="1630"/>
      <c r="DH182" s="1630"/>
      <c r="DI182" s="1630"/>
      <c r="DJ182" s="1630"/>
      <c r="DK182" s="1630"/>
      <c r="DL182" s="1630"/>
      <c r="DM182" s="1630"/>
      <c r="DN182" s="1630"/>
      <c r="DO182" s="1630"/>
      <c r="DP182" s="1630"/>
      <c r="DQ182" s="1631"/>
      <c r="DR182" s="1634"/>
      <c r="DS182" s="1634"/>
      <c r="DT182" s="1634"/>
      <c r="DU182" s="1634"/>
      <c r="DV182" s="1634"/>
      <c r="DW182" s="1634"/>
      <c r="DX182" s="1634"/>
      <c r="DY182" s="1634"/>
      <c r="DZ182" s="1634"/>
      <c r="EA182" s="1634"/>
      <c r="EB182" s="1634"/>
      <c r="EC182" s="1634"/>
      <c r="ED182" s="1634"/>
      <c r="EE182" s="1634"/>
      <c r="EF182" s="1634"/>
      <c r="EG182" s="1634"/>
      <c r="EH182" s="1634"/>
      <c r="EI182" s="1634"/>
      <c r="EJ182" s="1634"/>
      <c r="EK182" s="1634"/>
      <c r="EL182" s="1634"/>
      <c r="EM182" s="1634"/>
      <c r="EN182" s="1634"/>
      <c r="EO182" s="1634"/>
      <c r="EP182" s="1634"/>
      <c r="EQ182" s="1635"/>
      <c r="ER182" s="1858"/>
      <c r="ES182" s="1859"/>
      <c r="ET182" s="1859"/>
      <c r="EU182" s="1860"/>
    </row>
    <row r="183" spans="1:151" ht="6.95" customHeight="1" x14ac:dyDescent="0.15">
      <c r="A183" s="1569"/>
      <c r="B183" s="1570"/>
      <c r="C183" s="1570"/>
      <c r="D183" s="1570"/>
      <c r="E183" s="1570"/>
      <c r="F183" s="1570"/>
      <c r="G183" s="1570"/>
      <c r="H183" s="1559" t="s">
        <v>130</v>
      </c>
      <c r="I183" s="1559"/>
      <c r="J183" s="1559"/>
      <c r="K183" s="1559"/>
      <c r="L183" s="1559"/>
      <c r="M183" s="1559"/>
      <c r="N183" s="1559"/>
      <c r="O183" s="1559"/>
      <c r="P183" s="1559"/>
      <c r="Q183" s="1559"/>
      <c r="R183" s="1559"/>
      <c r="S183" s="1559"/>
      <c r="T183" s="1559"/>
      <c r="U183" s="1591">
        <v>65</v>
      </c>
      <c r="V183" s="1591"/>
      <c r="W183" s="1591"/>
      <c r="X183" s="1591"/>
      <c r="Y183" s="1591"/>
      <c r="Z183" s="1591"/>
      <c r="AA183" s="1591"/>
      <c r="AB183" s="1559" t="s">
        <v>131</v>
      </c>
      <c r="AC183" s="1559"/>
      <c r="AD183" s="1559"/>
      <c r="AE183" s="1559"/>
      <c r="AF183" s="1559"/>
      <c r="AG183" s="1559"/>
      <c r="AH183" s="1559"/>
      <c r="AI183" s="1559"/>
      <c r="AJ183" s="1559"/>
      <c r="AK183" s="1559"/>
      <c r="AL183" s="1559"/>
      <c r="AM183" s="1559"/>
      <c r="AN183" s="1559"/>
      <c r="AO183" s="1559"/>
      <c r="AP183" s="1559"/>
      <c r="AQ183" s="1559"/>
      <c r="AR183" s="1559"/>
      <c r="AS183" s="1559"/>
      <c r="AT183" s="1559"/>
      <c r="AU183" s="1559"/>
      <c r="AV183" s="1559"/>
      <c r="AW183" s="1559"/>
      <c r="AX183" s="1559"/>
      <c r="AY183" s="1559"/>
      <c r="AZ183" s="1559"/>
      <c r="BA183" s="1559"/>
      <c r="BB183" s="1559"/>
      <c r="BC183" s="1559"/>
      <c r="BD183" s="1559"/>
      <c r="BE183" s="1559"/>
      <c r="BF183" s="1559"/>
      <c r="BG183" s="1559"/>
      <c r="BH183" s="1559"/>
      <c r="BI183" s="1559"/>
      <c r="BJ183" s="1559"/>
      <c r="BK183" s="1559"/>
      <c r="BL183" s="1559"/>
      <c r="BM183" s="1559"/>
      <c r="BN183" s="1559"/>
      <c r="BO183" s="1559"/>
      <c r="BP183" s="1559"/>
      <c r="BQ183" s="1559"/>
      <c r="BR183" s="1559"/>
      <c r="BS183" s="1559"/>
      <c r="BT183" s="1559"/>
      <c r="BU183" s="1559"/>
      <c r="BV183" s="1559"/>
      <c r="BW183" s="1559"/>
      <c r="BX183" s="1559"/>
      <c r="BY183" s="1559"/>
      <c r="BZ183" s="1559"/>
      <c r="CA183" s="1559"/>
      <c r="CB183" s="1559"/>
      <c r="CC183" s="1559"/>
      <c r="CD183" s="1559"/>
      <c r="CE183" s="1559"/>
      <c r="CF183" s="1559"/>
      <c r="CG183" s="1559"/>
      <c r="CH183" s="1559"/>
      <c r="CI183" s="1743"/>
      <c r="CJ183" s="1744"/>
      <c r="CK183" s="1744"/>
      <c r="CL183" s="1744"/>
      <c r="CM183" s="1744"/>
      <c r="CN183" s="1744"/>
      <c r="CO183" s="1744"/>
      <c r="CP183" s="1744"/>
      <c r="CQ183" s="1744"/>
      <c r="CR183" s="1744"/>
      <c r="CS183" s="1744"/>
      <c r="CT183" s="1744"/>
      <c r="CU183" s="1744"/>
      <c r="CV183" s="1744"/>
      <c r="CW183" s="1744"/>
      <c r="CX183" s="1744"/>
      <c r="CY183" s="1744"/>
      <c r="CZ183" s="1744"/>
      <c r="DA183" s="1744"/>
      <c r="DB183" s="1744"/>
      <c r="DC183" s="1576"/>
      <c r="DD183" s="1577"/>
      <c r="DE183" s="1577"/>
      <c r="DF183" s="1577"/>
      <c r="DG183" s="1577"/>
      <c r="DH183" s="1577"/>
      <c r="DI183" s="1577"/>
      <c r="DJ183" s="1577"/>
      <c r="DK183" s="1577"/>
      <c r="DL183" s="1577"/>
      <c r="DM183" s="1577"/>
      <c r="DN183" s="1577"/>
      <c r="DO183" s="1577"/>
      <c r="DP183" s="1577"/>
      <c r="DQ183" s="1578"/>
      <c r="DR183" s="1577"/>
      <c r="DS183" s="1577"/>
      <c r="DT183" s="1577"/>
      <c r="DU183" s="1577"/>
      <c r="DV183" s="1577"/>
      <c r="DW183" s="1577"/>
      <c r="DX183" s="1577"/>
      <c r="DY183" s="1577"/>
      <c r="DZ183" s="1577"/>
      <c r="EA183" s="1577"/>
      <c r="EB183" s="1577"/>
      <c r="EC183" s="1577"/>
      <c r="ED183" s="1577"/>
      <c r="EE183" s="1577"/>
      <c r="EF183" s="1577"/>
      <c r="EG183" s="1577"/>
      <c r="EH183" s="1577"/>
      <c r="EI183" s="1577"/>
      <c r="EJ183" s="1577"/>
      <c r="EK183" s="1577"/>
      <c r="EL183" s="1577"/>
      <c r="EM183" s="1577"/>
      <c r="EN183" s="1577"/>
      <c r="EO183" s="1577"/>
      <c r="EP183" s="1577"/>
      <c r="EQ183" s="1578"/>
      <c r="ER183" s="1858"/>
      <c r="ES183" s="1859"/>
      <c r="ET183" s="1859"/>
      <c r="EU183" s="1860"/>
    </row>
    <row r="184" spans="1:151" ht="6.95" customHeight="1" x14ac:dyDescent="0.15">
      <c r="A184" s="1569"/>
      <c r="B184" s="1570"/>
      <c r="C184" s="1570"/>
      <c r="D184" s="1570"/>
      <c r="E184" s="1570"/>
      <c r="F184" s="1570"/>
      <c r="G184" s="1570"/>
      <c r="H184" s="1559"/>
      <c r="I184" s="1559"/>
      <c r="J184" s="1559"/>
      <c r="K184" s="1559"/>
      <c r="L184" s="1559"/>
      <c r="M184" s="1559"/>
      <c r="N184" s="1559"/>
      <c r="O184" s="1559"/>
      <c r="P184" s="1559"/>
      <c r="Q184" s="1559"/>
      <c r="R184" s="1559"/>
      <c r="S184" s="1559"/>
      <c r="T184" s="1559"/>
      <c r="U184" s="1591"/>
      <c r="V184" s="1591"/>
      <c r="W184" s="1591"/>
      <c r="X184" s="1591"/>
      <c r="Y184" s="1591"/>
      <c r="Z184" s="1591"/>
      <c r="AA184" s="1591"/>
      <c r="AB184" s="1559"/>
      <c r="AC184" s="1559"/>
      <c r="AD184" s="1559"/>
      <c r="AE184" s="1559"/>
      <c r="AF184" s="1559"/>
      <c r="AG184" s="1559"/>
      <c r="AH184" s="1559"/>
      <c r="AI184" s="1559"/>
      <c r="AJ184" s="1559"/>
      <c r="AK184" s="1559"/>
      <c r="AL184" s="1559"/>
      <c r="AM184" s="1559"/>
      <c r="AN184" s="1559"/>
      <c r="AO184" s="1559"/>
      <c r="AP184" s="1559"/>
      <c r="AQ184" s="1559"/>
      <c r="AR184" s="1559"/>
      <c r="AS184" s="1559"/>
      <c r="AT184" s="1559"/>
      <c r="AU184" s="1559"/>
      <c r="AV184" s="1559"/>
      <c r="AW184" s="1559"/>
      <c r="AX184" s="1559"/>
      <c r="AY184" s="1559"/>
      <c r="AZ184" s="1559"/>
      <c r="BA184" s="1559"/>
      <c r="BB184" s="1559"/>
      <c r="BC184" s="1559"/>
      <c r="BD184" s="1559"/>
      <c r="BE184" s="1559"/>
      <c r="BF184" s="1559"/>
      <c r="BG184" s="1559"/>
      <c r="BH184" s="1559"/>
      <c r="BI184" s="1559"/>
      <c r="BJ184" s="1559"/>
      <c r="BK184" s="1559"/>
      <c r="BL184" s="1559"/>
      <c r="BM184" s="1559"/>
      <c r="BN184" s="1559"/>
      <c r="BO184" s="1559"/>
      <c r="BP184" s="1559"/>
      <c r="BQ184" s="1559"/>
      <c r="BR184" s="1559"/>
      <c r="BS184" s="1559"/>
      <c r="BT184" s="1559"/>
      <c r="BU184" s="1559"/>
      <c r="BV184" s="1559"/>
      <c r="BW184" s="1559"/>
      <c r="BX184" s="1559"/>
      <c r="BY184" s="1559"/>
      <c r="BZ184" s="1559"/>
      <c r="CA184" s="1559"/>
      <c r="CB184" s="1559"/>
      <c r="CC184" s="1559"/>
      <c r="CD184" s="1559"/>
      <c r="CE184" s="1559"/>
      <c r="CF184" s="1559"/>
      <c r="CG184" s="1559"/>
      <c r="CH184" s="1559"/>
      <c r="CI184" s="1745"/>
      <c r="CJ184" s="1746"/>
      <c r="CK184" s="1746"/>
      <c r="CL184" s="1746"/>
      <c r="CM184" s="1746"/>
      <c r="CN184" s="1746"/>
      <c r="CO184" s="1746"/>
      <c r="CP184" s="1746"/>
      <c r="CQ184" s="1746"/>
      <c r="CR184" s="1746"/>
      <c r="CS184" s="1746"/>
      <c r="CT184" s="1746"/>
      <c r="CU184" s="1746"/>
      <c r="CV184" s="1746"/>
      <c r="CW184" s="1746"/>
      <c r="CX184" s="1746"/>
      <c r="CY184" s="1746"/>
      <c r="CZ184" s="1746"/>
      <c r="DA184" s="1746"/>
      <c r="DB184" s="1746"/>
      <c r="DC184" s="1585">
        <f>入力シート!AN48</f>
        <v>0</v>
      </c>
      <c r="DD184" s="1586"/>
      <c r="DE184" s="1586"/>
      <c r="DF184" s="1586"/>
      <c r="DG184" s="1586"/>
      <c r="DH184" s="1586"/>
      <c r="DI184" s="1586"/>
      <c r="DJ184" s="1586"/>
      <c r="DK184" s="1586"/>
      <c r="DL184" s="1586"/>
      <c r="DM184" s="1586"/>
      <c r="DN184" s="1586"/>
      <c r="DO184" s="1586"/>
      <c r="DP184" s="1586"/>
      <c r="DQ184" s="1587"/>
      <c r="DR184" s="1586">
        <f>入力シート!AS48</f>
        <v>0</v>
      </c>
      <c r="DS184" s="1586"/>
      <c r="DT184" s="1586"/>
      <c r="DU184" s="1586"/>
      <c r="DV184" s="1586"/>
      <c r="DW184" s="1586"/>
      <c r="DX184" s="1586"/>
      <c r="DY184" s="1586"/>
      <c r="DZ184" s="1586"/>
      <c r="EA184" s="1586"/>
      <c r="EB184" s="1586"/>
      <c r="EC184" s="1586"/>
      <c r="ED184" s="1586"/>
      <c r="EE184" s="1586"/>
      <c r="EF184" s="1586"/>
      <c r="EG184" s="1586"/>
      <c r="EH184" s="1586"/>
      <c r="EI184" s="1586"/>
      <c r="EJ184" s="1586"/>
      <c r="EK184" s="1586"/>
      <c r="EL184" s="1586"/>
      <c r="EM184" s="1586"/>
      <c r="EN184" s="1586"/>
      <c r="EO184" s="1586"/>
      <c r="EP184" s="1586"/>
      <c r="EQ184" s="1587"/>
      <c r="ER184" s="1858"/>
      <c r="ES184" s="1859"/>
      <c r="ET184" s="1859"/>
      <c r="EU184" s="1860"/>
    </row>
    <row r="185" spans="1:151" ht="6.95" customHeight="1" x14ac:dyDescent="0.15">
      <c r="A185" s="1569"/>
      <c r="B185" s="1570"/>
      <c r="C185" s="1570"/>
      <c r="D185" s="1570"/>
      <c r="E185" s="1570"/>
      <c r="F185" s="1570"/>
      <c r="G185" s="1570"/>
      <c r="H185" s="1559"/>
      <c r="I185" s="1559"/>
      <c r="J185" s="1559"/>
      <c r="K185" s="1559"/>
      <c r="L185" s="1559"/>
      <c r="M185" s="1559"/>
      <c r="N185" s="1559"/>
      <c r="O185" s="1559"/>
      <c r="P185" s="1559"/>
      <c r="Q185" s="1559"/>
      <c r="R185" s="1559"/>
      <c r="S185" s="1559"/>
      <c r="T185" s="1559"/>
      <c r="U185" s="1591"/>
      <c r="V185" s="1591"/>
      <c r="W185" s="1591"/>
      <c r="X185" s="1591"/>
      <c r="Y185" s="1591"/>
      <c r="Z185" s="1591"/>
      <c r="AA185" s="1591"/>
      <c r="AB185" s="1559"/>
      <c r="AC185" s="1559"/>
      <c r="AD185" s="1559"/>
      <c r="AE185" s="1559"/>
      <c r="AF185" s="1559"/>
      <c r="AG185" s="1559"/>
      <c r="AH185" s="1559"/>
      <c r="AI185" s="1559"/>
      <c r="AJ185" s="1559"/>
      <c r="AK185" s="1559"/>
      <c r="AL185" s="1559"/>
      <c r="AM185" s="1559"/>
      <c r="AN185" s="1559"/>
      <c r="AO185" s="1559"/>
      <c r="AP185" s="1559"/>
      <c r="AQ185" s="1559"/>
      <c r="AR185" s="1559"/>
      <c r="AS185" s="1559"/>
      <c r="AT185" s="1559"/>
      <c r="AU185" s="1559"/>
      <c r="AV185" s="1559"/>
      <c r="AW185" s="1559"/>
      <c r="AX185" s="1559"/>
      <c r="AY185" s="1559"/>
      <c r="AZ185" s="1559"/>
      <c r="BA185" s="1559"/>
      <c r="BB185" s="1559"/>
      <c r="BC185" s="1559"/>
      <c r="BD185" s="1559"/>
      <c r="BE185" s="1559"/>
      <c r="BF185" s="1559"/>
      <c r="BG185" s="1559"/>
      <c r="BH185" s="1559"/>
      <c r="BI185" s="1559"/>
      <c r="BJ185" s="1559"/>
      <c r="BK185" s="1559"/>
      <c r="BL185" s="1559"/>
      <c r="BM185" s="1559"/>
      <c r="BN185" s="1559"/>
      <c r="BO185" s="1559"/>
      <c r="BP185" s="1559"/>
      <c r="BQ185" s="1559"/>
      <c r="BR185" s="1559"/>
      <c r="BS185" s="1559"/>
      <c r="BT185" s="1559"/>
      <c r="BU185" s="1559"/>
      <c r="BV185" s="1559"/>
      <c r="BW185" s="1559"/>
      <c r="BX185" s="1559"/>
      <c r="BY185" s="1559"/>
      <c r="BZ185" s="1559"/>
      <c r="CA185" s="1559"/>
      <c r="CB185" s="1559"/>
      <c r="CC185" s="1559"/>
      <c r="CD185" s="1559"/>
      <c r="CE185" s="1559"/>
      <c r="CF185" s="1559"/>
      <c r="CG185" s="1559"/>
      <c r="CH185" s="1559"/>
      <c r="CI185" s="1745"/>
      <c r="CJ185" s="1746"/>
      <c r="CK185" s="1746"/>
      <c r="CL185" s="1746"/>
      <c r="CM185" s="1746"/>
      <c r="CN185" s="1746"/>
      <c r="CO185" s="1746"/>
      <c r="CP185" s="1746"/>
      <c r="CQ185" s="1746"/>
      <c r="CR185" s="1746"/>
      <c r="CS185" s="1746"/>
      <c r="CT185" s="1746"/>
      <c r="CU185" s="1746"/>
      <c r="CV185" s="1746"/>
      <c r="CW185" s="1746"/>
      <c r="CX185" s="1746"/>
      <c r="CY185" s="1746"/>
      <c r="CZ185" s="1746"/>
      <c r="DA185" s="1746"/>
      <c r="DB185" s="1746"/>
      <c r="DC185" s="1585"/>
      <c r="DD185" s="1586"/>
      <c r="DE185" s="1586"/>
      <c r="DF185" s="1586"/>
      <c r="DG185" s="1586"/>
      <c r="DH185" s="1586"/>
      <c r="DI185" s="1586"/>
      <c r="DJ185" s="1586"/>
      <c r="DK185" s="1586"/>
      <c r="DL185" s="1586"/>
      <c r="DM185" s="1586"/>
      <c r="DN185" s="1586"/>
      <c r="DO185" s="1586"/>
      <c r="DP185" s="1586"/>
      <c r="DQ185" s="1587"/>
      <c r="DR185" s="1586"/>
      <c r="DS185" s="1586"/>
      <c r="DT185" s="1586"/>
      <c r="DU185" s="1586"/>
      <c r="DV185" s="1586"/>
      <c r="DW185" s="1586"/>
      <c r="DX185" s="1586"/>
      <c r="DY185" s="1586"/>
      <c r="DZ185" s="1586"/>
      <c r="EA185" s="1586"/>
      <c r="EB185" s="1586"/>
      <c r="EC185" s="1586"/>
      <c r="ED185" s="1586"/>
      <c r="EE185" s="1586"/>
      <c r="EF185" s="1586"/>
      <c r="EG185" s="1586"/>
      <c r="EH185" s="1586"/>
      <c r="EI185" s="1586"/>
      <c r="EJ185" s="1586"/>
      <c r="EK185" s="1586"/>
      <c r="EL185" s="1586"/>
      <c r="EM185" s="1586"/>
      <c r="EN185" s="1586"/>
      <c r="EO185" s="1586"/>
      <c r="EP185" s="1586"/>
      <c r="EQ185" s="1587"/>
      <c r="ER185" s="1858"/>
      <c r="ES185" s="1859"/>
      <c r="ET185" s="1859"/>
      <c r="EU185" s="1860"/>
    </row>
    <row r="186" spans="1:151" ht="6.95" customHeight="1" x14ac:dyDescent="0.15">
      <c r="A186" s="1569"/>
      <c r="B186" s="1570"/>
      <c r="C186" s="1570"/>
      <c r="D186" s="1570"/>
      <c r="E186" s="1570"/>
      <c r="F186" s="1570"/>
      <c r="G186" s="1570"/>
      <c r="H186" s="1559"/>
      <c r="I186" s="1559"/>
      <c r="J186" s="1559"/>
      <c r="K186" s="1559"/>
      <c r="L186" s="1559"/>
      <c r="M186" s="1559"/>
      <c r="N186" s="1559"/>
      <c r="O186" s="1559"/>
      <c r="P186" s="1559"/>
      <c r="Q186" s="1559"/>
      <c r="R186" s="1559"/>
      <c r="S186" s="1559"/>
      <c r="T186" s="1559"/>
      <c r="U186" s="1591"/>
      <c r="V186" s="1591"/>
      <c r="W186" s="1591"/>
      <c r="X186" s="1591"/>
      <c r="Y186" s="1591"/>
      <c r="Z186" s="1591"/>
      <c r="AA186" s="1591"/>
      <c r="AB186" s="1559"/>
      <c r="AC186" s="1559"/>
      <c r="AD186" s="1559"/>
      <c r="AE186" s="1559"/>
      <c r="AF186" s="1559"/>
      <c r="AG186" s="1559"/>
      <c r="AH186" s="1559"/>
      <c r="AI186" s="1559"/>
      <c r="AJ186" s="1559"/>
      <c r="AK186" s="1559"/>
      <c r="AL186" s="1559"/>
      <c r="AM186" s="1559"/>
      <c r="AN186" s="1559"/>
      <c r="AO186" s="1559"/>
      <c r="AP186" s="1559"/>
      <c r="AQ186" s="1559"/>
      <c r="AR186" s="1559"/>
      <c r="AS186" s="1559"/>
      <c r="AT186" s="1559"/>
      <c r="AU186" s="1559"/>
      <c r="AV186" s="1559"/>
      <c r="AW186" s="1559"/>
      <c r="AX186" s="1559"/>
      <c r="AY186" s="1559"/>
      <c r="AZ186" s="1559"/>
      <c r="BA186" s="1559"/>
      <c r="BB186" s="1559"/>
      <c r="BC186" s="1559"/>
      <c r="BD186" s="1559"/>
      <c r="BE186" s="1559"/>
      <c r="BF186" s="1559"/>
      <c r="BG186" s="1559"/>
      <c r="BH186" s="1559"/>
      <c r="BI186" s="1559"/>
      <c r="BJ186" s="1559"/>
      <c r="BK186" s="1559"/>
      <c r="BL186" s="1559"/>
      <c r="BM186" s="1559"/>
      <c r="BN186" s="1559"/>
      <c r="BO186" s="1559"/>
      <c r="BP186" s="1559"/>
      <c r="BQ186" s="1559"/>
      <c r="BR186" s="1559"/>
      <c r="BS186" s="1559"/>
      <c r="BT186" s="1559"/>
      <c r="BU186" s="1559"/>
      <c r="BV186" s="1559"/>
      <c r="BW186" s="1559"/>
      <c r="BX186" s="1559"/>
      <c r="BY186" s="1559"/>
      <c r="BZ186" s="1559"/>
      <c r="CA186" s="1559"/>
      <c r="CB186" s="1559"/>
      <c r="CC186" s="1559"/>
      <c r="CD186" s="1559"/>
      <c r="CE186" s="1559"/>
      <c r="CF186" s="1559"/>
      <c r="CG186" s="1559"/>
      <c r="CH186" s="1559"/>
      <c r="CI186" s="1745"/>
      <c r="CJ186" s="1746"/>
      <c r="CK186" s="1746"/>
      <c r="CL186" s="1746"/>
      <c r="CM186" s="1746"/>
      <c r="CN186" s="1746"/>
      <c r="CO186" s="1746"/>
      <c r="CP186" s="1746"/>
      <c r="CQ186" s="1746"/>
      <c r="CR186" s="1746"/>
      <c r="CS186" s="1746"/>
      <c r="CT186" s="1746"/>
      <c r="CU186" s="1746"/>
      <c r="CV186" s="1746"/>
      <c r="CW186" s="1746"/>
      <c r="CX186" s="1746"/>
      <c r="CY186" s="1746"/>
      <c r="CZ186" s="1746"/>
      <c r="DA186" s="1746"/>
      <c r="DB186" s="1746"/>
      <c r="DC186" s="1585"/>
      <c r="DD186" s="1586"/>
      <c r="DE186" s="1586"/>
      <c r="DF186" s="1586"/>
      <c r="DG186" s="1586"/>
      <c r="DH186" s="1586"/>
      <c r="DI186" s="1586"/>
      <c r="DJ186" s="1586"/>
      <c r="DK186" s="1586"/>
      <c r="DL186" s="1586"/>
      <c r="DM186" s="1586"/>
      <c r="DN186" s="1586"/>
      <c r="DO186" s="1586"/>
      <c r="DP186" s="1586"/>
      <c r="DQ186" s="1587"/>
      <c r="DR186" s="1586"/>
      <c r="DS186" s="1586"/>
      <c r="DT186" s="1586"/>
      <c r="DU186" s="1586"/>
      <c r="DV186" s="1586"/>
      <c r="DW186" s="1586"/>
      <c r="DX186" s="1586"/>
      <c r="DY186" s="1586"/>
      <c r="DZ186" s="1586"/>
      <c r="EA186" s="1586"/>
      <c r="EB186" s="1586"/>
      <c r="EC186" s="1586"/>
      <c r="ED186" s="1586"/>
      <c r="EE186" s="1586"/>
      <c r="EF186" s="1586"/>
      <c r="EG186" s="1586"/>
      <c r="EH186" s="1586"/>
      <c r="EI186" s="1586"/>
      <c r="EJ186" s="1586"/>
      <c r="EK186" s="1586"/>
      <c r="EL186" s="1586"/>
      <c r="EM186" s="1586"/>
      <c r="EN186" s="1586"/>
      <c r="EO186" s="1586"/>
      <c r="EP186" s="1586"/>
      <c r="EQ186" s="1587"/>
      <c r="ER186" s="1858"/>
      <c r="ES186" s="1859"/>
      <c r="ET186" s="1859"/>
      <c r="EU186" s="1860"/>
    </row>
    <row r="187" spans="1:151" ht="6.95" customHeight="1" x14ac:dyDescent="0.15">
      <c r="A187" s="1569"/>
      <c r="B187" s="1570"/>
      <c r="C187" s="1570"/>
      <c r="D187" s="1570"/>
      <c r="E187" s="1570"/>
      <c r="F187" s="1570"/>
      <c r="G187" s="1570"/>
      <c r="H187" s="1559"/>
      <c r="I187" s="1559"/>
      <c r="J187" s="1559"/>
      <c r="K187" s="1559"/>
      <c r="L187" s="1559"/>
      <c r="M187" s="1559"/>
      <c r="N187" s="1559"/>
      <c r="O187" s="1559"/>
      <c r="P187" s="1559"/>
      <c r="Q187" s="1559"/>
      <c r="R187" s="1559"/>
      <c r="S187" s="1559"/>
      <c r="T187" s="1559"/>
      <c r="U187" s="1591"/>
      <c r="V187" s="1591"/>
      <c r="W187" s="1591"/>
      <c r="X187" s="1591"/>
      <c r="Y187" s="1591"/>
      <c r="Z187" s="1591"/>
      <c r="AA187" s="1591"/>
      <c r="AB187" s="1559"/>
      <c r="AC187" s="1559"/>
      <c r="AD187" s="1559"/>
      <c r="AE187" s="1559"/>
      <c r="AF187" s="1559"/>
      <c r="AG187" s="1559"/>
      <c r="AH187" s="1559"/>
      <c r="AI187" s="1559"/>
      <c r="AJ187" s="1559"/>
      <c r="AK187" s="1559"/>
      <c r="AL187" s="1559"/>
      <c r="AM187" s="1559"/>
      <c r="AN187" s="1559"/>
      <c r="AO187" s="1559"/>
      <c r="AP187" s="1559"/>
      <c r="AQ187" s="1559"/>
      <c r="AR187" s="1559"/>
      <c r="AS187" s="1559"/>
      <c r="AT187" s="1559"/>
      <c r="AU187" s="1559"/>
      <c r="AV187" s="1559"/>
      <c r="AW187" s="1559"/>
      <c r="AX187" s="1559"/>
      <c r="AY187" s="1559"/>
      <c r="AZ187" s="1559"/>
      <c r="BA187" s="1559"/>
      <c r="BB187" s="1559"/>
      <c r="BC187" s="1559"/>
      <c r="BD187" s="1559"/>
      <c r="BE187" s="1559"/>
      <c r="BF187" s="1559"/>
      <c r="BG187" s="1559"/>
      <c r="BH187" s="1559"/>
      <c r="BI187" s="1559"/>
      <c r="BJ187" s="1559"/>
      <c r="BK187" s="1559"/>
      <c r="BL187" s="1559"/>
      <c r="BM187" s="1559"/>
      <c r="BN187" s="1559"/>
      <c r="BO187" s="1559"/>
      <c r="BP187" s="1559"/>
      <c r="BQ187" s="1559"/>
      <c r="BR187" s="1559"/>
      <c r="BS187" s="1559"/>
      <c r="BT187" s="1559"/>
      <c r="BU187" s="1559"/>
      <c r="BV187" s="1559"/>
      <c r="BW187" s="1559"/>
      <c r="BX187" s="1559"/>
      <c r="BY187" s="1559"/>
      <c r="BZ187" s="1559"/>
      <c r="CA187" s="1559"/>
      <c r="CB187" s="1559"/>
      <c r="CC187" s="1559"/>
      <c r="CD187" s="1559"/>
      <c r="CE187" s="1559"/>
      <c r="CF187" s="1559"/>
      <c r="CG187" s="1559"/>
      <c r="CH187" s="1559"/>
      <c r="CI187" s="1745"/>
      <c r="CJ187" s="1746"/>
      <c r="CK187" s="1746"/>
      <c r="CL187" s="1746"/>
      <c r="CM187" s="1746"/>
      <c r="CN187" s="1746"/>
      <c r="CO187" s="1746"/>
      <c r="CP187" s="1746"/>
      <c r="CQ187" s="1746"/>
      <c r="CR187" s="1746"/>
      <c r="CS187" s="1746"/>
      <c r="CT187" s="1746"/>
      <c r="CU187" s="1746"/>
      <c r="CV187" s="1746"/>
      <c r="CW187" s="1746"/>
      <c r="CX187" s="1746"/>
      <c r="CY187" s="1746"/>
      <c r="CZ187" s="1746"/>
      <c r="DA187" s="1746"/>
      <c r="DB187" s="1746"/>
      <c r="DC187" s="1585"/>
      <c r="DD187" s="1586"/>
      <c r="DE187" s="1586"/>
      <c r="DF187" s="1586"/>
      <c r="DG187" s="1586"/>
      <c r="DH187" s="1586"/>
      <c r="DI187" s="1586"/>
      <c r="DJ187" s="1586"/>
      <c r="DK187" s="1586"/>
      <c r="DL187" s="1586"/>
      <c r="DM187" s="1586"/>
      <c r="DN187" s="1586"/>
      <c r="DO187" s="1586"/>
      <c r="DP187" s="1586"/>
      <c r="DQ187" s="1587"/>
      <c r="DR187" s="1586"/>
      <c r="DS187" s="1586"/>
      <c r="DT187" s="1586"/>
      <c r="DU187" s="1586"/>
      <c r="DV187" s="1586"/>
      <c r="DW187" s="1586"/>
      <c r="DX187" s="1586"/>
      <c r="DY187" s="1586"/>
      <c r="DZ187" s="1586"/>
      <c r="EA187" s="1586"/>
      <c r="EB187" s="1586"/>
      <c r="EC187" s="1586"/>
      <c r="ED187" s="1586"/>
      <c r="EE187" s="1586"/>
      <c r="EF187" s="1586"/>
      <c r="EG187" s="1586"/>
      <c r="EH187" s="1586"/>
      <c r="EI187" s="1586"/>
      <c r="EJ187" s="1586"/>
      <c r="EK187" s="1586"/>
      <c r="EL187" s="1586"/>
      <c r="EM187" s="1586"/>
      <c r="EN187" s="1586"/>
      <c r="EO187" s="1586"/>
      <c r="EP187" s="1586"/>
      <c r="EQ187" s="1587"/>
      <c r="ER187" s="1858"/>
      <c r="ES187" s="1859"/>
      <c r="ET187" s="1859"/>
      <c r="EU187" s="1860"/>
    </row>
    <row r="188" spans="1:151" ht="6.95" customHeight="1" x14ac:dyDescent="0.15">
      <c r="A188" s="1567"/>
      <c r="B188" s="1568"/>
      <c r="C188" s="1568"/>
      <c r="D188" s="1568"/>
      <c r="E188" s="1568"/>
      <c r="F188" s="1568"/>
      <c r="G188" s="1568"/>
      <c r="H188" s="1573" t="s">
        <v>132</v>
      </c>
      <c r="I188" s="1573"/>
      <c r="J188" s="1573"/>
      <c r="K188" s="1573"/>
      <c r="L188" s="1573"/>
      <c r="M188" s="1573"/>
      <c r="N188" s="1573"/>
      <c r="O188" s="1573"/>
      <c r="P188" s="1573"/>
      <c r="Q188" s="1573"/>
      <c r="R188" s="1573"/>
      <c r="S188" s="1573"/>
      <c r="T188" s="1573"/>
      <c r="U188" s="1573"/>
      <c r="V188" s="1573"/>
      <c r="W188" s="1573"/>
      <c r="X188" s="1573"/>
      <c r="Y188" s="1573"/>
      <c r="Z188" s="1573"/>
      <c r="AA188" s="1573"/>
      <c r="AB188" s="1573"/>
      <c r="AC188" s="1573"/>
      <c r="AD188" s="1573"/>
      <c r="AE188" s="1573"/>
      <c r="AF188" s="1573"/>
      <c r="AG188" s="1573"/>
      <c r="AH188" s="1573"/>
      <c r="AI188" s="1573"/>
      <c r="AJ188" s="1573"/>
      <c r="AK188" s="1573"/>
      <c r="AL188" s="1573"/>
      <c r="AM188" s="1573"/>
      <c r="AN188" s="1573"/>
      <c r="AO188" s="1573"/>
      <c r="AP188" s="1573"/>
      <c r="AQ188" s="1573"/>
      <c r="AR188" s="1573"/>
      <c r="AS188" s="1573"/>
      <c r="AT188" s="1573"/>
      <c r="AU188" s="1573"/>
      <c r="AV188" s="1573"/>
      <c r="AW188" s="1573"/>
      <c r="AX188" s="1573"/>
      <c r="AY188" s="1573"/>
      <c r="AZ188" s="1573"/>
      <c r="BA188" s="1573"/>
      <c r="BB188" s="1568"/>
      <c r="BC188" s="1568"/>
      <c r="BD188" s="1568"/>
      <c r="BE188" s="1568"/>
      <c r="BF188" s="1568"/>
      <c r="BG188" s="1568"/>
      <c r="BH188" s="1568"/>
      <c r="BI188" s="1568"/>
      <c r="BJ188" s="1568"/>
      <c r="BK188" s="1568"/>
      <c r="BL188" s="1568"/>
      <c r="BM188" s="1568"/>
      <c r="BN188" s="1568"/>
      <c r="BO188" s="1568"/>
      <c r="BP188" s="1568"/>
      <c r="BQ188" s="1568"/>
      <c r="BR188" s="1568"/>
      <c r="BS188" s="1568"/>
      <c r="BT188" s="1568"/>
      <c r="BU188" s="1568"/>
      <c r="BV188" s="1568"/>
      <c r="BW188" s="1568"/>
      <c r="BX188" s="1568"/>
      <c r="BY188" s="1568"/>
      <c r="BZ188" s="1568"/>
      <c r="CA188" s="1568"/>
      <c r="CB188" s="1568"/>
      <c r="CC188" s="1568"/>
      <c r="CD188" s="1568"/>
      <c r="CE188" s="1568"/>
      <c r="CF188" s="1568"/>
      <c r="CG188" s="1568"/>
      <c r="CH188" s="1568"/>
      <c r="CI188" s="1576"/>
      <c r="CJ188" s="1577"/>
      <c r="CK188" s="1577"/>
      <c r="CL188" s="1577"/>
      <c r="CM188" s="1577"/>
      <c r="CN188" s="1577"/>
      <c r="CO188" s="1577"/>
      <c r="CP188" s="1577"/>
      <c r="CQ188" s="1577"/>
      <c r="CR188" s="1577"/>
      <c r="CS188" s="1577"/>
      <c r="CT188" s="1577"/>
      <c r="CU188" s="1577"/>
      <c r="CV188" s="1577"/>
      <c r="CW188" s="1577"/>
      <c r="CX188" s="1577"/>
      <c r="CY188" s="1577"/>
      <c r="CZ188" s="1577"/>
      <c r="DA188" s="1577"/>
      <c r="DB188" s="1578"/>
      <c r="DC188" s="1576"/>
      <c r="DD188" s="1577"/>
      <c r="DE188" s="1577"/>
      <c r="DF188" s="1577"/>
      <c r="DG188" s="1577"/>
      <c r="DH188" s="1577"/>
      <c r="DI188" s="1577"/>
      <c r="DJ188" s="1577"/>
      <c r="DK188" s="1577"/>
      <c r="DL188" s="1577"/>
      <c r="DM188" s="1577"/>
      <c r="DN188" s="1577"/>
      <c r="DO188" s="1577"/>
      <c r="DP188" s="1577"/>
      <c r="DQ188" s="1578"/>
      <c r="DR188" s="1576"/>
      <c r="DS188" s="1577"/>
      <c r="DT188" s="1577"/>
      <c r="DU188" s="1577"/>
      <c r="DV188" s="1577"/>
      <c r="DW188" s="1577"/>
      <c r="DX188" s="1577"/>
      <c r="DY188" s="1577"/>
      <c r="DZ188" s="1577"/>
      <c r="EA188" s="1577"/>
      <c r="EB188" s="1577"/>
      <c r="EC188" s="1577"/>
      <c r="ED188" s="1577"/>
      <c r="EE188" s="1577"/>
      <c r="EF188" s="1577"/>
      <c r="EG188" s="1577"/>
      <c r="EH188" s="1577"/>
      <c r="EI188" s="1577"/>
      <c r="EJ188" s="1577"/>
      <c r="EK188" s="1577"/>
      <c r="EL188" s="1577"/>
      <c r="EM188" s="1577"/>
      <c r="EN188" s="1577"/>
      <c r="EO188" s="1577"/>
      <c r="EP188" s="1577"/>
      <c r="EQ188" s="1578"/>
      <c r="ER188" s="1858"/>
      <c r="ES188" s="1859"/>
      <c r="ET188" s="1859"/>
      <c r="EU188" s="1860"/>
    </row>
    <row r="189" spans="1:151" ht="6.95" customHeight="1" x14ac:dyDescent="0.15">
      <c r="A189" s="1569"/>
      <c r="B189" s="1570"/>
      <c r="C189" s="1570"/>
      <c r="D189" s="1570"/>
      <c r="E189" s="1570"/>
      <c r="F189" s="1570"/>
      <c r="G189" s="1570"/>
      <c r="H189" s="1574"/>
      <c r="I189" s="1574"/>
      <c r="J189" s="1574"/>
      <c r="K189" s="1574"/>
      <c r="L189" s="1574"/>
      <c r="M189" s="1574"/>
      <c r="N189" s="1574"/>
      <c r="O189" s="1574"/>
      <c r="P189" s="1574"/>
      <c r="Q189" s="1574"/>
      <c r="R189" s="1574"/>
      <c r="S189" s="1574"/>
      <c r="T189" s="1574"/>
      <c r="U189" s="1574"/>
      <c r="V189" s="1574"/>
      <c r="W189" s="1574"/>
      <c r="X189" s="1574"/>
      <c r="Y189" s="1574"/>
      <c r="Z189" s="1574"/>
      <c r="AA189" s="1574"/>
      <c r="AB189" s="1574"/>
      <c r="AC189" s="1574"/>
      <c r="AD189" s="1574"/>
      <c r="AE189" s="1574"/>
      <c r="AF189" s="1574"/>
      <c r="AG189" s="1574"/>
      <c r="AH189" s="1574"/>
      <c r="AI189" s="1574"/>
      <c r="AJ189" s="1574"/>
      <c r="AK189" s="1574"/>
      <c r="AL189" s="1574"/>
      <c r="AM189" s="1574"/>
      <c r="AN189" s="1574"/>
      <c r="AO189" s="1574"/>
      <c r="AP189" s="1574"/>
      <c r="AQ189" s="1574"/>
      <c r="AR189" s="1574"/>
      <c r="AS189" s="1574"/>
      <c r="AT189" s="1574"/>
      <c r="AU189" s="1574"/>
      <c r="AV189" s="1574"/>
      <c r="AW189" s="1574"/>
      <c r="AX189" s="1574"/>
      <c r="AY189" s="1574"/>
      <c r="AZ189" s="1574"/>
      <c r="BA189" s="1574"/>
      <c r="BB189" s="1570"/>
      <c r="BC189" s="1570"/>
      <c r="BD189" s="1570"/>
      <c r="BE189" s="1570"/>
      <c r="BF189" s="1570"/>
      <c r="BG189" s="1570"/>
      <c r="BH189" s="1570"/>
      <c r="BI189" s="1570"/>
      <c r="BJ189" s="1570"/>
      <c r="BK189" s="1570"/>
      <c r="BL189" s="1570"/>
      <c r="BM189" s="1570"/>
      <c r="BN189" s="1570"/>
      <c r="BO189" s="1570"/>
      <c r="BP189" s="1570"/>
      <c r="BQ189" s="1570"/>
      <c r="BR189" s="1570"/>
      <c r="BS189" s="1570"/>
      <c r="BT189" s="1570"/>
      <c r="BU189" s="1570"/>
      <c r="BV189" s="1570"/>
      <c r="BW189" s="1570"/>
      <c r="BX189" s="1570"/>
      <c r="BY189" s="1570"/>
      <c r="BZ189" s="1570"/>
      <c r="CA189" s="1570"/>
      <c r="CB189" s="1570"/>
      <c r="CC189" s="1570"/>
      <c r="CD189" s="1570"/>
      <c r="CE189" s="1570"/>
      <c r="CF189" s="1570"/>
      <c r="CG189" s="1570"/>
      <c r="CH189" s="1570"/>
      <c r="CI189" s="1579">
        <f>ROUNDDOWN(SUM(CI164,CI169,CI174),2)</f>
        <v>0</v>
      </c>
      <c r="CJ189" s="1580"/>
      <c r="CK189" s="1580"/>
      <c r="CL189" s="1580"/>
      <c r="CM189" s="1580"/>
      <c r="CN189" s="1580"/>
      <c r="CO189" s="1580"/>
      <c r="CP189" s="1580"/>
      <c r="CQ189" s="1580"/>
      <c r="CR189" s="1580"/>
      <c r="CS189" s="1580"/>
      <c r="CT189" s="1580"/>
      <c r="CU189" s="1580"/>
      <c r="CV189" s="1580"/>
      <c r="CW189" s="1580"/>
      <c r="CX189" s="1580"/>
      <c r="CY189" s="1580"/>
      <c r="CZ189" s="1580"/>
      <c r="DA189" s="1580"/>
      <c r="DB189" s="1581"/>
      <c r="DC189" s="1585">
        <f>SUM(DC164,DC169,DC174,DC184)</f>
        <v>0</v>
      </c>
      <c r="DD189" s="1586"/>
      <c r="DE189" s="1586"/>
      <c r="DF189" s="1586"/>
      <c r="DG189" s="1586"/>
      <c r="DH189" s="1586"/>
      <c r="DI189" s="1586"/>
      <c r="DJ189" s="1586"/>
      <c r="DK189" s="1586"/>
      <c r="DL189" s="1586"/>
      <c r="DM189" s="1586"/>
      <c r="DN189" s="1586"/>
      <c r="DO189" s="1586"/>
      <c r="DP189" s="1586"/>
      <c r="DQ189" s="1587"/>
      <c r="DR189" s="1585">
        <f>SUM(DR164,DR169,DR174,DR184)</f>
        <v>0</v>
      </c>
      <c r="DS189" s="1586"/>
      <c r="DT189" s="1586"/>
      <c r="DU189" s="1586"/>
      <c r="DV189" s="1586"/>
      <c r="DW189" s="1586"/>
      <c r="DX189" s="1586"/>
      <c r="DY189" s="1586"/>
      <c r="DZ189" s="1586"/>
      <c r="EA189" s="1586"/>
      <c r="EB189" s="1586"/>
      <c r="EC189" s="1586"/>
      <c r="ED189" s="1586"/>
      <c r="EE189" s="1586"/>
      <c r="EF189" s="1586"/>
      <c r="EG189" s="1586"/>
      <c r="EH189" s="1586"/>
      <c r="EI189" s="1586"/>
      <c r="EJ189" s="1586"/>
      <c r="EK189" s="1586"/>
      <c r="EL189" s="1586"/>
      <c r="EM189" s="1586"/>
      <c r="EN189" s="1586"/>
      <c r="EO189" s="1586"/>
      <c r="EP189" s="1586"/>
      <c r="EQ189" s="1587"/>
      <c r="ER189" s="1858"/>
      <c r="ES189" s="1859"/>
      <c r="ET189" s="1859"/>
      <c r="EU189" s="1860"/>
    </row>
    <row r="190" spans="1:151" ht="6.95" customHeight="1" x14ac:dyDescent="0.15">
      <c r="A190" s="1569"/>
      <c r="B190" s="1570"/>
      <c r="C190" s="1570"/>
      <c r="D190" s="1570"/>
      <c r="E190" s="1570"/>
      <c r="F190" s="1570"/>
      <c r="G190" s="1570"/>
      <c r="H190" s="1574"/>
      <c r="I190" s="1574"/>
      <c r="J190" s="1574"/>
      <c r="K190" s="1574"/>
      <c r="L190" s="1574"/>
      <c r="M190" s="1574"/>
      <c r="N190" s="1574"/>
      <c r="O190" s="1574"/>
      <c r="P190" s="1574"/>
      <c r="Q190" s="1574"/>
      <c r="R190" s="1574"/>
      <c r="S190" s="1574"/>
      <c r="T190" s="1574"/>
      <c r="U190" s="1574"/>
      <c r="V190" s="1574"/>
      <c r="W190" s="1574"/>
      <c r="X190" s="1574"/>
      <c r="Y190" s="1574"/>
      <c r="Z190" s="1574"/>
      <c r="AA190" s="1574"/>
      <c r="AB190" s="1574"/>
      <c r="AC190" s="1574"/>
      <c r="AD190" s="1574"/>
      <c r="AE190" s="1574"/>
      <c r="AF190" s="1574"/>
      <c r="AG190" s="1574"/>
      <c r="AH190" s="1574"/>
      <c r="AI190" s="1574"/>
      <c r="AJ190" s="1574"/>
      <c r="AK190" s="1574"/>
      <c r="AL190" s="1574"/>
      <c r="AM190" s="1574"/>
      <c r="AN190" s="1574"/>
      <c r="AO190" s="1574"/>
      <c r="AP190" s="1574"/>
      <c r="AQ190" s="1574"/>
      <c r="AR190" s="1574"/>
      <c r="AS190" s="1574"/>
      <c r="AT190" s="1574"/>
      <c r="AU190" s="1574"/>
      <c r="AV190" s="1574"/>
      <c r="AW190" s="1574"/>
      <c r="AX190" s="1574"/>
      <c r="AY190" s="1574"/>
      <c r="AZ190" s="1574"/>
      <c r="BA190" s="1574"/>
      <c r="BB190" s="1570"/>
      <c r="BC190" s="1570"/>
      <c r="BD190" s="1570"/>
      <c r="BE190" s="1570"/>
      <c r="BF190" s="1570"/>
      <c r="BG190" s="1570"/>
      <c r="BH190" s="1570"/>
      <c r="BI190" s="1570"/>
      <c r="BJ190" s="1570"/>
      <c r="BK190" s="1570"/>
      <c r="BL190" s="1570"/>
      <c r="BM190" s="1570"/>
      <c r="BN190" s="1570"/>
      <c r="BO190" s="1570"/>
      <c r="BP190" s="1570"/>
      <c r="BQ190" s="1570"/>
      <c r="BR190" s="1570"/>
      <c r="BS190" s="1570"/>
      <c r="BT190" s="1570"/>
      <c r="BU190" s="1570"/>
      <c r="BV190" s="1570"/>
      <c r="BW190" s="1570"/>
      <c r="BX190" s="1570"/>
      <c r="BY190" s="1570"/>
      <c r="BZ190" s="1570"/>
      <c r="CA190" s="1570"/>
      <c r="CB190" s="1570"/>
      <c r="CC190" s="1570"/>
      <c r="CD190" s="1570"/>
      <c r="CE190" s="1570"/>
      <c r="CF190" s="1570"/>
      <c r="CG190" s="1570"/>
      <c r="CH190" s="1570"/>
      <c r="CI190" s="1579"/>
      <c r="CJ190" s="1580"/>
      <c r="CK190" s="1580"/>
      <c r="CL190" s="1580"/>
      <c r="CM190" s="1580"/>
      <c r="CN190" s="1580"/>
      <c r="CO190" s="1580"/>
      <c r="CP190" s="1580"/>
      <c r="CQ190" s="1580"/>
      <c r="CR190" s="1580"/>
      <c r="CS190" s="1580"/>
      <c r="CT190" s="1580"/>
      <c r="CU190" s="1580"/>
      <c r="CV190" s="1580"/>
      <c r="CW190" s="1580"/>
      <c r="CX190" s="1580"/>
      <c r="CY190" s="1580"/>
      <c r="CZ190" s="1580"/>
      <c r="DA190" s="1580"/>
      <c r="DB190" s="1581"/>
      <c r="DC190" s="1585"/>
      <c r="DD190" s="1586"/>
      <c r="DE190" s="1586"/>
      <c r="DF190" s="1586"/>
      <c r="DG190" s="1586"/>
      <c r="DH190" s="1586"/>
      <c r="DI190" s="1586"/>
      <c r="DJ190" s="1586"/>
      <c r="DK190" s="1586"/>
      <c r="DL190" s="1586"/>
      <c r="DM190" s="1586"/>
      <c r="DN190" s="1586"/>
      <c r="DO190" s="1586"/>
      <c r="DP190" s="1586"/>
      <c r="DQ190" s="1587"/>
      <c r="DR190" s="1585"/>
      <c r="DS190" s="1586"/>
      <c r="DT190" s="1586"/>
      <c r="DU190" s="1586"/>
      <c r="DV190" s="1586"/>
      <c r="DW190" s="1586"/>
      <c r="DX190" s="1586"/>
      <c r="DY190" s="1586"/>
      <c r="DZ190" s="1586"/>
      <c r="EA190" s="1586"/>
      <c r="EB190" s="1586"/>
      <c r="EC190" s="1586"/>
      <c r="ED190" s="1586"/>
      <c r="EE190" s="1586"/>
      <c r="EF190" s="1586"/>
      <c r="EG190" s="1586"/>
      <c r="EH190" s="1586"/>
      <c r="EI190" s="1586"/>
      <c r="EJ190" s="1586"/>
      <c r="EK190" s="1586"/>
      <c r="EL190" s="1586"/>
      <c r="EM190" s="1586"/>
      <c r="EN190" s="1586"/>
      <c r="EO190" s="1586"/>
      <c r="EP190" s="1586"/>
      <c r="EQ190" s="1587"/>
      <c r="ER190" s="1858"/>
      <c r="ES190" s="1859"/>
      <c r="ET190" s="1859"/>
      <c r="EU190" s="1860"/>
    </row>
    <row r="191" spans="1:151" ht="6.95" customHeight="1" x14ac:dyDescent="0.15">
      <c r="A191" s="1569"/>
      <c r="B191" s="1570"/>
      <c r="C191" s="1570"/>
      <c r="D191" s="1570"/>
      <c r="E191" s="1570"/>
      <c r="F191" s="1570"/>
      <c r="G191" s="1570"/>
      <c r="H191" s="1574"/>
      <c r="I191" s="1574"/>
      <c r="J191" s="1574"/>
      <c r="K191" s="1574"/>
      <c r="L191" s="1574"/>
      <c r="M191" s="1574"/>
      <c r="N191" s="1574"/>
      <c r="O191" s="1574"/>
      <c r="P191" s="1574"/>
      <c r="Q191" s="1574"/>
      <c r="R191" s="1574"/>
      <c r="S191" s="1574"/>
      <c r="T191" s="1574"/>
      <c r="U191" s="1574"/>
      <c r="V191" s="1574"/>
      <c r="W191" s="1574"/>
      <c r="X191" s="1574"/>
      <c r="Y191" s="1574"/>
      <c r="Z191" s="1574"/>
      <c r="AA191" s="1574"/>
      <c r="AB191" s="1574"/>
      <c r="AC191" s="1574"/>
      <c r="AD191" s="1574"/>
      <c r="AE191" s="1574"/>
      <c r="AF191" s="1574"/>
      <c r="AG191" s="1574"/>
      <c r="AH191" s="1574"/>
      <c r="AI191" s="1574"/>
      <c r="AJ191" s="1574"/>
      <c r="AK191" s="1574"/>
      <c r="AL191" s="1574"/>
      <c r="AM191" s="1574"/>
      <c r="AN191" s="1574"/>
      <c r="AO191" s="1574"/>
      <c r="AP191" s="1574"/>
      <c r="AQ191" s="1574"/>
      <c r="AR191" s="1574"/>
      <c r="AS191" s="1574"/>
      <c r="AT191" s="1574"/>
      <c r="AU191" s="1574"/>
      <c r="AV191" s="1574"/>
      <c r="AW191" s="1574"/>
      <c r="AX191" s="1574"/>
      <c r="AY191" s="1574"/>
      <c r="AZ191" s="1574"/>
      <c r="BA191" s="1574"/>
      <c r="BB191" s="1570"/>
      <c r="BC191" s="1570"/>
      <c r="BD191" s="1570"/>
      <c r="BE191" s="1570"/>
      <c r="BF191" s="1570"/>
      <c r="BG191" s="1570"/>
      <c r="BH191" s="1570"/>
      <c r="BI191" s="1570"/>
      <c r="BJ191" s="1570"/>
      <c r="BK191" s="1570"/>
      <c r="BL191" s="1570"/>
      <c r="BM191" s="1570"/>
      <c r="BN191" s="1570"/>
      <c r="BO191" s="1570"/>
      <c r="BP191" s="1570"/>
      <c r="BQ191" s="1570"/>
      <c r="BR191" s="1570"/>
      <c r="BS191" s="1570"/>
      <c r="BT191" s="1570"/>
      <c r="BU191" s="1570"/>
      <c r="BV191" s="1570"/>
      <c r="BW191" s="1570"/>
      <c r="BX191" s="1570"/>
      <c r="BY191" s="1570"/>
      <c r="BZ191" s="1570"/>
      <c r="CA191" s="1570"/>
      <c r="CB191" s="1570"/>
      <c r="CC191" s="1570"/>
      <c r="CD191" s="1570"/>
      <c r="CE191" s="1570"/>
      <c r="CF191" s="1570"/>
      <c r="CG191" s="1570"/>
      <c r="CH191" s="1570"/>
      <c r="CI191" s="1579"/>
      <c r="CJ191" s="1580"/>
      <c r="CK191" s="1580"/>
      <c r="CL191" s="1580"/>
      <c r="CM191" s="1580"/>
      <c r="CN191" s="1580"/>
      <c r="CO191" s="1580"/>
      <c r="CP191" s="1580"/>
      <c r="CQ191" s="1580"/>
      <c r="CR191" s="1580"/>
      <c r="CS191" s="1580"/>
      <c r="CT191" s="1580"/>
      <c r="CU191" s="1580"/>
      <c r="CV191" s="1580"/>
      <c r="CW191" s="1580"/>
      <c r="CX191" s="1580"/>
      <c r="CY191" s="1580"/>
      <c r="CZ191" s="1580"/>
      <c r="DA191" s="1580"/>
      <c r="DB191" s="1581"/>
      <c r="DC191" s="1585"/>
      <c r="DD191" s="1586"/>
      <c r="DE191" s="1586"/>
      <c r="DF191" s="1586"/>
      <c r="DG191" s="1586"/>
      <c r="DH191" s="1586"/>
      <c r="DI191" s="1586"/>
      <c r="DJ191" s="1586"/>
      <c r="DK191" s="1586"/>
      <c r="DL191" s="1586"/>
      <c r="DM191" s="1586"/>
      <c r="DN191" s="1586"/>
      <c r="DO191" s="1586"/>
      <c r="DP191" s="1586"/>
      <c r="DQ191" s="1587"/>
      <c r="DR191" s="1585"/>
      <c r="DS191" s="1586"/>
      <c r="DT191" s="1586"/>
      <c r="DU191" s="1586"/>
      <c r="DV191" s="1586"/>
      <c r="DW191" s="1586"/>
      <c r="DX191" s="1586"/>
      <c r="DY191" s="1586"/>
      <c r="DZ191" s="1586"/>
      <c r="EA191" s="1586"/>
      <c r="EB191" s="1586"/>
      <c r="EC191" s="1586"/>
      <c r="ED191" s="1586"/>
      <c r="EE191" s="1586"/>
      <c r="EF191" s="1586"/>
      <c r="EG191" s="1586"/>
      <c r="EH191" s="1586"/>
      <c r="EI191" s="1586"/>
      <c r="EJ191" s="1586"/>
      <c r="EK191" s="1586"/>
      <c r="EL191" s="1586"/>
      <c r="EM191" s="1586"/>
      <c r="EN191" s="1586"/>
      <c r="EO191" s="1586"/>
      <c r="EP191" s="1586"/>
      <c r="EQ191" s="1587"/>
      <c r="ER191" s="1858"/>
      <c r="ES191" s="1859"/>
      <c r="ET191" s="1859"/>
      <c r="EU191" s="1860"/>
    </row>
    <row r="192" spans="1:151" ht="6.95" customHeight="1" x14ac:dyDescent="0.15">
      <c r="A192" s="1571"/>
      <c r="B192" s="1572"/>
      <c r="C192" s="1572"/>
      <c r="D192" s="1572"/>
      <c r="E192" s="1572"/>
      <c r="F192" s="1572"/>
      <c r="G192" s="1572"/>
      <c r="H192" s="1575"/>
      <c r="I192" s="1575"/>
      <c r="J192" s="1575"/>
      <c r="K192" s="1575"/>
      <c r="L192" s="1575"/>
      <c r="M192" s="1575"/>
      <c r="N192" s="1575"/>
      <c r="O192" s="1575"/>
      <c r="P192" s="1575"/>
      <c r="Q192" s="1575"/>
      <c r="R192" s="1575"/>
      <c r="S192" s="1575"/>
      <c r="T192" s="1575"/>
      <c r="U192" s="1575"/>
      <c r="V192" s="1575"/>
      <c r="W192" s="1575"/>
      <c r="X192" s="1575"/>
      <c r="Y192" s="1575"/>
      <c r="Z192" s="1575"/>
      <c r="AA192" s="1575"/>
      <c r="AB192" s="1575"/>
      <c r="AC192" s="1575"/>
      <c r="AD192" s="1575"/>
      <c r="AE192" s="1575"/>
      <c r="AF192" s="1575"/>
      <c r="AG192" s="1575"/>
      <c r="AH192" s="1575"/>
      <c r="AI192" s="1575"/>
      <c r="AJ192" s="1575"/>
      <c r="AK192" s="1575"/>
      <c r="AL192" s="1575"/>
      <c r="AM192" s="1575"/>
      <c r="AN192" s="1575"/>
      <c r="AO192" s="1575"/>
      <c r="AP192" s="1575"/>
      <c r="AQ192" s="1575"/>
      <c r="AR192" s="1575"/>
      <c r="AS192" s="1575"/>
      <c r="AT192" s="1575"/>
      <c r="AU192" s="1575"/>
      <c r="AV192" s="1575"/>
      <c r="AW192" s="1575"/>
      <c r="AX192" s="1575"/>
      <c r="AY192" s="1575"/>
      <c r="AZ192" s="1575"/>
      <c r="BA192" s="1575"/>
      <c r="BB192" s="1572"/>
      <c r="BC192" s="1572"/>
      <c r="BD192" s="1572"/>
      <c r="BE192" s="1572"/>
      <c r="BF192" s="1572"/>
      <c r="BG192" s="1572"/>
      <c r="BH192" s="1572"/>
      <c r="BI192" s="1572"/>
      <c r="BJ192" s="1572"/>
      <c r="BK192" s="1572"/>
      <c r="BL192" s="1572"/>
      <c r="BM192" s="1572"/>
      <c r="BN192" s="1572"/>
      <c r="BO192" s="1572"/>
      <c r="BP192" s="1572"/>
      <c r="BQ192" s="1572"/>
      <c r="BR192" s="1572"/>
      <c r="BS192" s="1572"/>
      <c r="BT192" s="1572"/>
      <c r="BU192" s="1572"/>
      <c r="BV192" s="1572"/>
      <c r="BW192" s="1572"/>
      <c r="BX192" s="1572"/>
      <c r="BY192" s="1572"/>
      <c r="BZ192" s="1572"/>
      <c r="CA192" s="1572"/>
      <c r="CB192" s="1572"/>
      <c r="CC192" s="1572"/>
      <c r="CD192" s="1572"/>
      <c r="CE192" s="1572"/>
      <c r="CF192" s="1572"/>
      <c r="CG192" s="1572"/>
      <c r="CH192" s="1572"/>
      <c r="CI192" s="1582"/>
      <c r="CJ192" s="1583"/>
      <c r="CK192" s="1583"/>
      <c r="CL192" s="1583"/>
      <c r="CM192" s="1583"/>
      <c r="CN192" s="1583"/>
      <c r="CO192" s="1583"/>
      <c r="CP192" s="1583"/>
      <c r="CQ192" s="1583"/>
      <c r="CR192" s="1583"/>
      <c r="CS192" s="1583"/>
      <c r="CT192" s="1583"/>
      <c r="CU192" s="1583"/>
      <c r="CV192" s="1583"/>
      <c r="CW192" s="1583"/>
      <c r="CX192" s="1583"/>
      <c r="CY192" s="1583"/>
      <c r="CZ192" s="1583"/>
      <c r="DA192" s="1583"/>
      <c r="DB192" s="1584"/>
      <c r="DC192" s="1588"/>
      <c r="DD192" s="1589"/>
      <c r="DE192" s="1589"/>
      <c r="DF192" s="1589"/>
      <c r="DG192" s="1589"/>
      <c r="DH192" s="1589"/>
      <c r="DI192" s="1589"/>
      <c r="DJ192" s="1589"/>
      <c r="DK192" s="1589"/>
      <c r="DL192" s="1589"/>
      <c r="DM192" s="1589"/>
      <c r="DN192" s="1589"/>
      <c r="DO192" s="1589"/>
      <c r="DP192" s="1589"/>
      <c r="DQ192" s="1590"/>
      <c r="DR192" s="1588"/>
      <c r="DS192" s="1589"/>
      <c r="DT192" s="1589"/>
      <c r="DU192" s="1589"/>
      <c r="DV192" s="1589"/>
      <c r="DW192" s="1589"/>
      <c r="DX192" s="1589"/>
      <c r="DY192" s="1589"/>
      <c r="DZ192" s="1589"/>
      <c r="EA192" s="1589"/>
      <c r="EB192" s="1589"/>
      <c r="EC192" s="1589"/>
      <c r="ED192" s="1589"/>
      <c r="EE192" s="1589"/>
      <c r="EF192" s="1589"/>
      <c r="EG192" s="1589"/>
      <c r="EH192" s="1589"/>
      <c r="EI192" s="1589"/>
      <c r="EJ192" s="1589"/>
      <c r="EK192" s="1589"/>
      <c r="EL192" s="1589"/>
      <c r="EM192" s="1589"/>
      <c r="EN192" s="1589"/>
      <c r="EO192" s="1589"/>
      <c r="EP192" s="1589"/>
      <c r="EQ192" s="1590"/>
      <c r="ER192" s="1858"/>
      <c r="ES192" s="1859"/>
      <c r="ET192" s="1859"/>
      <c r="EU192" s="1860"/>
    </row>
    <row r="193" spans="1:151" ht="6.95" customHeight="1" x14ac:dyDescent="0.15">
      <c r="A193" s="1555"/>
      <c r="B193" s="1556"/>
      <c r="C193" s="1556"/>
      <c r="D193" s="1556"/>
      <c r="E193" s="1556"/>
      <c r="F193" s="1556"/>
      <c r="G193" s="1556"/>
      <c r="H193" s="1559" t="s">
        <v>133</v>
      </c>
      <c r="I193" s="1559"/>
      <c r="J193" s="1559"/>
      <c r="K193" s="1559"/>
      <c r="L193" s="1559"/>
      <c r="M193" s="1559"/>
      <c r="N193" s="1559"/>
      <c r="O193" s="1559"/>
      <c r="P193" s="1559"/>
      <c r="Q193" s="1559"/>
      <c r="R193" s="1559"/>
      <c r="S193" s="1559"/>
      <c r="T193" s="1559"/>
      <c r="U193" s="1559"/>
      <c r="V193" s="1559"/>
      <c r="W193" s="1559"/>
      <c r="X193" s="1559"/>
      <c r="Y193" s="1559"/>
      <c r="Z193" s="1559"/>
      <c r="AA193" s="1559"/>
      <c r="AB193" s="1559"/>
      <c r="AC193" s="1559"/>
      <c r="AD193" s="1559"/>
      <c r="AE193" s="1559"/>
      <c r="AF193" s="1559"/>
      <c r="AG193" s="1559"/>
      <c r="AH193" s="1559"/>
      <c r="AI193" s="1559"/>
      <c r="AJ193" s="1559"/>
      <c r="AK193" s="1559"/>
      <c r="AL193" s="1559"/>
      <c r="AM193" s="1559"/>
      <c r="AN193" s="1559"/>
      <c r="AO193" s="1559"/>
      <c r="AP193" s="1559"/>
      <c r="AQ193" s="1559"/>
      <c r="AR193" s="1559"/>
      <c r="AS193" s="1559"/>
      <c r="AT193" s="1559"/>
      <c r="AU193" s="1559"/>
      <c r="AV193" s="1559"/>
      <c r="AW193" s="1559"/>
      <c r="AX193" s="1559"/>
      <c r="AY193" s="1559"/>
      <c r="AZ193" s="1559"/>
      <c r="BA193" s="1559"/>
      <c r="BB193" s="1556"/>
      <c r="BC193" s="1556"/>
      <c r="BD193" s="1556"/>
      <c r="BE193" s="1556"/>
      <c r="BF193" s="1556"/>
      <c r="BG193" s="1556"/>
      <c r="BH193" s="1556"/>
      <c r="BI193" s="1556"/>
      <c r="BJ193" s="1556"/>
      <c r="BK193" s="1556"/>
      <c r="BL193" s="1556"/>
      <c r="BM193" s="1556"/>
      <c r="BN193" s="1556"/>
      <c r="BO193" s="1556"/>
      <c r="BP193" s="1556"/>
      <c r="BQ193" s="1556"/>
      <c r="BR193" s="1556"/>
      <c r="BS193" s="1556"/>
      <c r="BT193" s="1556"/>
      <c r="BU193" s="1556"/>
      <c r="BV193" s="1556"/>
      <c r="BW193" s="1556"/>
      <c r="BX193" s="1556"/>
      <c r="BY193" s="1556"/>
      <c r="BZ193" s="1556"/>
      <c r="CA193" s="1556"/>
      <c r="CB193" s="1556"/>
      <c r="CC193" s="1556"/>
      <c r="CD193" s="1556"/>
      <c r="CE193" s="1556"/>
      <c r="CF193" s="1556"/>
      <c r="CG193" s="1556"/>
      <c r="CH193" s="1556"/>
      <c r="CI193" s="1561"/>
      <c r="CJ193" s="1561"/>
      <c r="CK193" s="1561"/>
      <c r="CL193" s="1561"/>
      <c r="CM193" s="1561"/>
      <c r="CN193" s="1561"/>
      <c r="CO193" s="1561"/>
      <c r="CP193" s="1561"/>
      <c r="CQ193" s="1561"/>
      <c r="CR193" s="1561"/>
      <c r="CS193" s="1561"/>
      <c r="CT193" s="1561"/>
      <c r="CU193" s="1561"/>
      <c r="CV193" s="1561"/>
      <c r="CW193" s="1561"/>
      <c r="CX193" s="1561"/>
      <c r="CY193" s="1561"/>
      <c r="CZ193" s="1561"/>
      <c r="DA193" s="1561"/>
      <c r="DB193" s="1561"/>
      <c r="DC193" s="1562"/>
      <c r="DD193" s="1562"/>
      <c r="DE193" s="1562"/>
      <c r="DF193" s="1562"/>
      <c r="DG193" s="1562"/>
      <c r="DH193" s="1562"/>
      <c r="DI193" s="1562"/>
      <c r="DJ193" s="1562"/>
      <c r="DK193" s="1562"/>
      <c r="DL193" s="1562"/>
      <c r="DM193" s="1562"/>
      <c r="DN193" s="1562"/>
      <c r="DO193" s="1562"/>
      <c r="DP193" s="1562"/>
      <c r="DQ193" s="1562"/>
      <c r="DR193" s="1562"/>
      <c r="DS193" s="1562"/>
      <c r="DT193" s="1562"/>
      <c r="DU193" s="1562"/>
      <c r="DV193" s="1562"/>
      <c r="DW193" s="1562"/>
      <c r="DX193" s="1562"/>
      <c r="DY193" s="1562"/>
      <c r="DZ193" s="1562"/>
      <c r="EA193" s="1562"/>
      <c r="EB193" s="1562"/>
      <c r="EC193" s="1562"/>
      <c r="ED193" s="1562"/>
      <c r="EE193" s="1562"/>
      <c r="EF193" s="1562"/>
      <c r="EG193" s="1562"/>
      <c r="EH193" s="1562"/>
      <c r="EI193" s="1562"/>
      <c r="EJ193" s="1562"/>
      <c r="EK193" s="1562"/>
      <c r="EL193" s="1562"/>
      <c r="EM193" s="1562"/>
      <c r="EN193" s="1562"/>
      <c r="EO193" s="1562"/>
      <c r="EP193" s="1562"/>
      <c r="EQ193" s="1562"/>
      <c r="ER193" s="1858"/>
      <c r="ES193" s="1859"/>
      <c r="ET193" s="1859"/>
      <c r="EU193" s="1860"/>
    </row>
    <row r="194" spans="1:151" ht="6.95" customHeight="1" x14ac:dyDescent="0.15">
      <c r="A194" s="1555"/>
      <c r="B194" s="1556"/>
      <c r="C194" s="1556"/>
      <c r="D194" s="1556"/>
      <c r="E194" s="1556"/>
      <c r="F194" s="1556"/>
      <c r="G194" s="1556"/>
      <c r="H194" s="1559"/>
      <c r="I194" s="1559"/>
      <c r="J194" s="1559"/>
      <c r="K194" s="1559"/>
      <c r="L194" s="1559"/>
      <c r="M194" s="1559"/>
      <c r="N194" s="1559"/>
      <c r="O194" s="1559"/>
      <c r="P194" s="1559"/>
      <c r="Q194" s="1559"/>
      <c r="R194" s="1559"/>
      <c r="S194" s="1559"/>
      <c r="T194" s="1559"/>
      <c r="U194" s="1559"/>
      <c r="V194" s="1559"/>
      <c r="W194" s="1559"/>
      <c r="X194" s="1559"/>
      <c r="Y194" s="1559"/>
      <c r="Z194" s="1559"/>
      <c r="AA194" s="1559"/>
      <c r="AB194" s="1559"/>
      <c r="AC194" s="1559"/>
      <c r="AD194" s="1559"/>
      <c r="AE194" s="1559"/>
      <c r="AF194" s="1559"/>
      <c r="AG194" s="1559"/>
      <c r="AH194" s="1559"/>
      <c r="AI194" s="1559"/>
      <c r="AJ194" s="1559"/>
      <c r="AK194" s="1559"/>
      <c r="AL194" s="1559"/>
      <c r="AM194" s="1559"/>
      <c r="AN194" s="1559"/>
      <c r="AO194" s="1559"/>
      <c r="AP194" s="1559"/>
      <c r="AQ194" s="1559"/>
      <c r="AR194" s="1559"/>
      <c r="AS194" s="1559"/>
      <c r="AT194" s="1559"/>
      <c r="AU194" s="1559"/>
      <c r="AV194" s="1559"/>
      <c r="AW194" s="1559"/>
      <c r="AX194" s="1559"/>
      <c r="AY194" s="1559"/>
      <c r="AZ194" s="1559"/>
      <c r="BA194" s="1559"/>
      <c r="BB194" s="1556"/>
      <c r="BC194" s="1556"/>
      <c r="BD194" s="1556"/>
      <c r="BE194" s="1556"/>
      <c r="BF194" s="1556"/>
      <c r="BG194" s="1556"/>
      <c r="BH194" s="1556"/>
      <c r="BI194" s="1556"/>
      <c r="BJ194" s="1556"/>
      <c r="BK194" s="1556"/>
      <c r="BL194" s="1556"/>
      <c r="BM194" s="1556"/>
      <c r="BN194" s="1556"/>
      <c r="BO194" s="1556"/>
      <c r="BP194" s="1556"/>
      <c r="BQ194" s="1556"/>
      <c r="BR194" s="1556"/>
      <c r="BS194" s="1556"/>
      <c r="BT194" s="1556"/>
      <c r="BU194" s="1556"/>
      <c r="BV194" s="1556"/>
      <c r="BW194" s="1556"/>
      <c r="BX194" s="1556"/>
      <c r="BY194" s="1556"/>
      <c r="BZ194" s="1556"/>
      <c r="CA194" s="1556"/>
      <c r="CB194" s="1556"/>
      <c r="CC194" s="1556"/>
      <c r="CD194" s="1556"/>
      <c r="CE194" s="1556"/>
      <c r="CF194" s="1556"/>
      <c r="CG194" s="1556"/>
      <c r="CH194" s="1556"/>
      <c r="CI194" s="1563">
        <f>ROUNDDOWN(SUM(CI94,CI150,CI189),2)</f>
        <v>0</v>
      </c>
      <c r="CJ194" s="1563"/>
      <c r="CK194" s="1563"/>
      <c r="CL194" s="1563"/>
      <c r="CM194" s="1563"/>
      <c r="CN194" s="1563"/>
      <c r="CO194" s="1563"/>
      <c r="CP194" s="1563"/>
      <c r="CQ194" s="1563"/>
      <c r="CR194" s="1563"/>
      <c r="CS194" s="1563"/>
      <c r="CT194" s="1563"/>
      <c r="CU194" s="1563"/>
      <c r="CV194" s="1563"/>
      <c r="CW194" s="1563"/>
      <c r="CX194" s="1563"/>
      <c r="CY194" s="1563"/>
      <c r="CZ194" s="1563"/>
      <c r="DA194" s="1563"/>
      <c r="DB194" s="1563"/>
      <c r="DC194" s="1565">
        <f>SUM(DC94,DC150,DC189)</f>
        <v>0</v>
      </c>
      <c r="DD194" s="1565"/>
      <c r="DE194" s="1565"/>
      <c r="DF194" s="1565"/>
      <c r="DG194" s="1565"/>
      <c r="DH194" s="1565"/>
      <c r="DI194" s="1565"/>
      <c r="DJ194" s="1565"/>
      <c r="DK194" s="1565"/>
      <c r="DL194" s="1565"/>
      <c r="DM194" s="1565"/>
      <c r="DN194" s="1565"/>
      <c r="DO194" s="1565"/>
      <c r="DP194" s="1565"/>
      <c r="DQ194" s="1565"/>
      <c r="DR194" s="1565">
        <f>SUM(DR94,DR150,DR189)</f>
        <v>0</v>
      </c>
      <c r="DS194" s="1565"/>
      <c r="DT194" s="1565"/>
      <c r="DU194" s="1565"/>
      <c r="DV194" s="1565"/>
      <c r="DW194" s="1565"/>
      <c r="DX194" s="1565"/>
      <c r="DY194" s="1565"/>
      <c r="DZ194" s="1565"/>
      <c r="EA194" s="1565"/>
      <c r="EB194" s="1565"/>
      <c r="EC194" s="1565"/>
      <c r="ED194" s="1565"/>
      <c r="EE194" s="1565"/>
      <c r="EF194" s="1565"/>
      <c r="EG194" s="1565"/>
      <c r="EH194" s="1565"/>
      <c r="EI194" s="1565"/>
      <c r="EJ194" s="1565"/>
      <c r="EK194" s="1565"/>
      <c r="EL194" s="1565"/>
      <c r="EM194" s="1565"/>
      <c r="EN194" s="1565"/>
      <c r="EO194" s="1565"/>
      <c r="EP194" s="1565"/>
      <c r="EQ194" s="1565"/>
      <c r="ER194" s="1858"/>
      <c r="ES194" s="1859"/>
      <c r="ET194" s="1859"/>
      <c r="EU194" s="1860"/>
    </row>
    <row r="195" spans="1:151" ht="6.95" customHeight="1" x14ac:dyDescent="0.15">
      <c r="A195" s="1555"/>
      <c r="B195" s="1556"/>
      <c r="C195" s="1556"/>
      <c r="D195" s="1556"/>
      <c r="E195" s="1556"/>
      <c r="F195" s="1556"/>
      <c r="G195" s="1556"/>
      <c r="H195" s="1559"/>
      <c r="I195" s="1559"/>
      <c r="J195" s="1559"/>
      <c r="K195" s="1559"/>
      <c r="L195" s="1559"/>
      <c r="M195" s="1559"/>
      <c r="N195" s="1559"/>
      <c r="O195" s="1559"/>
      <c r="P195" s="1559"/>
      <c r="Q195" s="1559"/>
      <c r="R195" s="1559"/>
      <c r="S195" s="1559"/>
      <c r="T195" s="1559"/>
      <c r="U195" s="1559"/>
      <c r="V195" s="1559"/>
      <c r="W195" s="1559"/>
      <c r="X195" s="1559"/>
      <c r="Y195" s="1559"/>
      <c r="Z195" s="1559"/>
      <c r="AA195" s="1559"/>
      <c r="AB195" s="1559"/>
      <c r="AC195" s="1559"/>
      <c r="AD195" s="1559"/>
      <c r="AE195" s="1559"/>
      <c r="AF195" s="1559"/>
      <c r="AG195" s="1559"/>
      <c r="AH195" s="1559"/>
      <c r="AI195" s="1559"/>
      <c r="AJ195" s="1559"/>
      <c r="AK195" s="1559"/>
      <c r="AL195" s="1559"/>
      <c r="AM195" s="1559"/>
      <c r="AN195" s="1559"/>
      <c r="AO195" s="1559"/>
      <c r="AP195" s="1559"/>
      <c r="AQ195" s="1559"/>
      <c r="AR195" s="1559"/>
      <c r="AS195" s="1559"/>
      <c r="AT195" s="1559"/>
      <c r="AU195" s="1559"/>
      <c r="AV195" s="1559"/>
      <c r="AW195" s="1559"/>
      <c r="AX195" s="1559"/>
      <c r="AY195" s="1559"/>
      <c r="AZ195" s="1559"/>
      <c r="BA195" s="1559"/>
      <c r="BB195" s="1556"/>
      <c r="BC195" s="1556"/>
      <c r="BD195" s="1556"/>
      <c r="BE195" s="1556"/>
      <c r="BF195" s="1556"/>
      <c r="BG195" s="1556"/>
      <c r="BH195" s="1556"/>
      <c r="BI195" s="1556"/>
      <c r="BJ195" s="1556"/>
      <c r="BK195" s="1556"/>
      <c r="BL195" s="1556"/>
      <c r="BM195" s="1556"/>
      <c r="BN195" s="1556"/>
      <c r="BO195" s="1556"/>
      <c r="BP195" s="1556"/>
      <c r="BQ195" s="1556"/>
      <c r="BR195" s="1556"/>
      <c r="BS195" s="1556"/>
      <c r="BT195" s="1556"/>
      <c r="BU195" s="1556"/>
      <c r="BV195" s="1556"/>
      <c r="BW195" s="1556"/>
      <c r="BX195" s="1556"/>
      <c r="BY195" s="1556"/>
      <c r="BZ195" s="1556"/>
      <c r="CA195" s="1556"/>
      <c r="CB195" s="1556"/>
      <c r="CC195" s="1556"/>
      <c r="CD195" s="1556"/>
      <c r="CE195" s="1556"/>
      <c r="CF195" s="1556"/>
      <c r="CG195" s="1556"/>
      <c r="CH195" s="1556"/>
      <c r="CI195" s="1563"/>
      <c r="CJ195" s="1563"/>
      <c r="CK195" s="1563"/>
      <c r="CL195" s="1563"/>
      <c r="CM195" s="1563"/>
      <c r="CN195" s="1563"/>
      <c r="CO195" s="1563"/>
      <c r="CP195" s="1563"/>
      <c r="CQ195" s="1563"/>
      <c r="CR195" s="1563"/>
      <c r="CS195" s="1563"/>
      <c r="CT195" s="1563"/>
      <c r="CU195" s="1563"/>
      <c r="CV195" s="1563"/>
      <c r="CW195" s="1563"/>
      <c r="CX195" s="1563"/>
      <c r="CY195" s="1563"/>
      <c r="CZ195" s="1563"/>
      <c r="DA195" s="1563"/>
      <c r="DB195" s="1563"/>
      <c r="DC195" s="1565"/>
      <c r="DD195" s="1565"/>
      <c r="DE195" s="1565"/>
      <c r="DF195" s="1565"/>
      <c r="DG195" s="1565"/>
      <c r="DH195" s="1565"/>
      <c r="DI195" s="1565"/>
      <c r="DJ195" s="1565"/>
      <c r="DK195" s="1565"/>
      <c r="DL195" s="1565"/>
      <c r="DM195" s="1565"/>
      <c r="DN195" s="1565"/>
      <c r="DO195" s="1565"/>
      <c r="DP195" s="1565"/>
      <c r="DQ195" s="1565"/>
      <c r="DR195" s="1565"/>
      <c r="DS195" s="1565"/>
      <c r="DT195" s="1565"/>
      <c r="DU195" s="1565"/>
      <c r="DV195" s="1565"/>
      <c r="DW195" s="1565"/>
      <c r="DX195" s="1565"/>
      <c r="DY195" s="1565"/>
      <c r="DZ195" s="1565"/>
      <c r="EA195" s="1565"/>
      <c r="EB195" s="1565"/>
      <c r="EC195" s="1565"/>
      <c r="ED195" s="1565"/>
      <c r="EE195" s="1565"/>
      <c r="EF195" s="1565"/>
      <c r="EG195" s="1565"/>
      <c r="EH195" s="1565"/>
      <c r="EI195" s="1565"/>
      <c r="EJ195" s="1565"/>
      <c r="EK195" s="1565"/>
      <c r="EL195" s="1565"/>
      <c r="EM195" s="1565"/>
      <c r="EN195" s="1565"/>
      <c r="EO195" s="1565"/>
      <c r="EP195" s="1565"/>
      <c r="EQ195" s="1565"/>
      <c r="ER195" s="1858"/>
      <c r="ES195" s="1859"/>
      <c r="ET195" s="1859"/>
      <c r="EU195" s="1860"/>
    </row>
    <row r="196" spans="1:151" ht="6.95" customHeight="1" x14ac:dyDescent="0.15">
      <c r="A196" s="1555"/>
      <c r="B196" s="1556"/>
      <c r="C196" s="1556"/>
      <c r="D196" s="1556"/>
      <c r="E196" s="1556"/>
      <c r="F196" s="1556"/>
      <c r="G196" s="1556"/>
      <c r="H196" s="1559"/>
      <c r="I196" s="1559"/>
      <c r="J196" s="1559"/>
      <c r="K196" s="1559"/>
      <c r="L196" s="1559"/>
      <c r="M196" s="1559"/>
      <c r="N196" s="1559"/>
      <c r="O196" s="1559"/>
      <c r="P196" s="1559"/>
      <c r="Q196" s="1559"/>
      <c r="R196" s="1559"/>
      <c r="S196" s="1559"/>
      <c r="T196" s="1559"/>
      <c r="U196" s="1559"/>
      <c r="V196" s="1559"/>
      <c r="W196" s="1559"/>
      <c r="X196" s="1559"/>
      <c r="Y196" s="1559"/>
      <c r="Z196" s="1559"/>
      <c r="AA196" s="1559"/>
      <c r="AB196" s="1559"/>
      <c r="AC196" s="1559"/>
      <c r="AD196" s="1559"/>
      <c r="AE196" s="1559"/>
      <c r="AF196" s="1559"/>
      <c r="AG196" s="1559"/>
      <c r="AH196" s="1559"/>
      <c r="AI196" s="1559"/>
      <c r="AJ196" s="1559"/>
      <c r="AK196" s="1559"/>
      <c r="AL196" s="1559"/>
      <c r="AM196" s="1559"/>
      <c r="AN196" s="1559"/>
      <c r="AO196" s="1559"/>
      <c r="AP196" s="1559"/>
      <c r="AQ196" s="1559"/>
      <c r="AR196" s="1559"/>
      <c r="AS196" s="1559"/>
      <c r="AT196" s="1559"/>
      <c r="AU196" s="1559"/>
      <c r="AV196" s="1559"/>
      <c r="AW196" s="1559"/>
      <c r="AX196" s="1559"/>
      <c r="AY196" s="1559"/>
      <c r="AZ196" s="1559"/>
      <c r="BA196" s="1559"/>
      <c r="BB196" s="1556"/>
      <c r="BC196" s="1556"/>
      <c r="BD196" s="1556"/>
      <c r="BE196" s="1556"/>
      <c r="BF196" s="1556"/>
      <c r="BG196" s="1556"/>
      <c r="BH196" s="1556"/>
      <c r="BI196" s="1556"/>
      <c r="BJ196" s="1556"/>
      <c r="BK196" s="1556"/>
      <c r="BL196" s="1556"/>
      <c r="BM196" s="1556"/>
      <c r="BN196" s="1556"/>
      <c r="BO196" s="1556"/>
      <c r="BP196" s="1556"/>
      <c r="BQ196" s="1556"/>
      <c r="BR196" s="1556"/>
      <c r="BS196" s="1556"/>
      <c r="BT196" s="1556"/>
      <c r="BU196" s="1556"/>
      <c r="BV196" s="1556"/>
      <c r="BW196" s="1556"/>
      <c r="BX196" s="1556"/>
      <c r="BY196" s="1556"/>
      <c r="BZ196" s="1556"/>
      <c r="CA196" s="1556"/>
      <c r="CB196" s="1556"/>
      <c r="CC196" s="1556"/>
      <c r="CD196" s="1556"/>
      <c r="CE196" s="1556"/>
      <c r="CF196" s="1556"/>
      <c r="CG196" s="1556"/>
      <c r="CH196" s="1556"/>
      <c r="CI196" s="1563"/>
      <c r="CJ196" s="1563"/>
      <c r="CK196" s="1563"/>
      <c r="CL196" s="1563"/>
      <c r="CM196" s="1563"/>
      <c r="CN196" s="1563"/>
      <c r="CO196" s="1563"/>
      <c r="CP196" s="1563"/>
      <c r="CQ196" s="1563"/>
      <c r="CR196" s="1563"/>
      <c r="CS196" s="1563"/>
      <c r="CT196" s="1563"/>
      <c r="CU196" s="1563"/>
      <c r="CV196" s="1563"/>
      <c r="CW196" s="1563"/>
      <c r="CX196" s="1563"/>
      <c r="CY196" s="1563"/>
      <c r="CZ196" s="1563"/>
      <c r="DA196" s="1563"/>
      <c r="DB196" s="1563"/>
      <c r="DC196" s="1565"/>
      <c r="DD196" s="1565"/>
      <c r="DE196" s="1565"/>
      <c r="DF196" s="1565"/>
      <c r="DG196" s="1565"/>
      <c r="DH196" s="1565"/>
      <c r="DI196" s="1565"/>
      <c r="DJ196" s="1565"/>
      <c r="DK196" s="1565"/>
      <c r="DL196" s="1565"/>
      <c r="DM196" s="1565"/>
      <c r="DN196" s="1565"/>
      <c r="DO196" s="1565"/>
      <c r="DP196" s="1565"/>
      <c r="DQ196" s="1565"/>
      <c r="DR196" s="1565"/>
      <c r="DS196" s="1565"/>
      <c r="DT196" s="1565"/>
      <c r="DU196" s="1565"/>
      <c r="DV196" s="1565"/>
      <c r="DW196" s="1565"/>
      <c r="DX196" s="1565"/>
      <c r="DY196" s="1565"/>
      <c r="DZ196" s="1565"/>
      <c r="EA196" s="1565"/>
      <c r="EB196" s="1565"/>
      <c r="EC196" s="1565"/>
      <c r="ED196" s="1565"/>
      <c r="EE196" s="1565"/>
      <c r="EF196" s="1565"/>
      <c r="EG196" s="1565"/>
      <c r="EH196" s="1565"/>
      <c r="EI196" s="1565"/>
      <c r="EJ196" s="1565"/>
      <c r="EK196" s="1565"/>
      <c r="EL196" s="1565"/>
      <c r="EM196" s="1565"/>
      <c r="EN196" s="1565"/>
      <c r="EO196" s="1565"/>
      <c r="EP196" s="1565"/>
      <c r="EQ196" s="1565"/>
      <c r="ER196" s="1858"/>
      <c r="ES196" s="1859"/>
      <c r="ET196" s="1859"/>
      <c r="EU196" s="1860"/>
    </row>
    <row r="197" spans="1:151" ht="6.95" customHeight="1" x14ac:dyDescent="0.15">
      <c r="A197" s="1555"/>
      <c r="B197" s="1556"/>
      <c r="C197" s="1556"/>
      <c r="D197" s="1556"/>
      <c r="E197" s="1556"/>
      <c r="F197" s="1556"/>
      <c r="G197" s="1556"/>
      <c r="H197" s="1559"/>
      <c r="I197" s="1559"/>
      <c r="J197" s="1559"/>
      <c r="K197" s="1559"/>
      <c r="L197" s="1559"/>
      <c r="M197" s="1559"/>
      <c r="N197" s="1559"/>
      <c r="O197" s="1559"/>
      <c r="P197" s="1559"/>
      <c r="Q197" s="1559"/>
      <c r="R197" s="1559"/>
      <c r="S197" s="1559"/>
      <c r="T197" s="1559"/>
      <c r="U197" s="1559"/>
      <c r="V197" s="1559"/>
      <c r="W197" s="1559"/>
      <c r="X197" s="1559"/>
      <c r="Y197" s="1559"/>
      <c r="Z197" s="1559"/>
      <c r="AA197" s="1559"/>
      <c r="AB197" s="1559"/>
      <c r="AC197" s="1559"/>
      <c r="AD197" s="1559"/>
      <c r="AE197" s="1559"/>
      <c r="AF197" s="1559"/>
      <c r="AG197" s="1559"/>
      <c r="AH197" s="1559"/>
      <c r="AI197" s="1559"/>
      <c r="AJ197" s="1559"/>
      <c r="AK197" s="1559"/>
      <c r="AL197" s="1559"/>
      <c r="AM197" s="1559"/>
      <c r="AN197" s="1559"/>
      <c r="AO197" s="1559"/>
      <c r="AP197" s="1559"/>
      <c r="AQ197" s="1559"/>
      <c r="AR197" s="1559"/>
      <c r="AS197" s="1559"/>
      <c r="AT197" s="1559"/>
      <c r="AU197" s="1559"/>
      <c r="AV197" s="1559"/>
      <c r="AW197" s="1559"/>
      <c r="AX197" s="1559"/>
      <c r="AY197" s="1559"/>
      <c r="AZ197" s="1559"/>
      <c r="BA197" s="1559"/>
      <c r="BB197" s="1556"/>
      <c r="BC197" s="1556"/>
      <c r="BD197" s="1556"/>
      <c r="BE197" s="1556"/>
      <c r="BF197" s="1556"/>
      <c r="BG197" s="1556"/>
      <c r="BH197" s="1556"/>
      <c r="BI197" s="1556"/>
      <c r="BJ197" s="1556"/>
      <c r="BK197" s="1556"/>
      <c r="BL197" s="1556"/>
      <c r="BM197" s="1556"/>
      <c r="BN197" s="1556"/>
      <c r="BO197" s="1556"/>
      <c r="BP197" s="1556"/>
      <c r="BQ197" s="1556"/>
      <c r="BR197" s="1556"/>
      <c r="BS197" s="1556"/>
      <c r="BT197" s="1556"/>
      <c r="BU197" s="1556"/>
      <c r="BV197" s="1556"/>
      <c r="BW197" s="1556"/>
      <c r="BX197" s="1556"/>
      <c r="BY197" s="1556"/>
      <c r="BZ197" s="1556"/>
      <c r="CA197" s="1556"/>
      <c r="CB197" s="1556"/>
      <c r="CC197" s="1556"/>
      <c r="CD197" s="1556"/>
      <c r="CE197" s="1556"/>
      <c r="CF197" s="1556"/>
      <c r="CG197" s="1556"/>
      <c r="CH197" s="1556"/>
      <c r="CI197" s="1563"/>
      <c r="CJ197" s="1563"/>
      <c r="CK197" s="1563"/>
      <c r="CL197" s="1563"/>
      <c r="CM197" s="1563"/>
      <c r="CN197" s="1563"/>
      <c r="CO197" s="1563"/>
      <c r="CP197" s="1563"/>
      <c r="CQ197" s="1563"/>
      <c r="CR197" s="1563"/>
      <c r="CS197" s="1563"/>
      <c r="CT197" s="1563"/>
      <c r="CU197" s="1563"/>
      <c r="CV197" s="1563"/>
      <c r="CW197" s="1563"/>
      <c r="CX197" s="1563"/>
      <c r="CY197" s="1563"/>
      <c r="CZ197" s="1563"/>
      <c r="DA197" s="1563"/>
      <c r="DB197" s="1563"/>
      <c r="DC197" s="1565"/>
      <c r="DD197" s="1565"/>
      <c r="DE197" s="1565"/>
      <c r="DF197" s="1565"/>
      <c r="DG197" s="1565"/>
      <c r="DH197" s="1565"/>
      <c r="DI197" s="1565"/>
      <c r="DJ197" s="1565"/>
      <c r="DK197" s="1565"/>
      <c r="DL197" s="1565"/>
      <c r="DM197" s="1565"/>
      <c r="DN197" s="1565"/>
      <c r="DO197" s="1565"/>
      <c r="DP197" s="1565"/>
      <c r="DQ197" s="1565"/>
      <c r="DR197" s="1565"/>
      <c r="DS197" s="1565"/>
      <c r="DT197" s="1565"/>
      <c r="DU197" s="1565"/>
      <c r="DV197" s="1565"/>
      <c r="DW197" s="1565"/>
      <c r="DX197" s="1565"/>
      <c r="DY197" s="1565"/>
      <c r="DZ197" s="1565"/>
      <c r="EA197" s="1565"/>
      <c r="EB197" s="1565"/>
      <c r="EC197" s="1565"/>
      <c r="ED197" s="1565"/>
      <c r="EE197" s="1565"/>
      <c r="EF197" s="1565"/>
      <c r="EG197" s="1565"/>
      <c r="EH197" s="1565"/>
      <c r="EI197" s="1565"/>
      <c r="EJ197" s="1565"/>
      <c r="EK197" s="1565"/>
      <c r="EL197" s="1565"/>
      <c r="EM197" s="1565"/>
      <c r="EN197" s="1565"/>
      <c r="EO197" s="1565"/>
      <c r="EP197" s="1565"/>
      <c r="EQ197" s="1565"/>
      <c r="ER197" s="1858"/>
      <c r="ES197" s="1859"/>
      <c r="ET197" s="1859"/>
      <c r="EU197" s="1860"/>
    </row>
    <row r="198" spans="1:151" ht="6.95" customHeight="1" x14ac:dyDescent="0.15">
      <c r="A198" s="1555"/>
      <c r="B198" s="1556"/>
      <c r="C198" s="1556"/>
      <c r="D198" s="1556"/>
      <c r="E198" s="1556"/>
      <c r="F198" s="1556"/>
      <c r="G198" s="1556"/>
      <c r="H198" s="1559"/>
      <c r="I198" s="1559"/>
      <c r="J198" s="1559"/>
      <c r="K198" s="1559"/>
      <c r="L198" s="1559"/>
      <c r="M198" s="1559"/>
      <c r="N198" s="1559"/>
      <c r="O198" s="1559"/>
      <c r="P198" s="1559"/>
      <c r="Q198" s="1559"/>
      <c r="R198" s="1559"/>
      <c r="S198" s="1559"/>
      <c r="T198" s="1559"/>
      <c r="U198" s="1559"/>
      <c r="V198" s="1559"/>
      <c r="W198" s="1559"/>
      <c r="X198" s="1559"/>
      <c r="Y198" s="1559"/>
      <c r="Z198" s="1559"/>
      <c r="AA198" s="1559"/>
      <c r="AB198" s="1559"/>
      <c r="AC198" s="1559"/>
      <c r="AD198" s="1559"/>
      <c r="AE198" s="1559"/>
      <c r="AF198" s="1559"/>
      <c r="AG198" s="1559"/>
      <c r="AH198" s="1559"/>
      <c r="AI198" s="1559"/>
      <c r="AJ198" s="1559"/>
      <c r="AK198" s="1559"/>
      <c r="AL198" s="1559"/>
      <c r="AM198" s="1559"/>
      <c r="AN198" s="1559"/>
      <c r="AO198" s="1559"/>
      <c r="AP198" s="1559"/>
      <c r="AQ198" s="1559"/>
      <c r="AR198" s="1559"/>
      <c r="AS198" s="1559"/>
      <c r="AT198" s="1559"/>
      <c r="AU198" s="1559"/>
      <c r="AV198" s="1559"/>
      <c r="AW198" s="1559"/>
      <c r="AX198" s="1559"/>
      <c r="AY198" s="1559"/>
      <c r="AZ198" s="1559"/>
      <c r="BA198" s="1559"/>
      <c r="BB198" s="1556"/>
      <c r="BC198" s="1556"/>
      <c r="BD198" s="1556"/>
      <c r="BE198" s="1556"/>
      <c r="BF198" s="1556"/>
      <c r="BG198" s="1556"/>
      <c r="BH198" s="1556"/>
      <c r="BI198" s="1556"/>
      <c r="BJ198" s="1556"/>
      <c r="BK198" s="1556"/>
      <c r="BL198" s="1556"/>
      <c r="BM198" s="1556"/>
      <c r="BN198" s="1556"/>
      <c r="BO198" s="1556"/>
      <c r="BP198" s="1556"/>
      <c r="BQ198" s="1556"/>
      <c r="BR198" s="1556"/>
      <c r="BS198" s="1556"/>
      <c r="BT198" s="1556"/>
      <c r="BU198" s="1556"/>
      <c r="BV198" s="1556"/>
      <c r="BW198" s="1556"/>
      <c r="BX198" s="1556"/>
      <c r="BY198" s="1556"/>
      <c r="BZ198" s="1556"/>
      <c r="CA198" s="1556"/>
      <c r="CB198" s="1556"/>
      <c r="CC198" s="1556"/>
      <c r="CD198" s="1556"/>
      <c r="CE198" s="1556"/>
      <c r="CF198" s="1556"/>
      <c r="CG198" s="1556"/>
      <c r="CH198" s="1556"/>
      <c r="CI198" s="1563"/>
      <c r="CJ198" s="1563"/>
      <c r="CK198" s="1563"/>
      <c r="CL198" s="1563"/>
      <c r="CM198" s="1563"/>
      <c r="CN198" s="1563"/>
      <c r="CO198" s="1563"/>
      <c r="CP198" s="1563"/>
      <c r="CQ198" s="1563"/>
      <c r="CR198" s="1563"/>
      <c r="CS198" s="1563"/>
      <c r="CT198" s="1563"/>
      <c r="CU198" s="1563"/>
      <c r="CV198" s="1563"/>
      <c r="CW198" s="1563"/>
      <c r="CX198" s="1563"/>
      <c r="CY198" s="1563"/>
      <c r="CZ198" s="1563"/>
      <c r="DA198" s="1563"/>
      <c r="DB198" s="1563"/>
      <c r="DC198" s="1565"/>
      <c r="DD198" s="1565"/>
      <c r="DE198" s="1565"/>
      <c r="DF198" s="1565"/>
      <c r="DG198" s="1565"/>
      <c r="DH198" s="1565"/>
      <c r="DI198" s="1565"/>
      <c r="DJ198" s="1565"/>
      <c r="DK198" s="1565"/>
      <c r="DL198" s="1565"/>
      <c r="DM198" s="1565"/>
      <c r="DN198" s="1565"/>
      <c r="DO198" s="1565"/>
      <c r="DP198" s="1565"/>
      <c r="DQ198" s="1565"/>
      <c r="DR198" s="1565"/>
      <c r="DS198" s="1565"/>
      <c r="DT198" s="1565"/>
      <c r="DU198" s="1565"/>
      <c r="DV198" s="1565"/>
      <c r="DW198" s="1565"/>
      <c r="DX198" s="1565"/>
      <c r="DY198" s="1565"/>
      <c r="DZ198" s="1565"/>
      <c r="EA198" s="1565"/>
      <c r="EB198" s="1565"/>
      <c r="EC198" s="1565"/>
      <c r="ED198" s="1565"/>
      <c r="EE198" s="1565"/>
      <c r="EF198" s="1565"/>
      <c r="EG198" s="1565"/>
      <c r="EH198" s="1565"/>
      <c r="EI198" s="1565"/>
      <c r="EJ198" s="1565"/>
      <c r="EK198" s="1565"/>
      <c r="EL198" s="1565"/>
      <c r="EM198" s="1565"/>
      <c r="EN198" s="1565"/>
      <c r="EO198" s="1565"/>
      <c r="EP198" s="1565"/>
      <c r="EQ198" s="1565"/>
      <c r="ER198" s="1858"/>
      <c r="ES198" s="1859"/>
      <c r="ET198" s="1859"/>
      <c r="EU198" s="1860"/>
    </row>
    <row r="199" spans="1:151" ht="6.95" customHeight="1" x14ac:dyDescent="0.15">
      <c r="A199" s="1555"/>
      <c r="B199" s="1556"/>
      <c r="C199" s="1556"/>
      <c r="D199" s="1556"/>
      <c r="E199" s="1556"/>
      <c r="F199" s="1556"/>
      <c r="G199" s="1556"/>
      <c r="H199" s="1559"/>
      <c r="I199" s="1559"/>
      <c r="J199" s="1559"/>
      <c r="K199" s="1559"/>
      <c r="L199" s="1559"/>
      <c r="M199" s="1559"/>
      <c r="N199" s="1559"/>
      <c r="O199" s="1559"/>
      <c r="P199" s="1559"/>
      <c r="Q199" s="1559"/>
      <c r="R199" s="1559"/>
      <c r="S199" s="1559"/>
      <c r="T199" s="1559"/>
      <c r="U199" s="1559"/>
      <c r="V199" s="1559"/>
      <c r="W199" s="1559"/>
      <c r="X199" s="1559"/>
      <c r="Y199" s="1559"/>
      <c r="Z199" s="1559"/>
      <c r="AA199" s="1559"/>
      <c r="AB199" s="1559"/>
      <c r="AC199" s="1559"/>
      <c r="AD199" s="1559"/>
      <c r="AE199" s="1559"/>
      <c r="AF199" s="1559"/>
      <c r="AG199" s="1559"/>
      <c r="AH199" s="1559"/>
      <c r="AI199" s="1559"/>
      <c r="AJ199" s="1559"/>
      <c r="AK199" s="1559"/>
      <c r="AL199" s="1559"/>
      <c r="AM199" s="1559"/>
      <c r="AN199" s="1559"/>
      <c r="AO199" s="1559"/>
      <c r="AP199" s="1559"/>
      <c r="AQ199" s="1559"/>
      <c r="AR199" s="1559"/>
      <c r="AS199" s="1559"/>
      <c r="AT199" s="1559"/>
      <c r="AU199" s="1559"/>
      <c r="AV199" s="1559"/>
      <c r="AW199" s="1559"/>
      <c r="AX199" s="1559"/>
      <c r="AY199" s="1559"/>
      <c r="AZ199" s="1559"/>
      <c r="BA199" s="1559"/>
      <c r="BB199" s="1556"/>
      <c r="BC199" s="1556"/>
      <c r="BD199" s="1556"/>
      <c r="BE199" s="1556"/>
      <c r="BF199" s="1556"/>
      <c r="BG199" s="1556"/>
      <c r="BH199" s="1556"/>
      <c r="BI199" s="1556"/>
      <c r="BJ199" s="1556"/>
      <c r="BK199" s="1556"/>
      <c r="BL199" s="1556"/>
      <c r="BM199" s="1556"/>
      <c r="BN199" s="1556"/>
      <c r="BO199" s="1556"/>
      <c r="BP199" s="1556"/>
      <c r="BQ199" s="1556"/>
      <c r="BR199" s="1556"/>
      <c r="BS199" s="1556"/>
      <c r="BT199" s="1556"/>
      <c r="BU199" s="1556"/>
      <c r="BV199" s="1556"/>
      <c r="BW199" s="1556"/>
      <c r="BX199" s="1556"/>
      <c r="BY199" s="1556"/>
      <c r="BZ199" s="1556"/>
      <c r="CA199" s="1556"/>
      <c r="CB199" s="1556"/>
      <c r="CC199" s="1556"/>
      <c r="CD199" s="1556"/>
      <c r="CE199" s="1556"/>
      <c r="CF199" s="1556"/>
      <c r="CG199" s="1556"/>
      <c r="CH199" s="1556"/>
      <c r="CI199" s="1563"/>
      <c r="CJ199" s="1563"/>
      <c r="CK199" s="1563"/>
      <c r="CL199" s="1563"/>
      <c r="CM199" s="1563"/>
      <c r="CN199" s="1563"/>
      <c r="CO199" s="1563"/>
      <c r="CP199" s="1563"/>
      <c r="CQ199" s="1563"/>
      <c r="CR199" s="1563"/>
      <c r="CS199" s="1563"/>
      <c r="CT199" s="1563"/>
      <c r="CU199" s="1563"/>
      <c r="CV199" s="1563"/>
      <c r="CW199" s="1563"/>
      <c r="CX199" s="1563"/>
      <c r="CY199" s="1563"/>
      <c r="CZ199" s="1563"/>
      <c r="DA199" s="1563"/>
      <c r="DB199" s="1563"/>
      <c r="DC199" s="1565"/>
      <c r="DD199" s="1565"/>
      <c r="DE199" s="1565"/>
      <c r="DF199" s="1565"/>
      <c r="DG199" s="1565"/>
      <c r="DH199" s="1565"/>
      <c r="DI199" s="1565"/>
      <c r="DJ199" s="1565"/>
      <c r="DK199" s="1565"/>
      <c r="DL199" s="1565"/>
      <c r="DM199" s="1565"/>
      <c r="DN199" s="1565"/>
      <c r="DO199" s="1565"/>
      <c r="DP199" s="1565"/>
      <c r="DQ199" s="1565"/>
      <c r="DR199" s="1565"/>
      <c r="DS199" s="1565"/>
      <c r="DT199" s="1565"/>
      <c r="DU199" s="1565"/>
      <c r="DV199" s="1565"/>
      <c r="DW199" s="1565"/>
      <c r="DX199" s="1565"/>
      <c r="DY199" s="1565"/>
      <c r="DZ199" s="1565"/>
      <c r="EA199" s="1565"/>
      <c r="EB199" s="1565"/>
      <c r="EC199" s="1565"/>
      <c r="ED199" s="1565"/>
      <c r="EE199" s="1565"/>
      <c r="EF199" s="1565"/>
      <c r="EG199" s="1565"/>
      <c r="EH199" s="1565"/>
      <c r="EI199" s="1565"/>
      <c r="EJ199" s="1565"/>
      <c r="EK199" s="1565"/>
      <c r="EL199" s="1565"/>
      <c r="EM199" s="1565"/>
      <c r="EN199" s="1565"/>
      <c r="EO199" s="1565"/>
      <c r="EP199" s="1565"/>
      <c r="EQ199" s="1565"/>
      <c r="ER199" s="1858"/>
      <c r="ES199" s="1859"/>
      <c r="ET199" s="1859"/>
      <c r="EU199" s="1860"/>
    </row>
    <row r="200" spans="1:151" ht="6.95" customHeight="1" x14ac:dyDescent="0.15">
      <c r="A200" s="1557"/>
      <c r="B200" s="1558"/>
      <c r="C200" s="1558"/>
      <c r="D200" s="1558"/>
      <c r="E200" s="1558"/>
      <c r="F200" s="1558"/>
      <c r="G200" s="1558"/>
      <c r="H200" s="1560"/>
      <c r="I200" s="1560"/>
      <c r="J200" s="1560"/>
      <c r="K200" s="1560"/>
      <c r="L200" s="1560"/>
      <c r="M200" s="1560"/>
      <c r="N200" s="1560"/>
      <c r="O200" s="1560"/>
      <c r="P200" s="1560"/>
      <c r="Q200" s="1560"/>
      <c r="R200" s="1560"/>
      <c r="S200" s="1560"/>
      <c r="T200" s="1560"/>
      <c r="U200" s="1560"/>
      <c r="V200" s="1560"/>
      <c r="W200" s="1560"/>
      <c r="X200" s="1560"/>
      <c r="Y200" s="1560"/>
      <c r="Z200" s="1560"/>
      <c r="AA200" s="1560"/>
      <c r="AB200" s="1560"/>
      <c r="AC200" s="1560"/>
      <c r="AD200" s="1560"/>
      <c r="AE200" s="1560"/>
      <c r="AF200" s="1560"/>
      <c r="AG200" s="1560"/>
      <c r="AH200" s="1560"/>
      <c r="AI200" s="1560"/>
      <c r="AJ200" s="1560"/>
      <c r="AK200" s="1560"/>
      <c r="AL200" s="1560"/>
      <c r="AM200" s="1560"/>
      <c r="AN200" s="1560"/>
      <c r="AO200" s="1560"/>
      <c r="AP200" s="1560"/>
      <c r="AQ200" s="1560"/>
      <c r="AR200" s="1560"/>
      <c r="AS200" s="1560"/>
      <c r="AT200" s="1560"/>
      <c r="AU200" s="1560"/>
      <c r="AV200" s="1560"/>
      <c r="AW200" s="1560"/>
      <c r="AX200" s="1560"/>
      <c r="AY200" s="1560"/>
      <c r="AZ200" s="1560"/>
      <c r="BA200" s="1560"/>
      <c r="BB200" s="1558"/>
      <c r="BC200" s="1558"/>
      <c r="BD200" s="1558"/>
      <c r="BE200" s="1558"/>
      <c r="BF200" s="1558"/>
      <c r="BG200" s="1558"/>
      <c r="BH200" s="1558"/>
      <c r="BI200" s="1558"/>
      <c r="BJ200" s="1558"/>
      <c r="BK200" s="1558"/>
      <c r="BL200" s="1558"/>
      <c r="BM200" s="1558"/>
      <c r="BN200" s="1558"/>
      <c r="BO200" s="1558"/>
      <c r="BP200" s="1558"/>
      <c r="BQ200" s="1558"/>
      <c r="BR200" s="1558"/>
      <c r="BS200" s="1558"/>
      <c r="BT200" s="1558"/>
      <c r="BU200" s="1558"/>
      <c r="BV200" s="1558"/>
      <c r="BW200" s="1558"/>
      <c r="BX200" s="1558"/>
      <c r="BY200" s="1558"/>
      <c r="BZ200" s="1558"/>
      <c r="CA200" s="1558"/>
      <c r="CB200" s="1558"/>
      <c r="CC200" s="1558"/>
      <c r="CD200" s="1558"/>
      <c r="CE200" s="1558"/>
      <c r="CF200" s="1558"/>
      <c r="CG200" s="1558"/>
      <c r="CH200" s="1558"/>
      <c r="CI200" s="1564"/>
      <c r="CJ200" s="1564"/>
      <c r="CK200" s="1564"/>
      <c r="CL200" s="1564"/>
      <c r="CM200" s="1564"/>
      <c r="CN200" s="1564"/>
      <c r="CO200" s="1564"/>
      <c r="CP200" s="1564"/>
      <c r="CQ200" s="1564"/>
      <c r="CR200" s="1564"/>
      <c r="CS200" s="1564"/>
      <c r="CT200" s="1564"/>
      <c r="CU200" s="1564"/>
      <c r="CV200" s="1564"/>
      <c r="CW200" s="1564"/>
      <c r="CX200" s="1564"/>
      <c r="CY200" s="1564"/>
      <c r="CZ200" s="1564"/>
      <c r="DA200" s="1564"/>
      <c r="DB200" s="1564"/>
      <c r="DC200" s="1566"/>
      <c r="DD200" s="1566"/>
      <c r="DE200" s="1566"/>
      <c r="DF200" s="1566"/>
      <c r="DG200" s="1566"/>
      <c r="DH200" s="1566"/>
      <c r="DI200" s="1566"/>
      <c r="DJ200" s="1566"/>
      <c r="DK200" s="1566"/>
      <c r="DL200" s="1566"/>
      <c r="DM200" s="1566"/>
      <c r="DN200" s="1566"/>
      <c r="DO200" s="1566"/>
      <c r="DP200" s="1566"/>
      <c r="DQ200" s="1566"/>
      <c r="DR200" s="1566"/>
      <c r="DS200" s="1566"/>
      <c r="DT200" s="1566"/>
      <c r="DU200" s="1566"/>
      <c r="DV200" s="1566"/>
      <c r="DW200" s="1566"/>
      <c r="DX200" s="1566"/>
      <c r="DY200" s="1566"/>
      <c r="DZ200" s="1566"/>
      <c r="EA200" s="1566"/>
      <c r="EB200" s="1566"/>
      <c r="EC200" s="1566"/>
      <c r="ED200" s="1566"/>
      <c r="EE200" s="1566"/>
      <c r="EF200" s="1566"/>
      <c r="EG200" s="1566"/>
      <c r="EH200" s="1566"/>
      <c r="EI200" s="1566"/>
      <c r="EJ200" s="1566"/>
      <c r="EK200" s="1566"/>
      <c r="EL200" s="1566"/>
      <c r="EM200" s="1566"/>
      <c r="EN200" s="1566"/>
      <c r="EO200" s="1566"/>
      <c r="EP200" s="1566"/>
      <c r="EQ200" s="1566"/>
      <c r="ER200" s="1858"/>
      <c r="ES200" s="1859"/>
      <c r="ET200" s="1859"/>
      <c r="EU200" s="1860"/>
    </row>
    <row r="201" spans="1:151" ht="6.95" customHeight="1" x14ac:dyDescent="0.15"/>
    <row r="202" spans="1:151" ht="6.95" customHeight="1" x14ac:dyDescent="0.15"/>
    <row r="203" spans="1:151" ht="6.95" customHeight="1" x14ac:dyDescent="0.15"/>
    <row r="204" spans="1:151" ht="6.95" customHeight="1" x14ac:dyDescent="0.15"/>
    <row r="205" spans="1:151" ht="6.95" customHeight="1" x14ac:dyDescent="0.15"/>
    <row r="206" spans="1:151" ht="6.95" customHeight="1" x14ac:dyDescent="0.15"/>
    <row r="207" spans="1:151" ht="6.95" customHeight="1" x14ac:dyDescent="0.15"/>
    <row r="208" spans="1:151" ht="6.95" customHeight="1" x14ac:dyDescent="0.15"/>
    <row r="209" ht="6.95" customHeight="1" x14ac:dyDescent="0.15"/>
    <row r="210" ht="6.95" customHeight="1" x14ac:dyDescent="0.15"/>
    <row r="211" ht="6.95" customHeight="1" x14ac:dyDescent="0.15"/>
    <row r="212" ht="6.95" customHeight="1" x14ac:dyDescent="0.15"/>
    <row r="213" ht="6.95" customHeight="1" x14ac:dyDescent="0.15"/>
    <row r="214" ht="6.95" customHeight="1" x14ac:dyDescent="0.15"/>
    <row r="215" ht="6.95" customHeight="1" x14ac:dyDescent="0.15"/>
    <row r="216" ht="6.95" customHeight="1" x14ac:dyDescent="0.15"/>
    <row r="217" ht="6.95" customHeight="1" x14ac:dyDescent="0.15"/>
    <row r="218" ht="6.95" customHeight="1" x14ac:dyDescent="0.15"/>
    <row r="219" ht="6.95" customHeight="1" x14ac:dyDescent="0.15"/>
    <row r="220" ht="6.95" customHeight="1" x14ac:dyDescent="0.15"/>
    <row r="221" ht="6.95" customHeight="1" x14ac:dyDescent="0.15"/>
    <row r="222" ht="6.95" customHeight="1" x14ac:dyDescent="0.15"/>
    <row r="223" ht="6.95" customHeight="1" x14ac:dyDescent="0.15"/>
    <row r="224" ht="6.95" customHeight="1" x14ac:dyDescent="0.15"/>
    <row r="225" ht="6.95" customHeight="1" x14ac:dyDescent="0.15"/>
    <row r="226" ht="6.95" customHeight="1" x14ac:dyDescent="0.15"/>
    <row r="227" ht="6.95" customHeight="1" x14ac:dyDescent="0.15"/>
    <row r="228" ht="6.95" customHeight="1" x14ac:dyDescent="0.15"/>
    <row r="229" ht="6.95" customHeight="1" x14ac:dyDescent="0.15"/>
    <row r="230" ht="6.95" customHeight="1" x14ac:dyDescent="0.15"/>
    <row r="231" ht="6.95" customHeight="1" x14ac:dyDescent="0.15"/>
    <row r="232" ht="6.95" customHeight="1" x14ac:dyDescent="0.15"/>
    <row r="233" ht="6.95" customHeight="1" x14ac:dyDescent="0.15"/>
    <row r="234" ht="6.95" customHeight="1" x14ac:dyDescent="0.15"/>
    <row r="235" ht="6.95" customHeight="1" x14ac:dyDescent="0.15"/>
    <row r="236" ht="6.95" customHeight="1" x14ac:dyDescent="0.15"/>
    <row r="237" ht="6.95" customHeight="1" x14ac:dyDescent="0.15"/>
    <row r="238" ht="6.95" customHeight="1" x14ac:dyDescent="0.15"/>
    <row r="239" ht="6.95" customHeight="1" x14ac:dyDescent="0.15"/>
    <row r="240" ht="6.95" customHeight="1" x14ac:dyDescent="0.15"/>
    <row r="241" ht="6.95" customHeight="1" x14ac:dyDescent="0.15"/>
    <row r="242" ht="6.95" customHeight="1" x14ac:dyDescent="0.15"/>
    <row r="243" ht="6.95" customHeight="1" x14ac:dyDescent="0.15"/>
    <row r="244" ht="6.95" customHeight="1" x14ac:dyDescent="0.15"/>
    <row r="245" ht="6.95" customHeight="1" x14ac:dyDescent="0.15"/>
    <row r="246" ht="6.95" customHeight="1" x14ac:dyDescent="0.15"/>
    <row r="247" ht="6.95" customHeight="1" x14ac:dyDescent="0.15"/>
    <row r="248" ht="6.95" customHeight="1" x14ac:dyDescent="0.15"/>
    <row r="249" ht="6.95" customHeight="1" x14ac:dyDescent="0.15"/>
    <row r="250" ht="6.95" customHeight="1" x14ac:dyDescent="0.15"/>
    <row r="251" ht="6.95" customHeight="1" x14ac:dyDescent="0.15"/>
    <row r="252" ht="6.95" customHeight="1" x14ac:dyDescent="0.15"/>
    <row r="253" ht="6.95" customHeight="1" x14ac:dyDescent="0.15"/>
    <row r="254" ht="6.95" customHeight="1" x14ac:dyDescent="0.15"/>
    <row r="255" ht="6.95" customHeight="1" x14ac:dyDescent="0.15"/>
    <row r="256" ht="6.95" customHeight="1" x14ac:dyDescent="0.15"/>
    <row r="257" ht="6.95" customHeight="1" x14ac:dyDescent="0.15"/>
    <row r="258" ht="6.95" customHeight="1" x14ac:dyDescent="0.15"/>
    <row r="259" ht="6.95" customHeight="1" x14ac:dyDescent="0.15"/>
    <row r="260" ht="6.95" customHeight="1" x14ac:dyDescent="0.15"/>
    <row r="261" ht="6.95" customHeight="1" x14ac:dyDescent="0.15"/>
    <row r="262" ht="6.95" customHeight="1" x14ac:dyDescent="0.15"/>
    <row r="263" ht="6.95" customHeight="1" x14ac:dyDescent="0.15"/>
    <row r="264" ht="6.95" customHeight="1" x14ac:dyDescent="0.15"/>
    <row r="265" ht="6.95" customHeight="1" x14ac:dyDescent="0.15"/>
    <row r="266" ht="6.95" customHeight="1" x14ac:dyDescent="0.15"/>
    <row r="267" ht="6.95" customHeight="1" x14ac:dyDescent="0.15"/>
    <row r="268" ht="6.95" customHeight="1" x14ac:dyDescent="0.15"/>
    <row r="269" ht="6.95" customHeight="1" x14ac:dyDescent="0.15"/>
    <row r="270" ht="6.95" customHeight="1" x14ac:dyDescent="0.15"/>
    <row r="271" ht="6.95" customHeight="1" x14ac:dyDescent="0.15"/>
    <row r="272" ht="6.95" customHeight="1" x14ac:dyDescent="0.15"/>
    <row r="273" ht="6.95" customHeight="1" x14ac:dyDescent="0.15"/>
    <row r="274" ht="6.95" customHeight="1" x14ac:dyDescent="0.15"/>
    <row r="275" ht="6.95" customHeight="1" x14ac:dyDescent="0.15"/>
    <row r="276" ht="6.95" customHeight="1" x14ac:dyDescent="0.15"/>
    <row r="277" ht="6.95" customHeight="1" x14ac:dyDescent="0.15"/>
    <row r="278" ht="6.95" customHeight="1" x14ac:dyDescent="0.15"/>
    <row r="279" ht="6.95" customHeight="1" x14ac:dyDescent="0.15"/>
  </sheetData>
  <sheetProtection algorithmName="SHA-512" hashValue="a4rZQk05XR7p9yD9tPf+iYSFWwpzQjEatMcFKHShvXiDCVMA7u/XU5cWvZeXv7XHjOAqIvNyuFAP1/ExQUBKpA==" saltValue="NMxXsKyf6pKZRoRt7oGhQA==" spinCount="100000" sheet="1" objects="1" scenarios="1"/>
  <mergeCells count="430">
    <mergeCell ref="CT112:DD114"/>
    <mergeCell ref="DE112:EQ114"/>
    <mergeCell ref="CT9:DD11"/>
    <mergeCell ref="DE9:EQ11"/>
    <mergeCell ref="CT12:DD14"/>
    <mergeCell ref="DE12:EQ14"/>
    <mergeCell ref="T24:BC28"/>
    <mergeCell ref="BD24:BL28"/>
    <mergeCell ref="T29:BC33"/>
    <mergeCell ref="BD29:BL33"/>
    <mergeCell ref="T63:BC67"/>
    <mergeCell ref="BD63:BL67"/>
    <mergeCell ref="T68:BC72"/>
    <mergeCell ref="BD68:BL72"/>
    <mergeCell ref="DC94:DQ100"/>
    <mergeCell ref="DR94:EQ100"/>
    <mergeCell ref="CI89:DB92"/>
    <mergeCell ref="DC89:DQ92"/>
    <mergeCell ref="DR89:EQ92"/>
    <mergeCell ref="CI78:DB78"/>
    <mergeCell ref="DC78:DQ78"/>
    <mergeCell ref="DR78:EQ78"/>
    <mergeCell ref="CI79:DB82"/>
    <mergeCell ref="DC79:DQ82"/>
    <mergeCell ref="A34:S38"/>
    <mergeCell ref="T34:V38"/>
    <mergeCell ref="A68:S72"/>
    <mergeCell ref="A24:S28"/>
    <mergeCell ref="BM34:BN38"/>
    <mergeCell ref="BO34:CF38"/>
    <mergeCell ref="CG34:CH38"/>
    <mergeCell ref="AW34:BL38"/>
    <mergeCell ref="A63:S67"/>
    <mergeCell ref="BM63:BN67"/>
    <mergeCell ref="BO63:CF67"/>
    <mergeCell ref="CG63:CH67"/>
    <mergeCell ref="A39:V43"/>
    <mergeCell ref="W39:AF43"/>
    <mergeCell ref="AG39:AL43"/>
    <mergeCell ref="AM39:AV43"/>
    <mergeCell ref="AW39:CH43"/>
    <mergeCell ref="W34:AF38"/>
    <mergeCell ref="AG34:AL38"/>
    <mergeCell ref="AM34:AV38"/>
    <mergeCell ref="BM68:BN72"/>
    <mergeCell ref="BO68:CF72"/>
    <mergeCell ref="CG68:CH72"/>
    <mergeCell ref="A59:CH62"/>
    <mergeCell ref="A93:G100"/>
    <mergeCell ref="H93:BA100"/>
    <mergeCell ref="BB93:CH100"/>
    <mergeCell ref="CI93:DB93"/>
    <mergeCell ref="DC93:DQ93"/>
    <mergeCell ref="DR93:EQ93"/>
    <mergeCell ref="CI94:DB100"/>
    <mergeCell ref="DC83:DQ83"/>
    <mergeCell ref="DR83:EQ83"/>
    <mergeCell ref="DC84:DQ87"/>
    <mergeCell ref="DR84:EQ87"/>
    <mergeCell ref="A88:G92"/>
    <mergeCell ref="H88:BA92"/>
    <mergeCell ref="BB88:CH92"/>
    <mergeCell ref="CI88:DB88"/>
    <mergeCell ref="DC88:DQ88"/>
    <mergeCell ref="DR88:EQ88"/>
    <mergeCell ref="A83:G87"/>
    <mergeCell ref="H83:T87"/>
    <mergeCell ref="U83:AA87"/>
    <mergeCell ref="AB83:BA87"/>
    <mergeCell ref="BB83:CH87"/>
    <mergeCell ref="CI83:DB87"/>
    <mergeCell ref="DR79:EQ82"/>
    <mergeCell ref="DC73:DQ73"/>
    <mergeCell ref="DR73:EQ73"/>
    <mergeCell ref="CI74:DB77"/>
    <mergeCell ref="DC74:DQ77"/>
    <mergeCell ref="DR74:EQ77"/>
    <mergeCell ref="CI73:DB73"/>
    <mergeCell ref="A78:V82"/>
    <mergeCell ref="W78:AF82"/>
    <mergeCell ref="AG78:AL82"/>
    <mergeCell ref="AM78:AV82"/>
    <mergeCell ref="AW78:CH82"/>
    <mergeCell ref="W73:AF77"/>
    <mergeCell ref="AG73:AL77"/>
    <mergeCell ref="AM73:AV77"/>
    <mergeCell ref="A73:S77"/>
    <mergeCell ref="T73:V77"/>
    <mergeCell ref="BM73:BN77"/>
    <mergeCell ref="BO73:CF77"/>
    <mergeCell ref="CG73:CH77"/>
    <mergeCell ref="AW73:BL77"/>
    <mergeCell ref="CI59:DB60"/>
    <mergeCell ref="DC59:EQ60"/>
    <mergeCell ref="CI61:CX62"/>
    <mergeCell ref="CY61:DB62"/>
    <mergeCell ref="DC61:DM62"/>
    <mergeCell ref="DN61:DQ62"/>
    <mergeCell ref="DR61:EN62"/>
    <mergeCell ref="EO61:EQ62"/>
    <mergeCell ref="CI68:DB68"/>
    <mergeCell ref="DC68:DQ68"/>
    <mergeCell ref="DR68:EQ68"/>
    <mergeCell ref="CI69:DB72"/>
    <mergeCell ref="DC69:DQ72"/>
    <mergeCell ref="DR69:EQ72"/>
    <mergeCell ref="DC63:DQ63"/>
    <mergeCell ref="DR63:EQ63"/>
    <mergeCell ref="CI64:DB67"/>
    <mergeCell ref="DC64:DQ67"/>
    <mergeCell ref="DR64:EQ67"/>
    <mergeCell ref="CI63:DB63"/>
    <mergeCell ref="CI50:DB53"/>
    <mergeCell ref="DC50:DQ53"/>
    <mergeCell ref="DR50:EQ53"/>
    <mergeCell ref="A54:Q58"/>
    <mergeCell ref="R54:AD58"/>
    <mergeCell ref="AE54:BQ58"/>
    <mergeCell ref="BR54:CF58"/>
    <mergeCell ref="CG54:EQ58"/>
    <mergeCell ref="DC44:DQ44"/>
    <mergeCell ref="DR44:EQ44"/>
    <mergeCell ref="DC45:DQ48"/>
    <mergeCell ref="DR45:EQ48"/>
    <mergeCell ref="A49:G53"/>
    <mergeCell ref="H49:BA53"/>
    <mergeCell ref="BB49:CH53"/>
    <mergeCell ref="CI49:DB49"/>
    <mergeCell ref="DC49:DQ49"/>
    <mergeCell ref="DR49:EQ49"/>
    <mergeCell ref="A44:G48"/>
    <mergeCell ref="H44:T48"/>
    <mergeCell ref="U44:AA48"/>
    <mergeCell ref="AB44:BA48"/>
    <mergeCell ref="BB44:CH48"/>
    <mergeCell ref="CI44:DB48"/>
    <mergeCell ref="CI40:DB43"/>
    <mergeCell ref="DC40:DQ43"/>
    <mergeCell ref="DR40:EQ43"/>
    <mergeCell ref="DC34:DQ34"/>
    <mergeCell ref="DR34:EQ34"/>
    <mergeCell ref="CI35:DB38"/>
    <mergeCell ref="DC35:DQ38"/>
    <mergeCell ref="DR35:EQ38"/>
    <mergeCell ref="CI34:DB34"/>
    <mergeCell ref="DR30:EQ33"/>
    <mergeCell ref="DC24:DQ24"/>
    <mergeCell ref="DR24:EQ24"/>
    <mergeCell ref="CI25:DB28"/>
    <mergeCell ref="DC25:DQ28"/>
    <mergeCell ref="DR25:EQ28"/>
    <mergeCell ref="CI24:DB24"/>
    <mergeCell ref="CI39:DB39"/>
    <mergeCell ref="DC39:DQ39"/>
    <mergeCell ref="DR39:EQ39"/>
    <mergeCell ref="DC30:DQ33"/>
    <mergeCell ref="BM24:BN28"/>
    <mergeCell ref="CG24:CH28"/>
    <mergeCell ref="BO24:CF28"/>
    <mergeCell ref="A29:S33"/>
    <mergeCell ref="BM29:BN33"/>
    <mergeCell ref="BO29:CF33"/>
    <mergeCell ref="CJ9:CM13"/>
    <mergeCell ref="CI29:DB29"/>
    <mergeCell ref="CG29:CH33"/>
    <mergeCell ref="CN9:CS13"/>
    <mergeCell ref="A20:CH23"/>
    <mergeCell ref="CI20:DB21"/>
    <mergeCell ref="CI30:DB33"/>
    <mergeCell ref="DC20:EQ21"/>
    <mergeCell ref="CI22:CX23"/>
    <mergeCell ref="CY22:DB23"/>
    <mergeCell ref="DC22:DM23"/>
    <mergeCell ref="DN22:DQ23"/>
    <mergeCell ref="DR22:EN23"/>
    <mergeCell ref="EO22:EQ23"/>
    <mergeCell ref="DC29:DQ29"/>
    <mergeCell ref="DR29:EQ29"/>
    <mergeCell ref="BR3:CS3"/>
    <mergeCell ref="CT3:CX8"/>
    <mergeCell ref="CN4:CS8"/>
    <mergeCell ref="BR14:CS14"/>
    <mergeCell ref="A15:Q19"/>
    <mergeCell ref="R15:AD19"/>
    <mergeCell ref="AE15:BQ19"/>
    <mergeCell ref="BR15:CF19"/>
    <mergeCell ref="CG15:EQ19"/>
    <mergeCell ref="BR9:BU13"/>
    <mergeCell ref="BV9:BY13"/>
    <mergeCell ref="BZ9:CB13"/>
    <mergeCell ref="CC9:CF13"/>
    <mergeCell ref="CG9:CI13"/>
    <mergeCell ref="A4:BN8"/>
    <mergeCell ref="A1:EU2"/>
    <mergeCell ref="A3:BN3"/>
    <mergeCell ref="A9:BN14"/>
    <mergeCell ref="EU3:EU100"/>
    <mergeCell ref="ER3:ET24"/>
    <mergeCell ref="ER25:ET30"/>
    <mergeCell ref="ER31:ET100"/>
    <mergeCell ref="EK5:EQ8"/>
    <mergeCell ref="EK3:EQ4"/>
    <mergeCell ref="DV3:EJ4"/>
    <mergeCell ref="DK3:DQ4"/>
    <mergeCell ref="DR3:DU4"/>
    <mergeCell ref="CY3:DJ4"/>
    <mergeCell ref="CY5:DJ8"/>
    <mergeCell ref="DK5:DQ8"/>
    <mergeCell ref="DR5:DU8"/>
    <mergeCell ref="DV5:EJ8"/>
    <mergeCell ref="BR4:BU8"/>
    <mergeCell ref="BV4:BY8"/>
    <mergeCell ref="BZ4:CB8"/>
    <mergeCell ref="CC4:CF8"/>
    <mergeCell ref="CG4:CI8"/>
    <mergeCell ref="CJ4:CM8"/>
    <mergeCell ref="BO3:BQ14"/>
    <mergeCell ref="ER103:ET124"/>
    <mergeCell ref="EU103:EU200"/>
    <mergeCell ref="BR104:BU108"/>
    <mergeCell ref="BV104:BY108"/>
    <mergeCell ref="BZ104:CB108"/>
    <mergeCell ref="CC104:CF108"/>
    <mergeCell ref="CG104:CI108"/>
    <mergeCell ref="CJ104:CM108"/>
    <mergeCell ref="CN104:CS108"/>
    <mergeCell ref="CY105:DJ108"/>
    <mergeCell ref="DK105:DQ108"/>
    <mergeCell ref="ER125:ET130"/>
    <mergeCell ref="ER131:ET200"/>
    <mergeCell ref="CI134:DB134"/>
    <mergeCell ref="DC134:DQ134"/>
    <mergeCell ref="DR134:EQ134"/>
    <mergeCell ref="CI135:DB138"/>
    <mergeCell ref="DC135:DQ138"/>
    <mergeCell ref="DR135:EQ138"/>
    <mergeCell ref="DR168:EQ168"/>
    <mergeCell ref="CI169:DB172"/>
    <mergeCell ref="DC169:DQ172"/>
    <mergeCell ref="DR169:EQ172"/>
    <mergeCell ref="CI183:DB187"/>
    <mergeCell ref="A103:BN103"/>
    <mergeCell ref="BO103:BQ114"/>
    <mergeCell ref="BR103:CS103"/>
    <mergeCell ref="CT103:CX108"/>
    <mergeCell ref="CY103:DJ104"/>
    <mergeCell ref="DK103:DQ104"/>
    <mergeCell ref="DR103:DU104"/>
    <mergeCell ref="DV103:EJ104"/>
    <mergeCell ref="EK103:EQ104"/>
    <mergeCell ref="DR105:DU108"/>
    <mergeCell ref="DV105:EJ108"/>
    <mergeCell ref="EK105:EQ108"/>
    <mergeCell ref="A109:BN114"/>
    <mergeCell ref="BR109:BU113"/>
    <mergeCell ref="BV109:BY113"/>
    <mergeCell ref="BZ109:CB113"/>
    <mergeCell ref="CC109:CF113"/>
    <mergeCell ref="CG109:CI113"/>
    <mergeCell ref="CJ109:CM113"/>
    <mergeCell ref="CN109:CS113"/>
    <mergeCell ref="BR114:CS114"/>
    <mergeCell ref="A104:BN108"/>
    <mergeCell ref="CT109:DD111"/>
    <mergeCell ref="DE109:EQ111"/>
    <mergeCell ref="A115:Q119"/>
    <mergeCell ref="R115:AD119"/>
    <mergeCell ref="AE115:BQ119"/>
    <mergeCell ref="BR115:CF119"/>
    <mergeCell ref="CG115:EQ119"/>
    <mergeCell ref="A120:CH123"/>
    <mergeCell ref="CI120:DB121"/>
    <mergeCell ref="DC120:EQ121"/>
    <mergeCell ref="CI122:CX123"/>
    <mergeCell ref="CY122:DB123"/>
    <mergeCell ref="DC122:DM123"/>
    <mergeCell ref="DN122:DQ123"/>
    <mergeCell ref="DR122:EN123"/>
    <mergeCell ref="EO122:EQ123"/>
    <mergeCell ref="A124:S128"/>
    <mergeCell ref="T124:BC128"/>
    <mergeCell ref="BD124:BL128"/>
    <mergeCell ref="BM124:BN128"/>
    <mergeCell ref="BO124:CF128"/>
    <mergeCell ref="CG124:CH128"/>
    <mergeCell ref="CI124:DB124"/>
    <mergeCell ref="DC124:DQ124"/>
    <mergeCell ref="DR124:EQ124"/>
    <mergeCell ref="CI125:DB128"/>
    <mergeCell ref="DC125:DQ128"/>
    <mergeCell ref="DR125:EQ128"/>
    <mergeCell ref="A129:S133"/>
    <mergeCell ref="T129:BC133"/>
    <mergeCell ref="BD129:BL133"/>
    <mergeCell ref="BM129:BN133"/>
    <mergeCell ref="BO129:CF133"/>
    <mergeCell ref="CG129:CH133"/>
    <mergeCell ref="CI129:DB129"/>
    <mergeCell ref="DC129:DQ129"/>
    <mergeCell ref="DR129:EQ129"/>
    <mergeCell ref="CI130:DB133"/>
    <mergeCell ref="DC130:DQ133"/>
    <mergeCell ref="DR130:EQ133"/>
    <mergeCell ref="A134:S138"/>
    <mergeCell ref="T134:V138"/>
    <mergeCell ref="W134:AF138"/>
    <mergeCell ref="AG134:AL138"/>
    <mergeCell ref="AM134:AV138"/>
    <mergeCell ref="AW134:BL138"/>
    <mergeCell ref="BM134:BN138"/>
    <mergeCell ref="BO134:CF138"/>
    <mergeCell ref="CG134:CH138"/>
    <mergeCell ref="A139:V143"/>
    <mergeCell ref="W139:AF143"/>
    <mergeCell ref="AG139:AL143"/>
    <mergeCell ref="AM139:AV143"/>
    <mergeCell ref="AW139:CH143"/>
    <mergeCell ref="CI139:DB139"/>
    <mergeCell ref="DC139:DQ139"/>
    <mergeCell ref="DR139:EQ139"/>
    <mergeCell ref="CI140:DB143"/>
    <mergeCell ref="DC140:DQ143"/>
    <mergeCell ref="DR140:EQ143"/>
    <mergeCell ref="A144:G148"/>
    <mergeCell ref="H144:T148"/>
    <mergeCell ref="U144:AA148"/>
    <mergeCell ref="AB144:BA148"/>
    <mergeCell ref="BB144:CH148"/>
    <mergeCell ref="CI144:DB148"/>
    <mergeCell ref="DC144:DQ144"/>
    <mergeCell ref="DR144:EQ144"/>
    <mergeCell ref="DC145:DQ148"/>
    <mergeCell ref="DR145:EQ148"/>
    <mergeCell ref="A149:G153"/>
    <mergeCell ref="H149:BA153"/>
    <mergeCell ref="BB149:CH153"/>
    <mergeCell ref="CI149:DB149"/>
    <mergeCell ref="DC149:DQ149"/>
    <mergeCell ref="DR149:EQ149"/>
    <mergeCell ref="CI150:DB153"/>
    <mergeCell ref="DC150:DQ153"/>
    <mergeCell ref="DR150:EQ153"/>
    <mergeCell ref="A154:Q158"/>
    <mergeCell ref="R154:AD158"/>
    <mergeCell ref="AE154:BQ158"/>
    <mergeCell ref="BR154:CF158"/>
    <mergeCell ref="CG154:EQ158"/>
    <mergeCell ref="A159:CH162"/>
    <mergeCell ref="CI159:DB160"/>
    <mergeCell ref="DC159:EQ160"/>
    <mergeCell ref="CI161:CX162"/>
    <mergeCell ref="CY161:DB162"/>
    <mergeCell ref="DC161:DM162"/>
    <mergeCell ref="DN161:DQ162"/>
    <mergeCell ref="DR161:EN162"/>
    <mergeCell ref="EO161:EQ162"/>
    <mergeCell ref="A163:S167"/>
    <mergeCell ref="T163:BC167"/>
    <mergeCell ref="BD163:BL167"/>
    <mergeCell ref="BM163:BN167"/>
    <mergeCell ref="BO163:CF167"/>
    <mergeCell ref="CG163:CH167"/>
    <mergeCell ref="CI163:DB163"/>
    <mergeCell ref="DC163:DQ163"/>
    <mergeCell ref="DR163:EQ163"/>
    <mergeCell ref="CI164:DB167"/>
    <mergeCell ref="DC164:DQ167"/>
    <mergeCell ref="DR164:EQ167"/>
    <mergeCell ref="A168:S172"/>
    <mergeCell ref="T168:BC172"/>
    <mergeCell ref="BD168:BL172"/>
    <mergeCell ref="BM168:BN172"/>
    <mergeCell ref="BO168:CF172"/>
    <mergeCell ref="CG168:CH172"/>
    <mergeCell ref="CI168:DB168"/>
    <mergeCell ref="CI173:DB173"/>
    <mergeCell ref="DC168:DQ168"/>
    <mergeCell ref="A173:S177"/>
    <mergeCell ref="T173:V177"/>
    <mergeCell ref="W173:AF177"/>
    <mergeCell ref="AG173:AL177"/>
    <mergeCell ref="AM173:AV177"/>
    <mergeCell ref="AW173:BL177"/>
    <mergeCell ref="BM173:BN177"/>
    <mergeCell ref="BO173:CF177"/>
    <mergeCell ref="CG173:CH177"/>
    <mergeCell ref="A178:V182"/>
    <mergeCell ref="W178:AF182"/>
    <mergeCell ref="AG178:AL182"/>
    <mergeCell ref="AM178:AV182"/>
    <mergeCell ref="AW178:CH182"/>
    <mergeCell ref="CI178:DB178"/>
    <mergeCell ref="DC178:DQ178"/>
    <mergeCell ref="DR178:EQ178"/>
    <mergeCell ref="CI179:DB182"/>
    <mergeCell ref="DC179:DQ182"/>
    <mergeCell ref="DR179:EQ182"/>
    <mergeCell ref="DC183:DQ183"/>
    <mergeCell ref="DR183:EQ183"/>
    <mergeCell ref="DC184:DQ187"/>
    <mergeCell ref="DR184:EQ187"/>
    <mergeCell ref="DC173:DQ173"/>
    <mergeCell ref="DR173:EQ173"/>
    <mergeCell ref="CI174:DB177"/>
    <mergeCell ref="DC174:DQ177"/>
    <mergeCell ref="DR174:EQ177"/>
    <mergeCell ref="A101:EU102"/>
    <mergeCell ref="A193:G200"/>
    <mergeCell ref="H193:BA200"/>
    <mergeCell ref="BB193:CH200"/>
    <mergeCell ref="CI193:DB193"/>
    <mergeCell ref="DC193:DQ193"/>
    <mergeCell ref="DR193:EQ193"/>
    <mergeCell ref="CI194:DB200"/>
    <mergeCell ref="DC194:DQ200"/>
    <mergeCell ref="DR194:EQ200"/>
    <mergeCell ref="A188:G192"/>
    <mergeCell ref="H188:BA192"/>
    <mergeCell ref="BB188:CH192"/>
    <mergeCell ref="CI188:DB188"/>
    <mergeCell ref="DC188:DQ188"/>
    <mergeCell ref="DR188:EQ188"/>
    <mergeCell ref="CI189:DB192"/>
    <mergeCell ref="DC189:DQ192"/>
    <mergeCell ref="DR189:EQ192"/>
    <mergeCell ref="A183:G187"/>
    <mergeCell ref="H183:T187"/>
    <mergeCell ref="U183:AA187"/>
    <mergeCell ref="AB183:BA187"/>
    <mergeCell ref="BB183:CH187"/>
  </mergeCells>
  <phoneticPr fontId="1"/>
  <dataValidations count="2">
    <dataValidation type="list" allowBlank="1" showInputMessage="1" showErrorMessage="1" sqref="XAQ983046:XAY983048 WQU983046:WRC983048 WGY983046:WHG983048 VXC983046:VXK983048 VNG983046:VNO983048 VDK983046:VDS983048 UTO983046:UTW983048 UJS983046:UKA983048 TZW983046:UAE983048 TQA983046:TQI983048 TGE983046:TGM983048 SWI983046:SWQ983048 SMM983046:SMU983048 SCQ983046:SCY983048 RSU983046:RTC983048 RIY983046:RJG983048 QZC983046:QZK983048 QPG983046:QPO983048 QFK983046:QFS983048 PVO983046:PVW983048 PLS983046:PMA983048 PBW983046:PCE983048 OSA983046:OSI983048 OIE983046:OIM983048 NYI983046:NYQ983048 NOM983046:NOU983048 NEQ983046:NEY983048 MUU983046:MVC983048 MKY983046:MLG983048 MBC983046:MBK983048 LRG983046:LRO983048 LHK983046:LHS983048 KXO983046:KXW983048 KNS983046:KOA983048 KDW983046:KEE983048 JUA983046:JUI983048 JKE983046:JKM983048 JAI983046:JAQ983048 IQM983046:IQU983048 IGQ983046:IGY983048 HWU983046:HXC983048 HMY983046:HNG983048 HDC983046:HDK983048 GTG983046:GTO983048 GJK983046:GJS983048 FZO983046:FZW983048 FPS983046:FQA983048 FFW983046:FGE983048 EWA983046:EWI983048 EME983046:EMM983048 ECI983046:ECQ983048 DSM983046:DSU983048 DIQ983046:DIY983048 CYU983046:CZC983048 COY983046:CPG983048 CFC983046:CFK983048 BVG983046:BVO983048 BLK983046:BLS983048 BBO983046:BBW983048 ARS983046:ASA983048 AHW983046:AIE983048 YA983046:YI983048 OE983046:OM983048 EI983046:EQ983048 XAQ917510:XAY917512 WQU917510:WRC917512 WGY917510:WHG917512 VXC917510:VXK917512 VNG917510:VNO917512 VDK917510:VDS917512 UTO917510:UTW917512 UJS917510:UKA917512 TZW917510:UAE917512 TQA917510:TQI917512 TGE917510:TGM917512 SWI917510:SWQ917512 SMM917510:SMU917512 SCQ917510:SCY917512 RSU917510:RTC917512 RIY917510:RJG917512 QZC917510:QZK917512 QPG917510:QPO917512 QFK917510:QFS917512 PVO917510:PVW917512 PLS917510:PMA917512 PBW917510:PCE917512 OSA917510:OSI917512 OIE917510:OIM917512 NYI917510:NYQ917512 NOM917510:NOU917512 NEQ917510:NEY917512 MUU917510:MVC917512 MKY917510:MLG917512 MBC917510:MBK917512 LRG917510:LRO917512 LHK917510:LHS917512 KXO917510:KXW917512 KNS917510:KOA917512 KDW917510:KEE917512 JUA917510:JUI917512 JKE917510:JKM917512 JAI917510:JAQ917512 IQM917510:IQU917512 IGQ917510:IGY917512 HWU917510:HXC917512 HMY917510:HNG917512 HDC917510:HDK917512 GTG917510:GTO917512 GJK917510:GJS917512 FZO917510:FZW917512 FPS917510:FQA917512 FFW917510:FGE917512 EWA917510:EWI917512 EME917510:EMM917512 ECI917510:ECQ917512 DSM917510:DSU917512 DIQ917510:DIY917512 CYU917510:CZC917512 COY917510:CPG917512 CFC917510:CFK917512 BVG917510:BVO917512 BLK917510:BLS917512 BBO917510:BBW917512 ARS917510:ASA917512 AHW917510:AIE917512 YA917510:YI917512 OE917510:OM917512 EI917510:EQ917512 XAQ851974:XAY851976 WQU851974:WRC851976 WGY851974:WHG851976 VXC851974:VXK851976 VNG851974:VNO851976 VDK851974:VDS851976 UTO851974:UTW851976 UJS851974:UKA851976 TZW851974:UAE851976 TQA851974:TQI851976 TGE851974:TGM851976 SWI851974:SWQ851976 SMM851974:SMU851976 SCQ851974:SCY851976 RSU851974:RTC851976 RIY851974:RJG851976 QZC851974:QZK851976 QPG851974:QPO851976 QFK851974:QFS851976 PVO851974:PVW851976 PLS851974:PMA851976 PBW851974:PCE851976 OSA851974:OSI851976 OIE851974:OIM851976 NYI851974:NYQ851976 NOM851974:NOU851976 NEQ851974:NEY851976 MUU851974:MVC851976 MKY851974:MLG851976 MBC851974:MBK851976 LRG851974:LRO851976 LHK851974:LHS851976 KXO851974:KXW851976 KNS851974:KOA851976 KDW851974:KEE851976 JUA851974:JUI851976 JKE851974:JKM851976 JAI851974:JAQ851976 IQM851974:IQU851976 IGQ851974:IGY851976 HWU851974:HXC851976 HMY851974:HNG851976 HDC851974:HDK851976 GTG851974:GTO851976 GJK851974:GJS851976 FZO851974:FZW851976 FPS851974:FQA851976 FFW851974:FGE851976 EWA851974:EWI851976 EME851974:EMM851976 ECI851974:ECQ851976 DSM851974:DSU851976 DIQ851974:DIY851976 CYU851974:CZC851976 COY851974:CPG851976 CFC851974:CFK851976 BVG851974:BVO851976 BLK851974:BLS851976 BBO851974:BBW851976 ARS851974:ASA851976 AHW851974:AIE851976 YA851974:YI851976 OE851974:OM851976 EI851974:EQ851976 XAQ786438:XAY786440 WQU786438:WRC786440 WGY786438:WHG786440 VXC786438:VXK786440 VNG786438:VNO786440 VDK786438:VDS786440 UTO786438:UTW786440 UJS786438:UKA786440 TZW786438:UAE786440 TQA786438:TQI786440 TGE786438:TGM786440 SWI786438:SWQ786440 SMM786438:SMU786440 SCQ786438:SCY786440 RSU786438:RTC786440 RIY786438:RJG786440 QZC786438:QZK786440 QPG786438:QPO786440 QFK786438:QFS786440 PVO786438:PVW786440 PLS786438:PMA786440 PBW786438:PCE786440 OSA786438:OSI786440 OIE786438:OIM786440 NYI786438:NYQ786440 NOM786438:NOU786440 NEQ786438:NEY786440 MUU786438:MVC786440 MKY786438:MLG786440 MBC786438:MBK786440 LRG786438:LRO786440 LHK786438:LHS786440 KXO786438:KXW786440 KNS786438:KOA786440 KDW786438:KEE786440 JUA786438:JUI786440 JKE786438:JKM786440 JAI786438:JAQ786440 IQM786438:IQU786440 IGQ786438:IGY786440 HWU786438:HXC786440 HMY786438:HNG786440 HDC786438:HDK786440 GTG786438:GTO786440 GJK786438:GJS786440 FZO786438:FZW786440 FPS786438:FQA786440 FFW786438:FGE786440 EWA786438:EWI786440 EME786438:EMM786440 ECI786438:ECQ786440 DSM786438:DSU786440 DIQ786438:DIY786440 CYU786438:CZC786440 COY786438:CPG786440 CFC786438:CFK786440 BVG786438:BVO786440 BLK786438:BLS786440 BBO786438:BBW786440 ARS786438:ASA786440 AHW786438:AIE786440 YA786438:YI786440 OE786438:OM786440 EI786438:EQ786440 XAQ720902:XAY720904 WQU720902:WRC720904 WGY720902:WHG720904 VXC720902:VXK720904 VNG720902:VNO720904 VDK720902:VDS720904 UTO720902:UTW720904 UJS720902:UKA720904 TZW720902:UAE720904 TQA720902:TQI720904 TGE720902:TGM720904 SWI720902:SWQ720904 SMM720902:SMU720904 SCQ720902:SCY720904 RSU720902:RTC720904 RIY720902:RJG720904 QZC720902:QZK720904 QPG720902:QPO720904 QFK720902:QFS720904 PVO720902:PVW720904 PLS720902:PMA720904 PBW720902:PCE720904 OSA720902:OSI720904 OIE720902:OIM720904 NYI720902:NYQ720904 NOM720902:NOU720904 NEQ720902:NEY720904 MUU720902:MVC720904 MKY720902:MLG720904 MBC720902:MBK720904 LRG720902:LRO720904 LHK720902:LHS720904 KXO720902:KXW720904 KNS720902:KOA720904 KDW720902:KEE720904 JUA720902:JUI720904 JKE720902:JKM720904 JAI720902:JAQ720904 IQM720902:IQU720904 IGQ720902:IGY720904 HWU720902:HXC720904 HMY720902:HNG720904 HDC720902:HDK720904 GTG720902:GTO720904 GJK720902:GJS720904 FZO720902:FZW720904 FPS720902:FQA720904 FFW720902:FGE720904 EWA720902:EWI720904 EME720902:EMM720904 ECI720902:ECQ720904 DSM720902:DSU720904 DIQ720902:DIY720904 CYU720902:CZC720904 COY720902:CPG720904 CFC720902:CFK720904 BVG720902:BVO720904 BLK720902:BLS720904 BBO720902:BBW720904 ARS720902:ASA720904 AHW720902:AIE720904 YA720902:YI720904 OE720902:OM720904 EI720902:EQ720904 XAQ655366:XAY655368 WQU655366:WRC655368 WGY655366:WHG655368 VXC655366:VXK655368 VNG655366:VNO655368 VDK655366:VDS655368 UTO655366:UTW655368 UJS655366:UKA655368 TZW655366:UAE655368 TQA655366:TQI655368 TGE655366:TGM655368 SWI655366:SWQ655368 SMM655366:SMU655368 SCQ655366:SCY655368 RSU655366:RTC655368 RIY655366:RJG655368 QZC655366:QZK655368 QPG655366:QPO655368 QFK655366:QFS655368 PVO655366:PVW655368 PLS655366:PMA655368 PBW655366:PCE655368 OSA655366:OSI655368 OIE655366:OIM655368 NYI655366:NYQ655368 NOM655366:NOU655368 NEQ655366:NEY655368 MUU655366:MVC655368 MKY655366:MLG655368 MBC655366:MBK655368 LRG655366:LRO655368 LHK655366:LHS655368 KXO655366:KXW655368 KNS655366:KOA655368 KDW655366:KEE655368 JUA655366:JUI655368 JKE655366:JKM655368 JAI655366:JAQ655368 IQM655366:IQU655368 IGQ655366:IGY655368 HWU655366:HXC655368 HMY655366:HNG655368 HDC655366:HDK655368 GTG655366:GTO655368 GJK655366:GJS655368 FZO655366:FZW655368 FPS655366:FQA655368 FFW655366:FGE655368 EWA655366:EWI655368 EME655366:EMM655368 ECI655366:ECQ655368 DSM655366:DSU655368 DIQ655366:DIY655368 CYU655366:CZC655368 COY655366:CPG655368 CFC655366:CFK655368 BVG655366:BVO655368 BLK655366:BLS655368 BBO655366:BBW655368 ARS655366:ASA655368 AHW655366:AIE655368 YA655366:YI655368 OE655366:OM655368 EI655366:EQ655368 XAQ589830:XAY589832 WQU589830:WRC589832 WGY589830:WHG589832 VXC589830:VXK589832 VNG589830:VNO589832 VDK589830:VDS589832 UTO589830:UTW589832 UJS589830:UKA589832 TZW589830:UAE589832 TQA589830:TQI589832 TGE589830:TGM589832 SWI589830:SWQ589832 SMM589830:SMU589832 SCQ589830:SCY589832 RSU589830:RTC589832 RIY589830:RJG589832 QZC589830:QZK589832 QPG589830:QPO589832 QFK589830:QFS589832 PVO589830:PVW589832 PLS589830:PMA589832 PBW589830:PCE589832 OSA589830:OSI589832 OIE589830:OIM589832 NYI589830:NYQ589832 NOM589830:NOU589832 NEQ589830:NEY589832 MUU589830:MVC589832 MKY589830:MLG589832 MBC589830:MBK589832 LRG589830:LRO589832 LHK589830:LHS589832 KXO589830:KXW589832 KNS589830:KOA589832 KDW589830:KEE589832 JUA589830:JUI589832 JKE589830:JKM589832 JAI589830:JAQ589832 IQM589830:IQU589832 IGQ589830:IGY589832 HWU589830:HXC589832 HMY589830:HNG589832 HDC589830:HDK589832 GTG589830:GTO589832 GJK589830:GJS589832 FZO589830:FZW589832 FPS589830:FQA589832 FFW589830:FGE589832 EWA589830:EWI589832 EME589830:EMM589832 ECI589830:ECQ589832 DSM589830:DSU589832 DIQ589830:DIY589832 CYU589830:CZC589832 COY589830:CPG589832 CFC589830:CFK589832 BVG589830:BVO589832 BLK589830:BLS589832 BBO589830:BBW589832 ARS589830:ASA589832 AHW589830:AIE589832 YA589830:YI589832 OE589830:OM589832 EI589830:EQ589832 XAQ524294:XAY524296 WQU524294:WRC524296 WGY524294:WHG524296 VXC524294:VXK524296 VNG524294:VNO524296 VDK524294:VDS524296 UTO524294:UTW524296 UJS524294:UKA524296 TZW524294:UAE524296 TQA524294:TQI524296 TGE524294:TGM524296 SWI524294:SWQ524296 SMM524294:SMU524296 SCQ524294:SCY524296 RSU524294:RTC524296 RIY524294:RJG524296 QZC524294:QZK524296 QPG524294:QPO524296 QFK524294:QFS524296 PVO524294:PVW524296 PLS524294:PMA524296 PBW524294:PCE524296 OSA524294:OSI524296 OIE524294:OIM524296 NYI524294:NYQ524296 NOM524294:NOU524296 NEQ524294:NEY524296 MUU524294:MVC524296 MKY524294:MLG524296 MBC524294:MBK524296 LRG524294:LRO524296 LHK524294:LHS524296 KXO524294:KXW524296 KNS524294:KOA524296 KDW524294:KEE524296 JUA524294:JUI524296 JKE524294:JKM524296 JAI524294:JAQ524296 IQM524294:IQU524296 IGQ524294:IGY524296 HWU524294:HXC524296 HMY524294:HNG524296 HDC524294:HDK524296 GTG524294:GTO524296 GJK524294:GJS524296 FZO524294:FZW524296 FPS524294:FQA524296 FFW524294:FGE524296 EWA524294:EWI524296 EME524294:EMM524296 ECI524294:ECQ524296 DSM524294:DSU524296 DIQ524294:DIY524296 CYU524294:CZC524296 COY524294:CPG524296 CFC524294:CFK524296 BVG524294:BVO524296 BLK524294:BLS524296 BBO524294:BBW524296 ARS524294:ASA524296 AHW524294:AIE524296 YA524294:YI524296 OE524294:OM524296 EI524294:EQ524296 XAQ458758:XAY458760 WQU458758:WRC458760 WGY458758:WHG458760 VXC458758:VXK458760 VNG458758:VNO458760 VDK458758:VDS458760 UTO458758:UTW458760 UJS458758:UKA458760 TZW458758:UAE458760 TQA458758:TQI458760 TGE458758:TGM458760 SWI458758:SWQ458760 SMM458758:SMU458760 SCQ458758:SCY458760 RSU458758:RTC458760 RIY458758:RJG458760 QZC458758:QZK458760 QPG458758:QPO458760 QFK458758:QFS458760 PVO458758:PVW458760 PLS458758:PMA458760 PBW458758:PCE458760 OSA458758:OSI458760 OIE458758:OIM458760 NYI458758:NYQ458760 NOM458758:NOU458760 NEQ458758:NEY458760 MUU458758:MVC458760 MKY458758:MLG458760 MBC458758:MBK458760 LRG458758:LRO458760 LHK458758:LHS458760 KXO458758:KXW458760 KNS458758:KOA458760 KDW458758:KEE458760 JUA458758:JUI458760 JKE458758:JKM458760 JAI458758:JAQ458760 IQM458758:IQU458760 IGQ458758:IGY458760 HWU458758:HXC458760 HMY458758:HNG458760 HDC458758:HDK458760 GTG458758:GTO458760 GJK458758:GJS458760 FZO458758:FZW458760 FPS458758:FQA458760 FFW458758:FGE458760 EWA458758:EWI458760 EME458758:EMM458760 ECI458758:ECQ458760 DSM458758:DSU458760 DIQ458758:DIY458760 CYU458758:CZC458760 COY458758:CPG458760 CFC458758:CFK458760 BVG458758:BVO458760 BLK458758:BLS458760 BBO458758:BBW458760 ARS458758:ASA458760 AHW458758:AIE458760 YA458758:YI458760 OE458758:OM458760 EI458758:EQ458760 XAQ393222:XAY393224 WQU393222:WRC393224 WGY393222:WHG393224 VXC393222:VXK393224 VNG393222:VNO393224 VDK393222:VDS393224 UTO393222:UTW393224 UJS393222:UKA393224 TZW393222:UAE393224 TQA393222:TQI393224 TGE393222:TGM393224 SWI393222:SWQ393224 SMM393222:SMU393224 SCQ393222:SCY393224 RSU393222:RTC393224 RIY393222:RJG393224 QZC393222:QZK393224 QPG393222:QPO393224 QFK393222:QFS393224 PVO393222:PVW393224 PLS393222:PMA393224 PBW393222:PCE393224 OSA393222:OSI393224 OIE393222:OIM393224 NYI393222:NYQ393224 NOM393222:NOU393224 NEQ393222:NEY393224 MUU393222:MVC393224 MKY393222:MLG393224 MBC393222:MBK393224 LRG393222:LRO393224 LHK393222:LHS393224 KXO393222:KXW393224 KNS393222:KOA393224 KDW393222:KEE393224 JUA393222:JUI393224 JKE393222:JKM393224 JAI393222:JAQ393224 IQM393222:IQU393224 IGQ393222:IGY393224 HWU393222:HXC393224 HMY393222:HNG393224 HDC393222:HDK393224 GTG393222:GTO393224 GJK393222:GJS393224 FZO393222:FZW393224 FPS393222:FQA393224 FFW393222:FGE393224 EWA393222:EWI393224 EME393222:EMM393224 ECI393222:ECQ393224 DSM393222:DSU393224 DIQ393222:DIY393224 CYU393222:CZC393224 COY393222:CPG393224 CFC393222:CFK393224 BVG393222:BVO393224 BLK393222:BLS393224 BBO393222:BBW393224 ARS393222:ASA393224 AHW393222:AIE393224 YA393222:YI393224 OE393222:OM393224 EI393222:EQ393224 XAQ327686:XAY327688 WQU327686:WRC327688 WGY327686:WHG327688 VXC327686:VXK327688 VNG327686:VNO327688 VDK327686:VDS327688 UTO327686:UTW327688 UJS327686:UKA327688 TZW327686:UAE327688 TQA327686:TQI327688 TGE327686:TGM327688 SWI327686:SWQ327688 SMM327686:SMU327688 SCQ327686:SCY327688 RSU327686:RTC327688 RIY327686:RJG327688 QZC327686:QZK327688 QPG327686:QPO327688 QFK327686:QFS327688 PVO327686:PVW327688 PLS327686:PMA327688 PBW327686:PCE327688 OSA327686:OSI327688 OIE327686:OIM327688 NYI327686:NYQ327688 NOM327686:NOU327688 NEQ327686:NEY327688 MUU327686:MVC327688 MKY327686:MLG327688 MBC327686:MBK327688 LRG327686:LRO327688 LHK327686:LHS327688 KXO327686:KXW327688 KNS327686:KOA327688 KDW327686:KEE327688 JUA327686:JUI327688 JKE327686:JKM327688 JAI327686:JAQ327688 IQM327686:IQU327688 IGQ327686:IGY327688 HWU327686:HXC327688 HMY327686:HNG327688 HDC327686:HDK327688 GTG327686:GTO327688 GJK327686:GJS327688 FZO327686:FZW327688 FPS327686:FQA327688 FFW327686:FGE327688 EWA327686:EWI327688 EME327686:EMM327688 ECI327686:ECQ327688 DSM327686:DSU327688 DIQ327686:DIY327688 CYU327686:CZC327688 COY327686:CPG327688 CFC327686:CFK327688 BVG327686:BVO327688 BLK327686:BLS327688 BBO327686:BBW327688 ARS327686:ASA327688 AHW327686:AIE327688 YA327686:YI327688 OE327686:OM327688 EI327686:EQ327688 XAQ262150:XAY262152 WQU262150:WRC262152 WGY262150:WHG262152 VXC262150:VXK262152 VNG262150:VNO262152 VDK262150:VDS262152 UTO262150:UTW262152 UJS262150:UKA262152 TZW262150:UAE262152 TQA262150:TQI262152 TGE262150:TGM262152 SWI262150:SWQ262152 SMM262150:SMU262152 SCQ262150:SCY262152 RSU262150:RTC262152 RIY262150:RJG262152 QZC262150:QZK262152 QPG262150:QPO262152 QFK262150:QFS262152 PVO262150:PVW262152 PLS262150:PMA262152 PBW262150:PCE262152 OSA262150:OSI262152 OIE262150:OIM262152 NYI262150:NYQ262152 NOM262150:NOU262152 NEQ262150:NEY262152 MUU262150:MVC262152 MKY262150:MLG262152 MBC262150:MBK262152 LRG262150:LRO262152 LHK262150:LHS262152 KXO262150:KXW262152 KNS262150:KOA262152 KDW262150:KEE262152 JUA262150:JUI262152 JKE262150:JKM262152 JAI262150:JAQ262152 IQM262150:IQU262152 IGQ262150:IGY262152 HWU262150:HXC262152 HMY262150:HNG262152 HDC262150:HDK262152 GTG262150:GTO262152 GJK262150:GJS262152 FZO262150:FZW262152 FPS262150:FQA262152 FFW262150:FGE262152 EWA262150:EWI262152 EME262150:EMM262152 ECI262150:ECQ262152 DSM262150:DSU262152 DIQ262150:DIY262152 CYU262150:CZC262152 COY262150:CPG262152 CFC262150:CFK262152 BVG262150:BVO262152 BLK262150:BLS262152 BBO262150:BBW262152 ARS262150:ASA262152 AHW262150:AIE262152 YA262150:YI262152 OE262150:OM262152 EI262150:EQ262152 XAQ196614:XAY196616 WQU196614:WRC196616 WGY196614:WHG196616 VXC196614:VXK196616 VNG196614:VNO196616 VDK196614:VDS196616 UTO196614:UTW196616 UJS196614:UKA196616 TZW196614:UAE196616 TQA196614:TQI196616 TGE196614:TGM196616 SWI196614:SWQ196616 SMM196614:SMU196616 SCQ196614:SCY196616 RSU196614:RTC196616 RIY196614:RJG196616 QZC196614:QZK196616 QPG196614:QPO196616 QFK196614:QFS196616 PVO196614:PVW196616 PLS196614:PMA196616 PBW196614:PCE196616 OSA196614:OSI196616 OIE196614:OIM196616 NYI196614:NYQ196616 NOM196614:NOU196616 NEQ196614:NEY196616 MUU196614:MVC196616 MKY196614:MLG196616 MBC196614:MBK196616 LRG196614:LRO196616 LHK196614:LHS196616 KXO196614:KXW196616 KNS196614:KOA196616 KDW196614:KEE196616 JUA196614:JUI196616 JKE196614:JKM196616 JAI196614:JAQ196616 IQM196614:IQU196616 IGQ196614:IGY196616 HWU196614:HXC196616 HMY196614:HNG196616 HDC196614:HDK196616 GTG196614:GTO196616 GJK196614:GJS196616 FZO196614:FZW196616 FPS196614:FQA196616 FFW196614:FGE196616 EWA196614:EWI196616 EME196614:EMM196616 ECI196614:ECQ196616 DSM196614:DSU196616 DIQ196614:DIY196616 CYU196614:CZC196616 COY196614:CPG196616 CFC196614:CFK196616 BVG196614:BVO196616 BLK196614:BLS196616 BBO196614:BBW196616 ARS196614:ASA196616 AHW196614:AIE196616 YA196614:YI196616 OE196614:OM196616 EI196614:EQ196616 XAQ131078:XAY131080 WQU131078:WRC131080 WGY131078:WHG131080 VXC131078:VXK131080 VNG131078:VNO131080 VDK131078:VDS131080 UTO131078:UTW131080 UJS131078:UKA131080 TZW131078:UAE131080 TQA131078:TQI131080 TGE131078:TGM131080 SWI131078:SWQ131080 SMM131078:SMU131080 SCQ131078:SCY131080 RSU131078:RTC131080 RIY131078:RJG131080 QZC131078:QZK131080 QPG131078:QPO131080 QFK131078:QFS131080 PVO131078:PVW131080 PLS131078:PMA131080 PBW131078:PCE131080 OSA131078:OSI131080 OIE131078:OIM131080 NYI131078:NYQ131080 NOM131078:NOU131080 NEQ131078:NEY131080 MUU131078:MVC131080 MKY131078:MLG131080 MBC131078:MBK131080 LRG131078:LRO131080 LHK131078:LHS131080 KXO131078:KXW131080 KNS131078:KOA131080 KDW131078:KEE131080 JUA131078:JUI131080 JKE131078:JKM131080 JAI131078:JAQ131080 IQM131078:IQU131080 IGQ131078:IGY131080 HWU131078:HXC131080 HMY131078:HNG131080 HDC131078:HDK131080 GTG131078:GTO131080 GJK131078:GJS131080 FZO131078:FZW131080 FPS131078:FQA131080 FFW131078:FGE131080 EWA131078:EWI131080 EME131078:EMM131080 ECI131078:ECQ131080 DSM131078:DSU131080 DIQ131078:DIY131080 CYU131078:CZC131080 COY131078:CPG131080 CFC131078:CFK131080 BVG131078:BVO131080 BLK131078:BLS131080 BBO131078:BBW131080 ARS131078:ASA131080 AHW131078:AIE131080 YA131078:YI131080 OE131078:OM131080 EI131078:EQ131080 XAQ65542:XAY65544 WQU65542:WRC65544 WGY65542:WHG65544 VXC65542:VXK65544 VNG65542:VNO65544 VDK65542:VDS65544 UTO65542:UTW65544 UJS65542:UKA65544 TZW65542:UAE65544 TQA65542:TQI65544 TGE65542:TGM65544 SWI65542:SWQ65544 SMM65542:SMU65544 SCQ65542:SCY65544 RSU65542:RTC65544 RIY65542:RJG65544 QZC65542:QZK65544 QPG65542:QPO65544 QFK65542:QFS65544 PVO65542:PVW65544 PLS65542:PMA65544 PBW65542:PCE65544 OSA65542:OSI65544 OIE65542:OIM65544 NYI65542:NYQ65544 NOM65542:NOU65544 NEQ65542:NEY65544 MUU65542:MVC65544 MKY65542:MLG65544 MBC65542:MBK65544 LRG65542:LRO65544 LHK65542:LHS65544 KXO65542:KXW65544 KNS65542:KOA65544 KDW65542:KEE65544 JUA65542:JUI65544 JKE65542:JKM65544 JAI65542:JAQ65544 IQM65542:IQU65544 IGQ65542:IGY65544 HWU65542:HXC65544 HMY65542:HNG65544 HDC65542:HDK65544 GTG65542:GTO65544 GJK65542:GJS65544 FZO65542:FZW65544 FPS65542:FQA65544 FFW65542:FGE65544 EWA65542:EWI65544 EME65542:EMM65544 ECI65542:ECQ65544 DSM65542:DSU65544 DIQ65542:DIY65544 CYU65542:CZC65544 COY65542:CPG65544 CFC65542:CFK65544 BVG65542:BVO65544 BLK65542:BLS65544 BBO65542:BBW65544 ARS65542:ASA65544 AHW65542:AIE65544 YA65542:YI65544 OE65542:OM65544 EI65542:EQ65544 XAQ6:XAY8 WQU6:WRC8 WGY6:WHG8 VXC6:VXK8 VNG6:VNO8 VDK6:VDS8 UTO6:UTW8 UJS6:UKA8 TZW6:UAE8 TQA6:TQI8 TGE6:TGM8 SWI6:SWQ8 SMM6:SMU8 SCQ6:SCY8 RSU6:RTC8 RIY6:RJG8 QZC6:QZK8 QPG6:QPO8 QFK6:QFS8 PVO6:PVW8 PLS6:PMA8 PBW6:PCE8 OSA6:OSI8 OIE6:OIM8 NYI6:NYQ8 NOM6:NOU8 NEQ6:NEY8 MUU6:MVC8 MKY6:MLG8 MBC6:MBK8 LRG6:LRO8 LHK6:LHS8 KXO6:KXW8 KNS6:KOA8 KDW6:KEE8 JUA6:JUI8 JKE6:JKM8 JAI6:JAQ8 IQM6:IQU8 IGQ6:IGY8 HWU6:HXC8 HMY6:HNG8 HDC6:HDK8 GTG6:GTO8 GJK6:GJS8 FZO6:FZW8 FPS6:FQA8 FFW6:FGE8 EWA6:EWI8 EME6:EMM8 ECI6:ECQ8 DSM6:DSU8 DIQ6:DIY8 CYU6:CZC8 COY6:CPG8 CFC6:CFK8 BVG6:BVO8 BLK6:BLS8 BBO6:BBW8 ARS6:ASA8 AHW6:AIE8 YA6:YI8 OE6:OM8" xr:uid="{00000000-0002-0000-0500-000000000000}">
      <formula1>"確定,免税点以下,修正"</formula1>
    </dataValidation>
    <dataValidation imeMode="halfAlpha" allowBlank="1" showInputMessage="1" showErrorMessage="1" sqref="DV5:EJ8 DV105:EJ108" xr:uid="{00000000-0002-0000-0500-000001000000}"/>
  </dataValidations>
  <printOptions horizontalCentered="1" verticalCentered="1"/>
  <pageMargins left="0.55118110236220474" right="0.15748031496062992" top="0.39370078740157483" bottom="0.39370078740157483" header="0.51181102362204722" footer="0.51181102362204722"/>
  <pageSetup paperSize="9" scale="83" orientation="landscape" blackAndWhite="1" r:id="rId1"/>
  <headerFooter alignWithMargins="0"/>
  <rowBreaks count="1" manualBreakCount="1">
    <brk id="100" max="149" man="1"/>
  </row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45"/>
  </sheetPr>
  <dimension ref="A1:AP72"/>
  <sheetViews>
    <sheetView showGridLines="0" showZeros="0" view="pageBreakPreview" zoomScale="85" zoomScaleNormal="100" zoomScaleSheetLayoutView="85" workbookViewId="0">
      <selection activeCell="I10" sqref="I10:L11"/>
    </sheetView>
  </sheetViews>
  <sheetFormatPr defaultColWidth="7.625" defaultRowHeight="13.5" x14ac:dyDescent="0.15"/>
  <cols>
    <col min="1" max="1" width="4.5" style="56" customWidth="1"/>
    <col min="2" max="2" width="3.375" style="56" customWidth="1"/>
    <col min="3" max="3" width="6.75" style="56" customWidth="1"/>
    <col min="4" max="4" width="4.875" style="56" customWidth="1"/>
    <col min="5" max="5" width="1.875" style="56" customWidth="1"/>
    <col min="6" max="6" width="3.625" style="56" customWidth="1"/>
    <col min="7" max="7" width="2.5" style="56" customWidth="1"/>
    <col min="8" max="8" width="7.125" style="56" bestFit="1" customWidth="1"/>
    <col min="9" max="9" width="3.375" style="56" customWidth="1"/>
    <col min="10" max="11" width="5.125" style="56" customWidth="1"/>
    <col min="12" max="12" width="3.125" style="56" customWidth="1"/>
    <col min="13" max="13" width="3.25" style="56" customWidth="1"/>
    <col min="14" max="14" width="1.25" style="56" customWidth="1"/>
    <col min="15" max="16" width="2.25" style="56" customWidth="1"/>
    <col min="17" max="17" width="1.25" style="56" customWidth="1"/>
    <col min="18" max="18" width="4.625" style="56" customWidth="1"/>
    <col min="19" max="23" width="3.25" style="56" customWidth="1"/>
    <col min="24" max="24" width="6.125" style="56" customWidth="1"/>
    <col min="25" max="25" width="2.125" style="56" customWidth="1"/>
    <col min="26" max="26" width="2.75" style="56" customWidth="1"/>
    <col min="27" max="27" width="3" style="56" customWidth="1"/>
    <col min="28" max="28" width="2.625" style="56" customWidth="1"/>
    <col min="29" max="29" width="7.625" style="56" customWidth="1"/>
    <col min="30" max="30" width="2.25" style="56" customWidth="1"/>
    <col min="31" max="31" width="1.25" style="56" customWidth="1"/>
    <col min="32" max="32" width="4.625" style="56" customWidth="1"/>
    <col min="33" max="33" width="1.25" style="56" customWidth="1"/>
    <col min="34" max="34" width="4.125" style="56" customWidth="1"/>
    <col min="35" max="35" width="1.125" style="56" customWidth="1"/>
    <col min="36" max="36" width="4.375" style="56" customWidth="1"/>
    <col min="37" max="37" width="4.125" style="56" customWidth="1"/>
    <col min="38" max="38" width="2.625" style="56" customWidth="1"/>
    <col min="39" max="39" width="2.875" style="56" customWidth="1"/>
    <col min="40" max="40" width="5.375" style="56" customWidth="1"/>
    <col min="41" max="41" width="1.75" style="56" customWidth="1"/>
    <col min="42" max="42" width="2.875" style="56" customWidth="1"/>
    <col min="43" max="257" width="7.625" style="56"/>
    <col min="258" max="258" width="8.125" style="56" customWidth="1"/>
    <col min="259" max="259" width="6.75" style="56" customWidth="1"/>
    <col min="260" max="260" width="4.875" style="56" customWidth="1"/>
    <col min="261" max="261" width="1.875" style="56" customWidth="1"/>
    <col min="262" max="262" width="3.625" style="56" customWidth="1"/>
    <col min="263" max="263" width="2.5" style="56" customWidth="1"/>
    <col min="264" max="264" width="7.125" style="56" bestFit="1" customWidth="1"/>
    <col min="265" max="265" width="3.375" style="56" customWidth="1"/>
    <col min="266" max="267" width="5.125" style="56" customWidth="1"/>
    <col min="268" max="268" width="3.125" style="56" customWidth="1"/>
    <col min="269" max="269" width="3.25" style="56" customWidth="1"/>
    <col min="270" max="270" width="1.25" style="56" customWidth="1"/>
    <col min="271" max="272" width="2.375" style="56" customWidth="1"/>
    <col min="273" max="273" width="1.25" style="56" customWidth="1"/>
    <col min="274" max="274" width="4.625" style="56" customWidth="1"/>
    <col min="275" max="279" width="3.25" style="56" customWidth="1"/>
    <col min="280" max="280" width="6.125" style="56" customWidth="1"/>
    <col min="281" max="281" width="2.125" style="56" customWidth="1"/>
    <col min="282" max="282" width="2.75" style="56" customWidth="1"/>
    <col min="283" max="283" width="3" style="56" customWidth="1"/>
    <col min="284" max="284" width="2.625" style="56" customWidth="1"/>
    <col min="285" max="285" width="7.625" style="56" customWidth="1"/>
    <col min="286" max="286" width="2.25" style="56" customWidth="1"/>
    <col min="287" max="287" width="1.25" style="56" customWidth="1"/>
    <col min="288" max="288" width="4.125" style="56" customWidth="1"/>
    <col min="289" max="289" width="1.25" style="56" customWidth="1"/>
    <col min="290" max="290" width="4.125" style="56" customWidth="1"/>
    <col min="291" max="291" width="1.125" style="56" customWidth="1"/>
    <col min="292" max="292" width="4.375" style="56" customWidth="1"/>
    <col min="293" max="293" width="4.125" style="56" customWidth="1"/>
    <col min="294" max="294" width="2.625" style="56" customWidth="1"/>
    <col min="295" max="295" width="2.875" style="56" customWidth="1"/>
    <col min="296" max="296" width="5.375" style="56" customWidth="1"/>
    <col min="297" max="297" width="1.75" style="56" customWidth="1"/>
    <col min="298" max="298" width="2.875" style="56" customWidth="1"/>
    <col min="299" max="513" width="7.625" style="56"/>
    <col min="514" max="514" width="8.125" style="56" customWidth="1"/>
    <col min="515" max="515" width="6.75" style="56" customWidth="1"/>
    <col min="516" max="516" width="4.875" style="56" customWidth="1"/>
    <col min="517" max="517" width="1.875" style="56" customWidth="1"/>
    <col min="518" max="518" width="3.625" style="56" customWidth="1"/>
    <col min="519" max="519" width="2.5" style="56" customWidth="1"/>
    <col min="520" max="520" width="7.125" style="56" bestFit="1" customWidth="1"/>
    <col min="521" max="521" width="3.375" style="56" customWidth="1"/>
    <col min="522" max="523" width="5.125" style="56" customWidth="1"/>
    <col min="524" max="524" width="3.125" style="56" customWidth="1"/>
    <col min="525" max="525" width="3.25" style="56" customWidth="1"/>
    <col min="526" max="526" width="1.25" style="56" customWidth="1"/>
    <col min="527" max="528" width="2.375" style="56" customWidth="1"/>
    <col min="529" max="529" width="1.25" style="56" customWidth="1"/>
    <col min="530" max="530" width="4.625" style="56" customWidth="1"/>
    <col min="531" max="535" width="3.25" style="56" customWidth="1"/>
    <col min="536" max="536" width="6.125" style="56" customWidth="1"/>
    <col min="537" max="537" width="2.125" style="56" customWidth="1"/>
    <col min="538" max="538" width="2.75" style="56" customWidth="1"/>
    <col min="539" max="539" width="3" style="56" customWidth="1"/>
    <col min="540" max="540" width="2.625" style="56" customWidth="1"/>
    <col min="541" max="541" width="7.625" style="56" customWidth="1"/>
    <col min="542" max="542" width="2.25" style="56" customWidth="1"/>
    <col min="543" max="543" width="1.25" style="56" customWidth="1"/>
    <col min="544" max="544" width="4.125" style="56" customWidth="1"/>
    <col min="545" max="545" width="1.25" style="56" customWidth="1"/>
    <col min="546" max="546" width="4.125" style="56" customWidth="1"/>
    <col min="547" max="547" width="1.125" style="56" customWidth="1"/>
    <col min="548" max="548" width="4.375" style="56" customWidth="1"/>
    <col min="549" max="549" width="4.125" style="56" customWidth="1"/>
    <col min="550" max="550" width="2.625" style="56" customWidth="1"/>
    <col min="551" max="551" width="2.875" style="56" customWidth="1"/>
    <col min="552" max="552" width="5.375" style="56" customWidth="1"/>
    <col min="553" max="553" width="1.75" style="56" customWidth="1"/>
    <col min="554" max="554" width="2.875" style="56" customWidth="1"/>
    <col min="555" max="769" width="7.625" style="56"/>
    <col min="770" max="770" width="8.125" style="56" customWidth="1"/>
    <col min="771" max="771" width="6.75" style="56" customWidth="1"/>
    <col min="772" max="772" width="4.875" style="56" customWidth="1"/>
    <col min="773" max="773" width="1.875" style="56" customWidth="1"/>
    <col min="774" max="774" width="3.625" style="56" customWidth="1"/>
    <col min="775" max="775" width="2.5" style="56" customWidth="1"/>
    <col min="776" max="776" width="7.125" style="56" bestFit="1" customWidth="1"/>
    <col min="777" max="777" width="3.375" style="56" customWidth="1"/>
    <col min="778" max="779" width="5.125" style="56" customWidth="1"/>
    <col min="780" max="780" width="3.125" style="56" customWidth="1"/>
    <col min="781" max="781" width="3.25" style="56" customWidth="1"/>
    <col min="782" max="782" width="1.25" style="56" customWidth="1"/>
    <col min="783" max="784" width="2.375" style="56" customWidth="1"/>
    <col min="785" max="785" width="1.25" style="56" customWidth="1"/>
    <col min="786" max="786" width="4.625" style="56" customWidth="1"/>
    <col min="787" max="791" width="3.25" style="56" customWidth="1"/>
    <col min="792" max="792" width="6.125" style="56" customWidth="1"/>
    <col min="793" max="793" width="2.125" style="56" customWidth="1"/>
    <col min="794" max="794" width="2.75" style="56" customWidth="1"/>
    <col min="795" max="795" width="3" style="56" customWidth="1"/>
    <col min="796" max="796" width="2.625" style="56" customWidth="1"/>
    <col min="797" max="797" width="7.625" style="56" customWidth="1"/>
    <col min="798" max="798" width="2.25" style="56" customWidth="1"/>
    <col min="799" max="799" width="1.25" style="56" customWidth="1"/>
    <col min="800" max="800" width="4.125" style="56" customWidth="1"/>
    <col min="801" max="801" width="1.25" style="56" customWidth="1"/>
    <col min="802" max="802" width="4.125" style="56" customWidth="1"/>
    <col min="803" max="803" width="1.125" style="56" customWidth="1"/>
    <col min="804" max="804" width="4.375" style="56" customWidth="1"/>
    <col min="805" max="805" width="4.125" style="56" customWidth="1"/>
    <col min="806" max="806" width="2.625" style="56" customWidth="1"/>
    <col min="807" max="807" width="2.875" style="56" customWidth="1"/>
    <col min="808" max="808" width="5.375" style="56" customWidth="1"/>
    <col min="809" max="809" width="1.75" style="56" customWidth="1"/>
    <col min="810" max="810" width="2.875" style="56" customWidth="1"/>
    <col min="811" max="1025" width="7.625" style="56"/>
    <col min="1026" max="1026" width="8.125" style="56" customWidth="1"/>
    <col min="1027" max="1027" width="6.75" style="56" customWidth="1"/>
    <col min="1028" max="1028" width="4.875" style="56" customWidth="1"/>
    <col min="1029" max="1029" width="1.875" style="56" customWidth="1"/>
    <col min="1030" max="1030" width="3.625" style="56" customWidth="1"/>
    <col min="1031" max="1031" width="2.5" style="56" customWidth="1"/>
    <col min="1032" max="1032" width="7.125" style="56" bestFit="1" customWidth="1"/>
    <col min="1033" max="1033" width="3.375" style="56" customWidth="1"/>
    <col min="1034" max="1035" width="5.125" style="56" customWidth="1"/>
    <col min="1036" max="1036" width="3.125" style="56" customWidth="1"/>
    <col min="1037" max="1037" width="3.25" style="56" customWidth="1"/>
    <col min="1038" max="1038" width="1.25" style="56" customWidth="1"/>
    <col min="1039" max="1040" width="2.375" style="56" customWidth="1"/>
    <col min="1041" max="1041" width="1.25" style="56" customWidth="1"/>
    <col min="1042" max="1042" width="4.625" style="56" customWidth="1"/>
    <col min="1043" max="1047" width="3.25" style="56" customWidth="1"/>
    <col min="1048" max="1048" width="6.125" style="56" customWidth="1"/>
    <col min="1049" max="1049" width="2.125" style="56" customWidth="1"/>
    <col min="1050" max="1050" width="2.75" style="56" customWidth="1"/>
    <col min="1051" max="1051" width="3" style="56" customWidth="1"/>
    <col min="1052" max="1052" width="2.625" style="56" customWidth="1"/>
    <col min="1053" max="1053" width="7.625" style="56" customWidth="1"/>
    <col min="1054" max="1054" width="2.25" style="56" customWidth="1"/>
    <col min="1055" max="1055" width="1.25" style="56" customWidth="1"/>
    <col min="1056" max="1056" width="4.125" style="56" customWidth="1"/>
    <col min="1057" max="1057" width="1.25" style="56" customWidth="1"/>
    <col min="1058" max="1058" width="4.125" style="56" customWidth="1"/>
    <col min="1059" max="1059" width="1.125" style="56" customWidth="1"/>
    <col min="1060" max="1060" width="4.375" style="56" customWidth="1"/>
    <col min="1061" max="1061" width="4.125" style="56" customWidth="1"/>
    <col min="1062" max="1062" width="2.625" style="56" customWidth="1"/>
    <col min="1063" max="1063" width="2.875" style="56" customWidth="1"/>
    <col min="1064" max="1064" width="5.375" style="56" customWidth="1"/>
    <col min="1065" max="1065" width="1.75" style="56" customWidth="1"/>
    <col min="1066" max="1066" width="2.875" style="56" customWidth="1"/>
    <col min="1067" max="1281" width="7.625" style="56"/>
    <col min="1282" max="1282" width="8.125" style="56" customWidth="1"/>
    <col min="1283" max="1283" width="6.75" style="56" customWidth="1"/>
    <col min="1284" max="1284" width="4.875" style="56" customWidth="1"/>
    <col min="1285" max="1285" width="1.875" style="56" customWidth="1"/>
    <col min="1286" max="1286" width="3.625" style="56" customWidth="1"/>
    <col min="1287" max="1287" width="2.5" style="56" customWidth="1"/>
    <col min="1288" max="1288" width="7.125" style="56" bestFit="1" customWidth="1"/>
    <col min="1289" max="1289" width="3.375" style="56" customWidth="1"/>
    <col min="1290" max="1291" width="5.125" style="56" customWidth="1"/>
    <col min="1292" max="1292" width="3.125" style="56" customWidth="1"/>
    <col min="1293" max="1293" width="3.25" style="56" customWidth="1"/>
    <col min="1294" max="1294" width="1.25" style="56" customWidth="1"/>
    <col min="1295" max="1296" width="2.375" style="56" customWidth="1"/>
    <col min="1297" max="1297" width="1.25" style="56" customWidth="1"/>
    <col min="1298" max="1298" width="4.625" style="56" customWidth="1"/>
    <col min="1299" max="1303" width="3.25" style="56" customWidth="1"/>
    <col min="1304" max="1304" width="6.125" style="56" customWidth="1"/>
    <col min="1305" max="1305" width="2.125" style="56" customWidth="1"/>
    <col min="1306" max="1306" width="2.75" style="56" customWidth="1"/>
    <col min="1307" max="1307" width="3" style="56" customWidth="1"/>
    <col min="1308" max="1308" width="2.625" style="56" customWidth="1"/>
    <col min="1309" max="1309" width="7.625" style="56" customWidth="1"/>
    <col min="1310" max="1310" width="2.25" style="56" customWidth="1"/>
    <col min="1311" max="1311" width="1.25" style="56" customWidth="1"/>
    <col min="1312" max="1312" width="4.125" style="56" customWidth="1"/>
    <col min="1313" max="1313" width="1.25" style="56" customWidth="1"/>
    <col min="1314" max="1314" width="4.125" style="56" customWidth="1"/>
    <col min="1315" max="1315" width="1.125" style="56" customWidth="1"/>
    <col min="1316" max="1316" width="4.375" style="56" customWidth="1"/>
    <col min="1317" max="1317" width="4.125" style="56" customWidth="1"/>
    <col min="1318" max="1318" width="2.625" style="56" customWidth="1"/>
    <col min="1319" max="1319" width="2.875" style="56" customWidth="1"/>
    <col min="1320" max="1320" width="5.375" style="56" customWidth="1"/>
    <col min="1321" max="1321" width="1.75" style="56" customWidth="1"/>
    <col min="1322" max="1322" width="2.875" style="56" customWidth="1"/>
    <col min="1323" max="1537" width="7.625" style="56"/>
    <col min="1538" max="1538" width="8.125" style="56" customWidth="1"/>
    <col min="1539" max="1539" width="6.75" style="56" customWidth="1"/>
    <col min="1540" max="1540" width="4.875" style="56" customWidth="1"/>
    <col min="1541" max="1541" width="1.875" style="56" customWidth="1"/>
    <col min="1542" max="1542" width="3.625" style="56" customWidth="1"/>
    <col min="1543" max="1543" width="2.5" style="56" customWidth="1"/>
    <col min="1544" max="1544" width="7.125" style="56" bestFit="1" customWidth="1"/>
    <col min="1545" max="1545" width="3.375" style="56" customWidth="1"/>
    <col min="1546" max="1547" width="5.125" style="56" customWidth="1"/>
    <col min="1548" max="1548" width="3.125" style="56" customWidth="1"/>
    <col min="1549" max="1549" width="3.25" style="56" customWidth="1"/>
    <col min="1550" max="1550" width="1.25" style="56" customWidth="1"/>
    <col min="1551" max="1552" width="2.375" style="56" customWidth="1"/>
    <col min="1553" max="1553" width="1.25" style="56" customWidth="1"/>
    <col min="1554" max="1554" width="4.625" style="56" customWidth="1"/>
    <col min="1555" max="1559" width="3.25" style="56" customWidth="1"/>
    <col min="1560" max="1560" width="6.125" style="56" customWidth="1"/>
    <col min="1561" max="1561" width="2.125" style="56" customWidth="1"/>
    <col min="1562" max="1562" width="2.75" style="56" customWidth="1"/>
    <col min="1563" max="1563" width="3" style="56" customWidth="1"/>
    <col min="1564" max="1564" width="2.625" style="56" customWidth="1"/>
    <col min="1565" max="1565" width="7.625" style="56" customWidth="1"/>
    <col min="1566" max="1566" width="2.25" style="56" customWidth="1"/>
    <col min="1567" max="1567" width="1.25" style="56" customWidth="1"/>
    <col min="1568" max="1568" width="4.125" style="56" customWidth="1"/>
    <col min="1569" max="1569" width="1.25" style="56" customWidth="1"/>
    <col min="1570" max="1570" width="4.125" style="56" customWidth="1"/>
    <col min="1571" max="1571" width="1.125" style="56" customWidth="1"/>
    <col min="1572" max="1572" width="4.375" style="56" customWidth="1"/>
    <col min="1573" max="1573" width="4.125" style="56" customWidth="1"/>
    <col min="1574" max="1574" width="2.625" style="56" customWidth="1"/>
    <col min="1575" max="1575" width="2.875" style="56" customWidth="1"/>
    <col min="1576" max="1576" width="5.375" style="56" customWidth="1"/>
    <col min="1577" max="1577" width="1.75" style="56" customWidth="1"/>
    <col min="1578" max="1578" width="2.875" style="56" customWidth="1"/>
    <col min="1579" max="1793" width="7.625" style="56"/>
    <col min="1794" max="1794" width="8.125" style="56" customWidth="1"/>
    <col min="1795" max="1795" width="6.75" style="56" customWidth="1"/>
    <col min="1796" max="1796" width="4.875" style="56" customWidth="1"/>
    <col min="1797" max="1797" width="1.875" style="56" customWidth="1"/>
    <col min="1798" max="1798" width="3.625" style="56" customWidth="1"/>
    <col min="1799" max="1799" width="2.5" style="56" customWidth="1"/>
    <col min="1800" max="1800" width="7.125" style="56" bestFit="1" customWidth="1"/>
    <col min="1801" max="1801" width="3.375" style="56" customWidth="1"/>
    <col min="1802" max="1803" width="5.125" style="56" customWidth="1"/>
    <col min="1804" max="1804" width="3.125" style="56" customWidth="1"/>
    <col min="1805" max="1805" width="3.25" style="56" customWidth="1"/>
    <col min="1806" max="1806" width="1.25" style="56" customWidth="1"/>
    <col min="1807" max="1808" width="2.375" style="56" customWidth="1"/>
    <col min="1809" max="1809" width="1.25" style="56" customWidth="1"/>
    <col min="1810" max="1810" width="4.625" style="56" customWidth="1"/>
    <col min="1811" max="1815" width="3.25" style="56" customWidth="1"/>
    <col min="1816" max="1816" width="6.125" style="56" customWidth="1"/>
    <col min="1817" max="1817" width="2.125" style="56" customWidth="1"/>
    <col min="1818" max="1818" width="2.75" style="56" customWidth="1"/>
    <col min="1819" max="1819" width="3" style="56" customWidth="1"/>
    <col min="1820" max="1820" width="2.625" style="56" customWidth="1"/>
    <col min="1821" max="1821" width="7.625" style="56" customWidth="1"/>
    <col min="1822" max="1822" width="2.25" style="56" customWidth="1"/>
    <col min="1823" max="1823" width="1.25" style="56" customWidth="1"/>
    <col min="1824" max="1824" width="4.125" style="56" customWidth="1"/>
    <col min="1825" max="1825" width="1.25" style="56" customWidth="1"/>
    <col min="1826" max="1826" width="4.125" style="56" customWidth="1"/>
    <col min="1827" max="1827" width="1.125" style="56" customWidth="1"/>
    <col min="1828" max="1828" width="4.375" style="56" customWidth="1"/>
    <col min="1829" max="1829" width="4.125" style="56" customWidth="1"/>
    <col min="1830" max="1830" width="2.625" style="56" customWidth="1"/>
    <col min="1831" max="1831" width="2.875" style="56" customWidth="1"/>
    <col min="1832" max="1832" width="5.375" style="56" customWidth="1"/>
    <col min="1833" max="1833" width="1.75" style="56" customWidth="1"/>
    <col min="1834" max="1834" width="2.875" style="56" customWidth="1"/>
    <col min="1835" max="2049" width="7.625" style="56"/>
    <col min="2050" max="2050" width="8.125" style="56" customWidth="1"/>
    <col min="2051" max="2051" width="6.75" style="56" customWidth="1"/>
    <col min="2052" max="2052" width="4.875" style="56" customWidth="1"/>
    <col min="2053" max="2053" width="1.875" style="56" customWidth="1"/>
    <col min="2054" max="2054" width="3.625" style="56" customWidth="1"/>
    <col min="2055" max="2055" width="2.5" style="56" customWidth="1"/>
    <col min="2056" max="2056" width="7.125" style="56" bestFit="1" customWidth="1"/>
    <col min="2057" max="2057" width="3.375" style="56" customWidth="1"/>
    <col min="2058" max="2059" width="5.125" style="56" customWidth="1"/>
    <col min="2060" max="2060" width="3.125" style="56" customWidth="1"/>
    <col min="2061" max="2061" width="3.25" style="56" customWidth="1"/>
    <col min="2062" max="2062" width="1.25" style="56" customWidth="1"/>
    <col min="2063" max="2064" width="2.375" style="56" customWidth="1"/>
    <col min="2065" max="2065" width="1.25" style="56" customWidth="1"/>
    <col min="2066" max="2066" width="4.625" style="56" customWidth="1"/>
    <col min="2067" max="2071" width="3.25" style="56" customWidth="1"/>
    <col min="2072" max="2072" width="6.125" style="56" customWidth="1"/>
    <col min="2073" max="2073" width="2.125" style="56" customWidth="1"/>
    <col min="2074" max="2074" width="2.75" style="56" customWidth="1"/>
    <col min="2075" max="2075" width="3" style="56" customWidth="1"/>
    <col min="2076" max="2076" width="2.625" style="56" customWidth="1"/>
    <col min="2077" max="2077" width="7.625" style="56" customWidth="1"/>
    <col min="2078" max="2078" width="2.25" style="56" customWidth="1"/>
    <col min="2079" max="2079" width="1.25" style="56" customWidth="1"/>
    <col min="2080" max="2080" width="4.125" style="56" customWidth="1"/>
    <col min="2081" max="2081" width="1.25" style="56" customWidth="1"/>
    <col min="2082" max="2082" width="4.125" style="56" customWidth="1"/>
    <col min="2083" max="2083" width="1.125" style="56" customWidth="1"/>
    <col min="2084" max="2084" width="4.375" style="56" customWidth="1"/>
    <col min="2085" max="2085" width="4.125" style="56" customWidth="1"/>
    <col min="2086" max="2086" width="2.625" style="56" customWidth="1"/>
    <col min="2087" max="2087" width="2.875" style="56" customWidth="1"/>
    <col min="2088" max="2088" width="5.375" style="56" customWidth="1"/>
    <col min="2089" max="2089" width="1.75" style="56" customWidth="1"/>
    <col min="2090" max="2090" width="2.875" style="56" customWidth="1"/>
    <col min="2091" max="2305" width="7.625" style="56"/>
    <col min="2306" max="2306" width="8.125" style="56" customWidth="1"/>
    <col min="2307" max="2307" width="6.75" style="56" customWidth="1"/>
    <col min="2308" max="2308" width="4.875" style="56" customWidth="1"/>
    <col min="2309" max="2309" width="1.875" style="56" customWidth="1"/>
    <col min="2310" max="2310" width="3.625" style="56" customWidth="1"/>
    <col min="2311" max="2311" width="2.5" style="56" customWidth="1"/>
    <col min="2312" max="2312" width="7.125" style="56" bestFit="1" customWidth="1"/>
    <col min="2313" max="2313" width="3.375" style="56" customWidth="1"/>
    <col min="2314" max="2315" width="5.125" style="56" customWidth="1"/>
    <col min="2316" max="2316" width="3.125" style="56" customWidth="1"/>
    <col min="2317" max="2317" width="3.25" style="56" customWidth="1"/>
    <col min="2318" max="2318" width="1.25" style="56" customWidth="1"/>
    <col min="2319" max="2320" width="2.375" style="56" customWidth="1"/>
    <col min="2321" max="2321" width="1.25" style="56" customWidth="1"/>
    <col min="2322" max="2322" width="4.625" style="56" customWidth="1"/>
    <col min="2323" max="2327" width="3.25" style="56" customWidth="1"/>
    <col min="2328" max="2328" width="6.125" style="56" customWidth="1"/>
    <col min="2329" max="2329" width="2.125" style="56" customWidth="1"/>
    <col min="2330" max="2330" width="2.75" style="56" customWidth="1"/>
    <col min="2331" max="2331" width="3" style="56" customWidth="1"/>
    <col min="2332" max="2332" width="2.625" style="56" customWidth="1"/>
    <col min="2333" max="2333" width="7.625" style="56" customWidth="1"/>
    <col min="2334" max="2334" width="2.25" style="56" customWidth="1"/>
    <col min="2335" max="2335" width="1.25" style="56" customWidth="1"/>
    <col min="2336" max="2336" width="4.125" style="56" customWidth="1"/>
    <col min="2337" max="2337" width="1.25" style="56" customWidth="1"/>
    <col min="2338" max="2338" width="4.125" style="56" customWidth="1"/>
    <col min="2339" max="2339" width="1.125" style="56" customWidth="1"/>
    <col min="2340" max="2340" width="4.375" style="56" customWidth="1"/>
    <col min="2341" max="2341" width="4.125" style="56" customWidth="1"/>
    <col min="2342" max="2342" width="2.625" style="56" customWidth="1"/>
    <col min="2343" max="2343" width="2.875" style="56" customWidth="1"/>
    <col min="2344" max="2344" width="5.375" style="56" customWidth="1"/>
    <col min="2345" max="2345" width="1.75" style="56" customWidth="1"/>
    <col min="2346" max="2346" width="2.875" style="56" customWidth="1"/>
    <col min="2347" max="2561" width="7.625" style="56"/>
    <col min="2562" max="2562" width="8.125" style="56" customWidth="1"/>
    <col min="2563" max="2563" width="6.75" style="56" customWidth="1"/>
    <col min="2564" max="2564" width="4.875" style="56" customWidth="1"/>
    <col min="2565" max="2565" width="1.875" style="56" customWidth="1"/>
    <col min="2566" max="2566" width="3.625" style="56" customWidth="1"/>
    <col min="2567" max="2567" width="2.5" style="56" customWidth="1"/>
    <col min="2568" max="2568" width="7.125" style="56" bestFit="1" customWidth="1"/>
    <col min="2569" max="2569" width="3.375" style="56" customWidth="1"/>
    <col min="2570" max="2571" width="5.125" style="56" customWidth="1"/>
    <col min="2572" max="2572" width="3.125" style="56" customWidth="1"/>
    <col min="2573" max="2573" width="3.25" style="56" customWidth="1"/>
    <col min="2574" max="2574" width="1.25" style="56" customWidth="1"/>
    <col min="2575" max="2576" width="2.375" style="56" customWidth="1"/>
    <col min="2577" max="2577" width="1.25" style="56" customWidth="1"/>
    <col min="2578" max="2578" width="4.625" style="56" customWidth="1"/>
    <col min="2579" max="2583" width="3.25" style="56" customWidth="1"/>
    <col min="2584" max="2584" width="6.125" style="56" customWidth="1"/>
    <col min="2585" max="2585" width="2.125" style="56" customWidth="1"/>
    <col min="2586" max="2586" width="2.75" style="56" customWidth="1"/>
    <col min="2587" max="2587" width="3" style="56" customWidth="1"/>
    <col min="2588" max="2588" width="2.625" style="56" customWidth="1"/>
    <col min="2589" max="2589" width="7.625" style="56" customWidth="1"/>
    <col min="2590" max="2590" width="2.25" style="56" customWidth="1"/>
    <col min="2591" max="2591" width="1.25" style="56" customWidth="1"/>
    <col min="2592" max="2592" width="4.125" style="56" customWidth="1"/>
    <col min="2593" max="2593" width="1.25" style="56" customWidth="1"/>
    <col min="2594" max="2594" width="4.125" style="56" customWidth="1"/>
    <col min="2595" max="2595" width="1.125" style="56" customWidth="1"/>
    <col min="2596" max="2596" width="4.375" style="56" customWidth="1"/>
    <col min="2597" max="2597" width="4.125" style="56" customWidth="1"/>
    <col min="2598" max="2598" width="2.625" style="56" customWidth="1"/>
    <col min="2599" max="2599" width="2.875" style="56" customWidth="1"/>
    <col min="2600" max="2600" width="5.375" style="56" customWidth="1"/>
    <col min="2601" max="2601" width="1.75" style="56" customWidth="1"/>
    <col min="2602" max="2602" width="2.875" style="56" customWidth="1"/>
    <col min="2603" max="2817" width="7.625" style="56"/>
    <col min="2818" max="2818" width="8.125" style="56" customWidth="1"/>
    <col min="2819" max="2819" width="6.75" style="56" customWidth="1"/>
    <col min="2820" max="2820" width="4.875" style="56" customWidth="1"/>
    <col min="2821" max="2821" width="1.875" style="56" customWidth="1"/>
    <col min="2822" max="2822" width="3.625" style="56" customWidth="1"/>
    <col min="2823" max="2823" width="2.5" style="56" customWidth="1"/>
    <col min="2824" max="2824" width="7.125" style="56" bestFit="1" customWidth="1"/>
    <col min="2825" max="2825" width="3.375" style="56" customWidth="1"/>
    <col min="2826" max="2827" width="5.125" style="56" customWidth="1"/>
    <col min="2828" max="2828" width="3.125" style="56" customWidth="1"/>
    <col min="2829" max="2829" width="3.25" style="56" customWidth="1"/>
    <col min="2830" max="2830" width="1.25" style="56" customWidth="1"/>
    <col min="2831" max="2832" width="2.375" style="56" customWidth="1"/>
    <col min="2833" max="2833" width="1.25" style="56" customWidth="1"/>
    <col min="2834" max="2834" width="4.625" style="56" customWidth="1"/>
    <col min="2835" max="2839" width="3.25" style="56" customWidth="1"/>
    <col min="2840" max="2840" width="6.125" style="56" customWidth="1"/>
    <col min="2841" max="2841" width="2.125" style="56" customWidth="1"/>
    <col min="2842" max="2842" width="2.75" style="56" customWidth="1"/>
    <col min="2843" max="2843" width="3" style="56" customWidth="1"/>
    <col min="2844" max="2844" width="2.625" style="56" customWidth="1"/>
    <col min="2845" max="2845" width="7.625" style="56" customWidth="1"/>
    <col min="2846" max="2846" width="2.25" style="56" customWidth="1"/>
    <col min="2847" max="2847" width="1.25" style="56" customWidth="1"/>
    <col min="2848" max="2848" width="4.125" style="56" customWidth="1"/>
    <col min="2849" max="2849" width="1.25" style="56" customWidth="1"/>
    <col min="2850" max="2850" width="4.125" style="56" customWidth="1"/>
    <col min="2851" max="2851" width="1.125" style="56" customWidth="1"/>
    <col min="2852" max="2852" width="4.375" style="56" customWidth="1"/>
    <col min="2853" max="2853" width="4.125" style="56" customWidth="1"/>
    <col min="2854" max="2854" width="2.625" style="56" customWidth="1"/>
    <col min="2855" max="2855" width="2.875" style="56" customWidth="1"/>
    <col min="2856" max="2856" width="5.375" style="56" customWidth="1"/>
    <col min="2857" max="2857" width="1.75" style="56" customWidth="1"/>
    <col min="2858" max="2858" width="2.875" style="56" customWidth="1"/>
    <col min="2859" max="3073" width="7.625" style="56"/>
    <col min="3074" max="3074" width="8.125" style="56" customWidth="1"/>
    <col min="3075" max="3075" width="6.75" style="56" customWidth="1"/>
    <col min="3076" max="3076" width="4.875" style="56" customWidth="1"/>
    <col min="3077" max="3077" width="1.875" style="56" customWidth="1"/>
    <col min="3078" max="3078" width="3.625" style="56" customWidth="1"/>
    <col min="3079" max="3079" width="2.5" style="56" customWidth="1"/>
    <col min="3080" max="3080" width="7.125" style="56" bestFit="1" customWidth="1"/>
    <col min="3081" max="3081" width="3.375" style="56" customWidth="1"/>
    <col min="3082" max="3083" width="5.125" style="56" customWidth="1"/>
    <col min="3084" max="3084" width="3.125" style="56" customWidth="1"/>
    <col min="3085" max="3085" width="3.25" style="56" customWidth="1"/>
    <col min="3086" max="3086" width="1.25" style="56" customWidth="1"/>
    <col min="3087" max="3088" width="2.375" style="56" customWidth="1"/>
    <col min="3089" max="3089" width="1.25" style="56" customWidth="1"/>
    <col min="3090" max="3090" width="4.625" style="56" customWidth="1"/>
    <col min="3091" max="3095" width="3.25" style="56" customWidth="1"/>
    <col min="3096" max="3096" width="6.125" style="56" customWidth="1"/>
    <col min="3097" max="3097" width="2.125" style="56" customWidth="1"/>
    <col min="3098" max="3098" width="2.75" style="56" customWidth="1"/>
    <col min="3099" max="3099" width="3" style="56" customWidth="1"/>
    <col min="3100" max="3100" width="2.625" style="56" customWidth="1"/>
    <col min="3101" max="3101" width="7.625" style="56" customWidth="1"/>
    <col min="3102" max="3102" width="2.25" style="56" customWidth="1"/>
    <col min="3103" max="3103" width="1.25" style="56" customWidth="1"/>
    <col min="3104" max="3104" width="4.125" style="56" customWidth="1"/>
    <col min="3105" max="3105" width="1.25" style="56" customWidth="1"/>
    <col min="3106" max="3106" width="4.125" style="56" customWidth="1"/>
    <col min="3107" max="3107" width="1.125" style="56" customWidth="1"/>
    <col min="3108" max="3108" width="4.375" style="56" customWidth="1"/>
    <col min="3109" max="3109" width="4.125" style="56" customWidth="1"/>
    <col min="3110" max="3110" width="2.625" style="56" customWidth="1"/>
    <col min="3111" max="3111" width="2.875" style="56" customWidth="1"/>
    <col min="3112" max="3112" width="5.375" style="56" customWidth="1"/>
    <col min="3113" max="3113" width="1.75" style="56" customWidth="1"/>
    <col min="3114" max="3114" width="2.875" style="56" customWidth="1"/>
    <col min="3115" max="3329" width="7.625" style="56"/>
    <col min="3330" max="3330" width="8.125" style="56" customWidth="1"/>
    <col min="3331" max="3331" width="6.75" style="56" customWidth="1"/>
    <col min="3332" max="3332" width="4.875" style="56" customWidth="1"/>
    <col min="3333" max="3333" width="1.875" style="56" customWidth="1"/>
    <col min="3334" max="3334" width="3.625" style="56" customWidth="1"/>
    <col min="3335" max="3335" width="2.5" style="56" customWidth="1"/>
    <col min="3336" max="3336" width="7.125" style="56" bestFit="1" customWidth="1"/>
    <col min="3337" max="3337" width="3.375" style="56" customWidth="1"/>
    <col min="3338" max="3339" width="5.125" style="56" customWidth="1"/>
    <col min="3340" max="3340" width="3.125" style="56" customWidth="1"/>
    <col min="3341" max="3341" width="3.25" style="56" customWidth="1"/>
    <col min="3342" max="3342" width="1.25" style="56" customWidth="1"/>
    <col min="3343" max="3344" width="2.375" style="56" customWidth="1"/>
    <col min="3345" max="3345" width="1.25" style="56" customWidth="1"/>
    <col min="3346" max="3346" width="4.625" style="56" customWidth="1"/>
    <col min="3347" max="3351" width="3.25" style="56" customWidth="1"/>
    <col min="3352" max="3352" width="6.125" style="56" customWidth="1"/>
    <col min="3353" max="3353" width="2.125" style="56" customWidth="1"/>
    <col min="3354" max="3354" width="2.75" style="56" customWidth="1"/>
    <col min="3355" max="3355" width="3" style="56" customWidth="1"/>
    <col min="3356" max="3356" width="2.625" style="56" customWidth="1"/>
    <col min="3357" max="3357" width="7.625" style="56" customWidth="1"/>
    <col min="3358" max="3358" width="2.25" style="56" customWidth="1"/>
    <col min="3359" max="3359" width="1.25" style="56" customWidth="1"/>
    <col min="3360" max="3360" width="4.125" style="56" customWidth="1"/>
    <col min="3361" max="3361" width="1.25" style="56" customWidth="1"/>
    <col min="3362" max="3362" width="4.125" style="56" customWidth="1"/>
    <col min="3363" max="3363" width="1.125" style="56" customWidth="1"/>
    <col min="3364" max="3364" width="4.375" style="56" customWidth="1"/>
    <col min="3365" max="3365" width="4.125" style="56" customWidth="1"/>
    <col min="3366" max="3366" width="2.625" style="56" customWidth="1"/>
    <col min="3367" max="3367" width="2.875" style="56" customWidth="1"/>
    <col min="3368" max="3368" width="5.375" style="56" customWidth="1"/>
    <col min="3369" max="3369" width="1.75" style="56" customWidth="1"/>
    <col min="3370" max="3370" width="2.875" style="56" customWidth="1"/>
    <col min="3371" max="3585" width="7.625" style="56"/>
    <col min="3586" max="3586" width="8.125" style="56" customWidth="1"/>
    <col min="3587" max="3587" width="6.75" style="56" customWidth="1"/>
    <col min="3588" max="3588" width="4.875" style="56" customWidth="1"/>
    <col min="3589" max="3589" width="1.875" style="56" customWidth="1"/>
    <col min="3590" max="3590" width="3.625" style="56" customWidth="1"/>
    <col min="3591" max="3591" width="2.5" style="56" customWidth="1"/>
    <col min="3592" max="3592" width="7.125" style="56" bestFit="1" customWidth="1"/>
    <col min="3593" max="3593" width="3.375" style="56" customWidth="1"/>
    <col min="3594" max="3595" width="5.125" style="56" customWidth="1"/>
    <col min="3596" max="3596" width="3.125" style="56" customWidth="1"/>
    <col min="3597" max="3597" width="3.25" style="56" customWidth="1"/>
    <col min="3598" max="3598" width="1.25" style="56" customWidth="1"/>
    <col min="3599" max="3600" width="2.375" style="56" customWidth="1"/>
    <col min="3601" max="3601" width="1.25" style="56" customWidth="1"/>
    <col min="3602" max="3602" width="4.625" style="56" customWidth="1"/>
    <col min="3603" max="3607" width="3.25" style="56" customWidth="1"/>
    <col min="3608" max="3608" width="6.125" style="56" customWidth="1"/>
    <col min="3609" max="3609" width="2.125" style="56" customWidth="1"/>
    <col min="3610" max="3610" width="2.75" style="56" customWidth="1"/>
    <col min="3611" max="3611" width="3" style="56" customWidth="1"/>
    <col min="3612" max="3612" width="2.625" style="56" customWidth="1"/>
    <col min="3613" max="3613" width="7.625" style="56" customWidth="1"/>
    <col min="3614" max="3614" width="2.25" style="56" customWidth="1"/>
    <col min="3615" max="3615" width="1.25" style="56" customWidth="1"/>
    <col min="3616" max="3616" width="4.125" style="56" customWidth="1"/>
    <col min="3617" max="3617" width="1.25" style="56" customWidth="1"/>
    <col min="3618" max="3618" width="4.125" style="56" customWidth="1"/>
    <col min="3619" max="3619" width="1.125" style="56" customWidth="1"/>
    <col min="3620" max="3620" width="4.375" style="56" customWidth="1"/>
    <col min="3621" max="3621" width="4.125" style="56" customWidth="1"/>
    <col min="3622" max="3622" width="2.625" style="56" customWidth="1"/>
    <col min="3623" max="3623" width="2.875" style="56" customWidth="1"/>
    <col min="3624" max="3624" width="5.375" style="56" customWidth="1"/>
    <col min="3625" max="3625" width="1.75" style="56" customWidth="1"/>
    <col min="3626" max="3626" width="2.875" style="56" customWidth="1"/>
    <col min="3627" max="3841" width="7.625" style="56"/>
    <col min="3842" max="3842" width="8.125" style="56" customWidth="1"/>
    <col min="3843" max="3843" width="6.75" style="56" customWidth="1"/>
    <col min="3844" max="3844" width="4.875" style="56" customWidth="1"/>
    <col min="3845" max="3845" width="1.875" style="56" customWidth="1"/>
    <col min="3846" max="3846" width="3.625" style="56" customWidth="1"/>
    <col min="3847" max="3847" width="2.5" style="56" customWidth="1"/>
    <col min="3848" max="3848" width="7.125" style="56" bestFit="1" customWidth="1"/>
    <col min="3849" max="3849" width="3.375" style="56" customWidth="1"/>
    <col min="3850" max="3851" width="5.125" style="56" customWidth="1"/>
    <col min="3852" max="3852" width="3.125" style="56" customWidth="1"/>
    <col min="3853" max="3853" width="3.25" style="56" customWidth="1"/>
    <col min="3854" max="3854" width="1.25" style="56" customWidth="1"/>
    <col min="3855" max="3856" width="2.375" style="56" customWidth="1"/>
    <col min="3857" max="3857" width="1.25" style="56" customWidth="1"/>
    <col min="3858" max="3858" width="4.625" style="56" customWidth="1"/>
    <col min="3859" max="3863" width="3.25" style="56" customWidth="1"/>
    <col min="3864" max="3864" width="6.125" style="56" customWidth="1"/>
    <col min="3865" max="3865" width="2.125" style="56" customWidth="1"/>
    <col min="3866" max="3866" width="2.75" style="56" customWidth="1"/>
    <col min="3867" max="3867" width="3" style="56" customWidth="1"/>
    <col min="3868" max="3868" width="2.625" style="56" customWidth="1"/>
    <col min="3869" max="3869" width="7.625" style="56" customWidth="1"/>
    <col min="3870" max="3870" width="2.25" style="56" customWidth="1"/>
    <col min="3871" max="3871" width="1.25" style="56" customWidth="1"/>
    <col min="3872" max="3872" width="4.125" style="56" customWidth="1"/>
    <col min="3873" max="3873" width="1.25" style="56" customWidth="1"/>
    <col min="3874" max="3874" width="4.125" style="56" customWidth="1"/>
    <col min="3875" max="3875" width="1.125" style="56" customWidth="1"/>
    <col min="3876" max="3876" width="4.375" style="56" customWidth="1"/>
    <col min="3877" max="3877" width="4.125" style="56" customWidth="1"/>
    <col min="3878" max="3878" width="2.625" style="56" customWidth="1"/>
    <col min="3879" max="3879" width="2.875" style="56" customWidth="1"/>
    <col min="3880" max="3880" width="5.375" style="56" customWidth="1"/>
    <col min="3881" max="3881" width="1.75" style="56" customWidth="1"/>
    <col min="3882" max="3882" width="2.875" style="56" customWidth="1"/>
    <col min="3883" max="4097" width="7.625" style="56"/>
    <col min="4098" max="4098" width="8.125" style="56" customWidth="1"/>
    <col min="4099" max="4099" width="6.75" style="56" customWidth="1"/>
    <col min="4100" max="4100" width="4.875" style="56" customWidth="1"/>
    <col min="4101" max="4101" width="1.875" style="56" customWidth="1"/>
    <col min="4102" max="4102" width="3.625" style="56" customWidth="1"/>
    <col min="4103" max="4103" width="2.5" style="56" customWidth="1"/>
    <col min="4104" max="4104" width="7.125" style="56" bestFit="1" customWidth="1"/>
    <col min="4105" max="4105" width="3.375" style="56" customWidth="1"/>
    <col min="4106" max="4107" width="5.125" style="56" customWidth="1"/>
    <col min="4108" max="4108" width="3.125" style="56" customWidth="1"/>
    <col min="4109" max="4109" width="3.25" style="56" customWidth="1"/>
    <col min="4110" max="4110" width="1.25" style="56" customWidth="1"/>
    <col min="4111" max="4112" width="2.375" style="56" customWidth="1"/>
    <col min="4113" max="4113" width="1.25" style="56" customWidth="1"/>
    <col min="4114" max="4114" width="4.625" style="56" customWidth="1"/>
    <col min="4115" max="4119" width="3.25" style="56" customWidth="1"/>
    <col min="4120" max="4120" width="6.125" style="56" customWidth="1"/>
    <col min="4121" max="4121" width="2.125" style="56" customWidth="1"/>
    <col min="4122" max="4122" width="2.75" style="56" customWidth="1"/>
    <col min="4123" max="4123" width="3" style="56" customWidth="1"/>
    <col min="4124" max="4124" width="2.625" style="56" customWidth="1"/>
    <col min="4125" max="4125" width="7.625" style="56" customWidth="1"/>
    <col min="4126" max="4126" width="2.25" style="56" customWidth="1"/>
    <col min="4127" max="4127" width="1.25" style="56" customWidth="1"/>
    <col min="4128" max="4128" width="4.125" style="56" customWidth="1"/>
    <col min="4129" max="4129" width="1.25" style="56" customWidth="1"/>
    <col min="4130" max="4130" width="4.125" style="56" customWidth="1"/>
    <col min="4131" max="4131" width="1.125" style="56" customWidth="1"/>
    <col min="4132" max="4132" width="4.375" style="56" customWidth="1"/>
    <col min="4133" max="4133" width="4.125" style="56" customWidth="1"/>
    <col min="4134" max="4134" width="2.625" style="56" customWidth="1"/>
    <col min="4135" max="4135" width="2.875" style="56" customWidth="1"/>
    <col min="4136" max="4136" width="5.375" style="56" customWidth="1"/>
    <col min="4137" max="4137" width="1.75" style="56" customWidth="1"/>
    <col min="4138" max="4138" width="2.875" style="56" customWidth="1"/>
    <col min="4139" max="4353" width="7.625" style="56"/>
    <col min="4354" max="4354" width="8.125" style="56" customWidth="1"/>
    <col min="4355" max="4355" width="6.75" style="56" customWidth="1"/>
    <col min="4356" max="4356" width="4.875" style="56" customWidth="1"/>
    <col min="4357" max="4357" width="1.875" style="56" customWidth="1"/>
    <col min="4358" max="4358" width="3.625" style="56" customWidth="1"/>
    <col min="4359" max="4359" width="2.5" style="56" customWidth="1"/>
    <col min="4360" max="4360" width="7.125" style="56" bestFit="1" customWidth="1"/>
    <col min="4361" max="4361" width="3.375" style="56" customWidth="1"/>
    <col min="4362" max="4363" width="5.125" style="56" customWidth="1"/>
    <col min="4364" max="4364" width="3.125" style="56" customWidth="1"/>
    <col min="4365" max="4365" width="3.25" style="56" customWidth="1"/>
    <col min="4366" max="4366" width="1.25" style="56" customWidth="1"/>
    <col min="4367" max="4368" width="2.375" style="56" customWidth="1"/>
    <col min="4369" max="4369" width="1.25" style="56" customWidth="1"/>
    <col min="4370" max="4370" width="4.625" style="56" customWidth="1"/>
    <col min="4371" max="4375" width="3.25" style="56" customWidth="1"/>
    <col min="4376" max="4376" width="6.125" style="56" customWidth="1"/>
    <col min="4377" max="4377" width="2.125" style="56" customWidth="1"/>
    <col min="4378" max="4378" width="2.75" style="56" customWidth="1"/>
    <col min="4379" max="4379" width="3" style="56" customWidth="1"/>
    <col min="4380" max="4380" width="2.625" style="56" customWidth="1"/>
    <col min="4381" max="4381" width="7.625" style="56" customWidth="1"/>
    <col min="4382" max="4382" width="2.25" style="56" customWidth="1"/>
    <col min="4383" max="4383" width="1.25" style="56" customWidth="1"/>
    <col min="4384" max="4384" width="4.125" style="56" customWidth="1"/>
    <col min="4385" max="4385" width="1.25" style="56" customWidth="1"/>
    <col min="4386" max="4386" width="4.125" style="56" customWidth="1"/>
    <col min="4387" max="4387" width="1.125" style="56" customWidth="1"/>
    <col min="4388" max="4388" width="4.375" style="56" customWidth="1"/>
    <col min="4389" max="4389" width="4.125" style="56" customWidth="1"/>
    <col min="4390" max="4390" width="2.625" style="56" customWidth="1"/>
    <col min="4391" max="4391" width="2.875" style="56" customWidth="1"/>
    <col min="4392" max="4392" width="5.375" style="56" customWidth="1"/>
    <col min="4393" max="4393" width="1.75" style="56" customWidth="1"/>
    <col min="4394" max="4394" width="2.875" style="56" customWidth="1"/>
    <col min="4395" max="4609" width="7.625" style="56"/>
    <col min="4610" max="4610" width="8.125" style="56" customWidth="1"/>
    <col min="4611" max="4611" width="6.75" style="56" customWidth="1"/>
    <col min="4612" max="4612" width="4.875" style="56" customWidth="1"/>
    <col min="4613" max="4613" width="1.875" style="56" customWidth="1"/>
    <col min="4614" max="4614" width="3.625" style="56" customWidth="1"/>
    <col min="4615" max="4615" width="2.5" style="56" customWidth="1"/>
    <col min="4616" max="4616" width="7.125" style="56" bestFit="1" customWidth="1"/>
    <col min="4617" max="4617" width="3.375" style="56" customWidth="1"/>
    <col min="4618" max="4619" width="5.125" style="56" customWidth="1"/>
    <col min="4620" max="4620" width="3.125" style="56" customWidth="1"/>
    <col min="4621" max="4621" width="3.25" style="56" customWidth="1"/>
    <col min="4622" max="4622" width="1.25" style="56" customWidth="1"/>
    <col min="4623" max="4624" width="2.375" style="56" customWidth="1"/>
    <col min="4625" max="4625" width="1.25" style="56" customWidth="1"/>
    <col min="4626" max="4626" width="4.625" style="56" customWidth="1"/>
    <col min="4627" max="4631" width="3.25" style="56" customWidth="1"/>
    <col min="4632" max="4632" width="6.125" style="56" customWidth="1"/>
    <col min="4633" max="4633" width="2.125" style="56" customWidth="1"/>
    <col min="4634" max="4634" width="2.75" style="56" customWidth="1"/>
    <col min="4635" max="4635" width="3" style="56" customWidth="1"/>
    <col min="4636" max="4636" width="2.625" style="56" customWidth="1"/>
    <col min="4637" max="4637" width="7.625" style="56" customWidth="1"/>
    <col min="4638" max="4638" width="2.25" style="56" customWidth="1"/>
    <col min="4639" max="4639" width="1.25" style="56" customWidth="1"/>
    <col min="4640" max="4640" width="4.125" style="56" customWidth="1"/>
    <col min="4641" max="4641" width="1.25" style="56" customWidth="1"/>
    <col min="4642" max="4642" width="4.125" style="56" customWidth="1"/>
    <col min="4643" max="4643" width="1.125" style="56" customWidth="1"/>
    <col min="4644" max="4644" width="4.375" style="56" customWidth="1"/>
    <col min="4645" max="4645" width="4.125" style="56" customWidth="1"/>
    <col min="4646" max="4646" width="2.625" style="56" customWidth="1"/>
    <col min="4647" max="4647" width="2.875" style="56" customWidth="1"/>
    <col min="4648" max="4648" width="5.375" style="56" customWidth="1"/>
    <col min="4649" max="4649" width="1.75" style="56" customWidth="1"/>
    <col min="4650" max="4650" width="2.875" style="56" customWidth="1"/>
    <col min="4651" max="4865" width="7.625" style="56"/>
    <col min="4866" max="4866" width="8.125" style="56" customWidth="1"/>
    <col min="4867" max="4867" width="6.75" style="56" customWidth="1"/>
    <col min="4868" max="4868" width="4.875" style="56" customWidth="1"/>
    <col min="4869" max="4869" width="1.875" style="56" customWidth="1"/>
    <col min="4870" max="4870" width="3.625" style="56" customWidth="1"/>
    <col min="4871" max="4871" width="2.5" style="56" customWidth="1"/>
    <col min="4872" max="4872" width="7.125" style="56" bestFit="1" customWidth="1"/>
    <col min="4873" max="4873" width="3.375" style="56" customWidth="1"/>
    <col min="4874" max="4875" width="5.125" style="56" customWidth="1"/>
    <col min="4876" max="4876" width="3.125" style="56" customWidth="1"/>
    <col min="4877" max="4877" width="3.25" style="56" customWidth="1"/>
    <col min="4878" max="4878" width="1.25" style="56" customWidth="1"/>
    <col min="4879" max="4880" width="2.375" style="56" customWidth="1"/>
    <col min="4881" max="4881" width="1.25" style="56" customWidth="1"/>
    <col min="4882" max="4882" width="4.625" style="56" customWidth="1"/>
    <col min="4883" max="4887" width="3.25" style="56" customWidth="1"/>
    <col min="4888" max="4888" width="6.125" style="56" customWidth="1"/>
    <col min="4889" max="4889" width="2.125" style="56" customWidth="1"/>
    <col min="4890" max="4890" width="2.75" style="56" customWidth="1"/>
    <col min="4891" max="4891" width="3" style="56" customWidth="1"/>
    <col min="4892" max="4892" width="2.625" style="56" customWidth="1"/>
    <col min="4893" max="4893" width="7.625" style="56" customWidth="1"/>
    <col min="4894" max="4894" width="2.25" style="56" customWidth="1"/>
    <col min="4895" max="4895" width="1.25" style="56" customWidth="1"/>
    <col min="4896" max="4896" width="4.125" style="56" customWidth="1"/>
    <col min="4897" max="4897" width="1.25" style="56" customWidth="1"/>
    <col min="4898" max="4898" width="4.125" style="56" customWidth="1"/>
    <col min="4899" max="4899" width="1.125" style="56" customWidth="1"/>
    <col min="4900" max="4900" width="4.375" style="56" customWidth="1"/>
    <col min="4901" max="4901" width="4.125" style="56" customWidth="1"/>
    <col min="4902" max="4902" width="2.625" style="56" customWidth="1"/>
    <col min="4903" max="4903" width="2.875" style="56" customWidth="1"/>
    <col min="4904" max="4904" width="5.375" style="56" customWidth="1"/>
    <col min="4905" max="4905" width="1.75" style="56" customWidth="1"/>
    <col min="4906" max="4906" width="2.875" style="56" customWidth="1"/>
    <col min="4907" max="5121" width="7.625" style="56"/>
    <col min="5122" max="5122" width="8.125" style="56" customWidth="1"/>
    <col min="5123" max="5123" width="6.75" style="56" customWidth="1"/>
    <col min="5124" max="5124" width="4.875" style="56" customWidth="1"/>
    <col min="5125" max="5125" width="1.875" style="56" customWidth="1"/>
    <col min="5126" max="5126" width="3.625" style="56" customWidth="1"/>
    <col min="5127" max="5127" width="2.5" style="56" customWidth="1"/>
    <col min="5128" max="5128" width="7.125" style="56" bestFit="1" customWidth="1"/>
    <col min="5129" max="5129" width="3.375" style="56" customWidth="1"/>
    <col min="5130" max="5131" width="5.125" style="56" customWidth="1"/>
    <col min="5132" max="5132" width="3.125" style="56" customWidth="1"/>
    <col min="5133" max="5133" width="3.25" style="56" customWidth="1"/>
    <col min="5134" max="5134" width="1.25" style="56" customWidth="1"/>
    <col min="5135" max="5136" width="2.375" style="56" customWidth="1"/>
    <col min="5137" max="5137" width="1.25" style="56" customWidth="1"/>
    <col min="5138" max="5138" width="4.625" style="56" customWidth="1"/>
    <col min="5139" max="5143" width="3.25" style="56" customWidth="1"/>
    <col min="5144" max="5144" width="6.125" style="56" customWidth="1"/>
    <col min="5145" max="5145" width="2.125" style="56" customWidth="1"/>
    <col min="5146" max="5146" width="2.75" style="56" customWidth="1"/>
    <col min="5147" max="5147" width="3" style="56" customWidth="1"/>
    <col min="5148" max="5148" width="2.625" style="56" customWidth="1"/>
    <col min="5149" max="5149" width="7.625" style="56" customWidth="1"/>
    <col min="5150" max="5150" width="2.25" style="56" customWidth="1"/>
    <col min="5151" max="5151" width="1.25" style="56" customWidth="1"/>
    <col min="5152" max="5152" width="4.125" style="56" customWidth="1"/>
    <col min="5153" max="5153" width="1.25" style="56" customWidth="1"/>
    <col min="5154" max="5154" width="4.125" style="56" customWidth="1"/>
    <col min="5155" max="5155" width="1.125" style="56" customWidth="1"/>
    <col min="5156" max="5156" width="4.375" style="56" customWidth="1"/>
    <col min="5157" max="5157" width="4.125" style="56" customWidth="1"/>
    <col min="5158" max="5158" width="2.625" style="56" customWidth="1"/>
    <col min="5159" max="5159" width="2.875" style="56" customWidth="1"/>
    <col min="5160" max="5160" width="5.375" style="56" customWidth="1"/>
    <col min="5161" max="5161" width="1.75" style="56" customWidth="1"/>
    <col min="5162" max="5162" width="2.875" style="56" customWidth="1"/>
    <col min="5163" max="5377" width="7.625" style="56"/>
    <col min="5378" max="5378" width="8.125" style="56" customWidth="1"/>
    <col min="5379" max="5379" width="6.75" style="56" customWidth="1"/>
    <col min="5380" max="5380" width="4.875" style="56" customWidth="1"/>
    <col min="5381" max="5381" width="1.875" style="56" customWidth="1"/>
    <col min="5382" max="5382" width="3.625" style="56" customWidth="1"/>
    <col min="5383" max="5383" width="2.5" style="56" customWidth="1"/>
    <col min="5384" max="5384" width="7.125" style="56" bestFit="1" customWidth="1"/>
    <col min="5385" max="5385" width="3.375" style="56" customWidth="1"/>
    <col min="5386" max="5387" width="5.125" style="56" customWidth="1"/>
    <col min="5388" max="5388" width="3.125" style="56" customWidth="1"/>
    <col min="5389" max="5389" width="3.25" style="56" customWidth="1"/>
    <col min="5390" max="5390" width="1.25" style="56" customWidth="1"/>
    <col min="5391" max="5392" width="2.375" style="56" customWidth="1"/>
    <col min="5393" max="5393" width="1.25" style="56" customWidth="1"/>
    <col min="5394" max="5394" width="4.625" style="56" customWidth="1"/>
    <col min="5395" max="5399" width="3.25" style="56" customWidth="1"/>
    <col min="5400" max="5400" width="6.125" style="56" customWidth="1"/>
    <col min="5401" max="5401" width="2.125" style="56" customWidth="1"/>
    <col min="5402" max="5402" width="2.75" style="56" customWidth="1"/>
    <col min="5403" max="5403" width="3" style="56" customWidth="1"/>
    <col min="5404" max="5404" width="2.625" style="56" customWidth="1"/>
    <col min="5405" max="5405" width="7.625" style="56" customWidth="1"/>
    <col min="5406" max="5406" width="2.25" style="56" customWidth="1"/>
    <col min="5407" max="5407" width="1.25" style="56" customWidth="1"/>
    <col min="5408" max="5408" width="4.125" style="56" customWidth="1"/>
    <col min="5409" max="5409" width="1.25" style="56" customWidth="1"/>
    <col min="5410" max="5410" width="4.125" style="56" customWidth="1"/>
    <col min="5411" max="5411" width="1.125" style="56" customWidth="1"/>
    <col min="5412" max="5412" width="4.375" style="56" customWidth="1"/>
    <col min="5413" max="5413" width="4.125" style="56" customWidth="1"/>
    <col min="5414" max="5414" width="2.625" style="56" customWidth="1"/>
    <col min="5415" max="5415" width="2.875" style="56" customWidth="1"/>
    <col min="5416" max="5416" width="5.375" style="56" customWidth="1"/>
    <col min="5417" max="5417" width="1.75" style="56" customWidth="1"/>
    <col min="5418" max="5418" width="2.875" style="56" customWidth="1"/>
    <col min="5419" max="5633" width="7.625" style="56"/>
    <col min="5634" max="5634" width="8.125" style="56" customWidth="1"/>
    <col min="5635" max="5635" width="6.75" style="56" customWidth="1"/>
    <col min="5636" max="5636" width="4.875" style="56" customWidth="1"/>
    <col min="5637" max="5637" width="1.875" style="56" customWidth="1"/>
    <col min="5638" max="5638" width="3.625" style="56" customWidth="1"/>
    <col min="5639" max="5639" width="2.5" style="56" customWidth="1"/>
    <col min="5640" max="5640" width="7.125" style="56" bestFit="1" customWidth="1"/>
    <col min="5641" max="5641" width="3.375" style="56" customWidth="1"/>
    <col min="5642" max="5643" width="5.125" style="56" customWidth="1"/>
    <col min="5644" max="5644" width="3.125" style="56" customWidth="1"/>
    <col min="5645" max="5645" width="3.25" style="56" customWidth="1"/>
    <col min="5646" max="5646" width="1.25" style="56" customWidth="1"/>
    <col min="5647" max="5648" width="2.375" style="56" customWidth="1"/>
    <col min="5649" max="5649" width="1.25" style="56" customWidth="1"/>
    <col min="5650" max="5650" width="4.625" style="56" customWidth="1"/>
    <col min="5651" max="5655" width="3.25" style="56" customWidth="1"/>
    <col min="5656" max="5656" width="6.125" style="56" customWidth="1"/>
    <col min="5657" max="5657" width="2.125" style="56" customWidth="1"/>
    <col min="5658" max="5658" width="2.75" style="56" customWidth="1"/>
    <col min="5659" max="5659" width="3" style="56" customWidth="1"/>
    <col min="5660" max="5660" width="2.625" style="56" customWidth="1"/>
    <col min="5661" max="5661" width="7.625" style="56" customWidth="1"/>
    <col min="5662" max="5662" width="2.25" style="56" customWidth="1"/>
    <col min="5663" max="5663" width="1.25" style="56" customWidth="1"/>
    <col min="5664" max="5664" width="4.125" style="56" customWidth="1"/>
    <col min="5665" max="5665" width="1.25" style="56" customWidth="1"/>
    <col min="5666" max="5666" width="4.125" style="56" customWidth="1"/>
    <col min="5667" max="5667" width="1.125" style="56" customWidth="1"/>
    <col min="5668" max="5668" width="4.375" style="56" customWidth="1"/>
    <col min="5669" max="5669" width="4.125" style="56" customWidth="1"/>
    <col min="5670" max="5670" width="2.625" style="56" customWidth="1"/>
    <col min="5671" max="5671" width="2.875" style="56" customWidth="1"/>
    <col min="5672" max="5672" width="5.375" style="56" customWidth="1"/>
    <col min="5673" max="5673" width="1.75" style="56" customWidth="1"/>
    <col min="5674" max="5674" width="2.875" style="56" customWidth="1"/>
    <col min="5675" max="5889" width="7.625" style="56"/>
    <col min="5890" max="5890" width="8.125" style="56" customWidth="1"/>
    <col min="5891" max="5891" width="6.75" style="56" customWidth="1"/>
    <col min="5892" max="5892" width="4.875" style="56" customWidth="1"/>
    <col min="5893" max="5893" width="1.875" style="56" customWidth="1"/>
    <col min="5894" max="5894" width="3.625" style="56" customWidth="1"/>
    <col min="5895" max="5895" width="2.5" style="56" customWidth="1"/>
    <col min="5896" max="5896" width="7.125" style="56" bestFit="1" customWidth="1"/>
    <col min="5897" max="5897" width="3.375" style="56" customWidth="1"/>
    <col min="5898" max="5899" width="5.125" style="56" customWidth="1"/>
    <col min="5900" max="5900" width="3.125" style="56" customWidth="1"/>
    <col min="5901" max="5901" width="3.25" style="56" customWidth="1"/>
    <col min="5902" max="5902" width="1.25" style="56" customWidth="1"/>
    <col min="5903" max="5904" width="2.375" style="56" customWidth="1"/>
    <col min="5905" max="5905" width="1.25" style="56" customWidth="1"/>
    <col min="5906" max="5906" width="4.625" style="56" customWidth="1"/>
    <col min="5907" max="5911" width="3.25" style="56" customWidth="1"/>
    <col min="5912" max="5912" width="6.125" style="56" customWidth="1"/>
    <col min="5913" max="5913" width="2.125" style="56" customWidth="1"/>
    <col min="5914" max="5914" width="2.75" style="56" customWidth="1"/>
    <col min="5915" max="5915" width="3" style="56" customWidth="1"/>
    <col min="5916" max="5916" width="2.625" style="56" customWidth="1"/>
    <col min="5917" max="5917" width="7.625" style="56" customWidth="1"/>
    <col min="5918" max="5918" width="2.25" style="56" customWidth="1"/>
    <col min="5919" max="5919" width="1.25" style="56" customWidth="1"/>
    <col min="5920" max="5920" width="4.125" style="56" customWidth="1"/>
    <col min="5921" max="5921" width="1.25" style="56" customWidth="1"/>
    <col min="5922" max="5922" width="4.125" style="56" customWidth="1"/>
    <col min="5923" max="5923" width="1.125" style="56" customWidth="1"/>
    <col min="5924" max="5924" width="4.375" style="56" customWidth="1"/>
    <col min="5925" max="5925" width="4.125" style="56" customWidth="1"/>
    <col min="5926" max="5926" width="2.625" style="56" customWidth="1"/>
    <col min="5927" max="5927" width="2.875" style="56" customWidth="1"/>
    <col min="5928" max="5928" width="5.375" style="56" customWidth="1"/>
    <col min="5929" max="5929" width="1.75" style="56" customWidth="1"/>
    <col min="5930" max="5930" width="2.875" style="56" customWidth="1"/>
    <col min="5931" max="6145" width="7.625" style="56"/>
    <col min="6146" max="6146" width="8.125" style="56" customWidth="1"/>
    <col min="6147" max="6147" width="6.75" style="56" customWidth="1"/>
    <col min="6148" max="6148" width="4.875" style="56" customWidth="1"/>
    <col min="6149" max="6149" width="1.875" style="56" customWidth="1"/>
    <col min="6150" max="6150" width="3.625" style="56" customWidth="1"/>
    <col min="6151" max="6151" width="2.5" style="56" customWidth="1"/>
    <col min="6152" max="6152" width="7.125" style="56" bestFit="1" customWidth="1"/>
    <col min="6153" max="6153" width="3.375" style="56" customWidth="1"/>
    <col min="6154" max="6155" width="5.125" style="56" customWidth="1"/>
    <col min="6156" max="6156" width="3.125" style="56" customWidth="1"/>
    <col min="6157" max="6157" width="3.25" style="56" customWidth="1"/>
    <col min="6158" max="6158" width="1.25" style="56" customWidth="1"/>
    <col min="6159" max="6160" width="2.375" style="56" customWidth="1"/>
    <col min="6161" max="6161" width="1.25" style="56" customWidth="1"/>
    <col min="6162" max="6162" width="4.625" style="56" customWidth="1"/>
    <col min="6163" max="6167" width="3.25" style="56" customWidth="1"/>
    <col min="6168" max="6168" width="6.125" style="56" customWidth="1"/>
    <col min="6169" max="6169" width="2.125" style="56" customWidth="1"/>
    <col min="6170" max="6170" width="2.75" style="56" customWidth="1"/>
    <col min="6171" max="6171" width="3" style="56" customWidth="1"/>
    <col min="6172" max="6172" width="2.625" style="56" customWidth="1"/>
    <col min="6173" max="6173" width="7.625" style="56" customWidth="1"/>
    <col min="6174" max="6174" width="2.25" style="56" customWidth="1"/>
    <col min="6175" max="6175" width="1.25" style="56" customWidth="1"/>
    <col min="6176" max="6176" width="4.125" style="56" customWidth="1"/>
    <col min="6177" max="6177" width="1.25" style="56" customWidth="1"/>
    <col min="6178" max="6178" width="4.125" style="56" customWidth="1"/>
    <col min="6179" max="6179" width="1.125" style="56" customWidth="1"/>
    <col min="6180" max="6180" width="4.375" style="56" customWidth="1"/>
    <col min="6181" max="6181" width="4.125" style="56" customWidth="1"/>
    <col min="6182" max="6182" width="2.625" style="56" customWidth="1"/>
    <col min="6183" max="6183" width="2.875" style="56" customWidth="1"/>
    <col min="6184" max="6184" width="5.375" style="56" customWidth="1"/>
    <col min="6185" max="6185" width="1.75" style="56" customWidth="1"/>
    <col min="6186" max="6186" width="2.875" style="56" customWidth="1"/>
    <col min="6187" max="6401" width="7.625" style="56"/>
    <col min="6402" max="6402" width="8.125" style="56" customWidth="1"/>
    <col min="6403" max="6403" width="6.75" style="56" customWidth="1"/>
    <col min="6404" max="6404" width="4.875" style="56" customWidth="1"/>
    <col min="6405" max="6405" width="1.875" style="56" customWidth="1"/>
    <col min="6406" max="6406" width="3.625" style="56" customWidth="1"/>
    <col min="6407" max="6407" width="2.5" style="56" customWidth="1"/>
    <col min="6408" max="6408" width="7.125" style="56" bestFit="1" customWidth="1"/>
    <col min="6409" max="6409" width="3.375" style="56" customWidth="1"/>
    <col min="6410" max="6411" width="5.125" style="56" customWidth="1"/>
    <col min="6412" max="6412" width="3.125" style="56" customWidth="1"/>
    <col min="6413" max="6413" width="3.25" style="56" customWidth="1"/>
    <col min="6414" max="6414" width="1.25" style="56" customWidth="1"/>
    <col min="6415" max="6416" width="2.375" style="56" customWidth="1"/>
    <col min="6417" max="6417" width="1.25" style="56" customWidth="1"/>
    <col min="6418" max="6418" width="4.625" style="56" customWidth="1"/>
    <col min="6419" max="6423" width="3.25" style="56" customWidth="1"/>
    <col min="6424" max="6424" width="6.125" style="56" customWidth="1"/>
    <col min="6425" max="6425" width="2.125" style="56" customWidth="1"/>
    <col min="6426" max="6426" width="2.75" style="56" customWidth="1"/>
    <col min="6427" max="6427" width="3" style="56" customWidth="1"/>
    <col min="6428" max="6428" width="2.625" style="56" customWidth="1"/>
    <col min="6429" max="6429" width="7.625" style="56" customWidth="1"/>
    <col min="6430" max="6430" width="2.25" style="56" customWidth="1"/>
    <col min="6431" max="6431" width="1.25" style="56" customWidth="1"/>
    <col min="6432" max="6432" width="4.125" style="56" customWidth="1"/>
    <col min="6433" max="6433" width="1.25" style="56" customWidth="1"/>
    <col min="6434" max="6434" width="4.125" style="56" customWidth="1"/>
    <col min="6435" max="6435" width="1.125" style="56" customWidth="1"/>
    <col min="6436" max="6436" width="4.375" style="56" customWidth="1"/>
    <col min="6437" max="6437" width="4.125" style="56" customWidth="1"/>
    <col min="6438" max="6438" width="2.625" style="56" customWidth="1"/>
    <col min="6439" max="6439" width="2.875" style="56" customWidth="1"/>
    <col min="6440" max="6440" width="5.375" style="56" customWidth="1"/>
    <col min="6441" max="6441" width="1.75" style="56" customWidth="1"/>
    <col min="6442" max="6442" width="2.875" style="56" customWidth="1"/>
    <col min="6443" max="6657" width="7.625" style="56"/>
    <col min="6658" max="6658" width="8.125" style="56" customWidth="1"/>
    <col min="6659" max="6659" width="6.75" style="56" customWidth="1"/>
    <col min="6660" max="6660" width="4.875" style="56" customWidth="1"/>
    <col min="6661" max="6661" width="1.875" style="56" customWidth="1"/>
    <col min="6662" max="6662" width="3.625" style="56" customWidth="1"/>
    <col min="6663" max="6663" width="2.5" style="56" customWidth="1"/>
    <col min="6664" max="6664" width="7.125" style="56" bestFit="1" customWidth="1"/>
    <col min="6665" max="6665" width="3.375" style="56" customWidth="1"/>
    <col min="6666" max="6667" width="5.125" style="56" customWidth="1"/>
    <col min="6668" max="6668" width="3.125" style="56" customWidth="1"/>
    <col min="6669" max="6669" width="3.25" style="56" customWidth="1"/>
    <col min="6670" max="6670" width="1.25" style="56" customWidth="1"/>
    <col min="6671" max="6672" width="2.375" style="56" customWidth="1"/>
    <col min="6673" max="6673" width="1.25" style="56" customWidth="1"/>
    <col min="6674" max="6674" width="4.625" style="56" customWidth="1"/>
    <col min="6675" max="6679" width="3.25" style="56" customWidth="1"/>
    <col min="6680" max="6680" width="6.125" style="56" customWidth="1"/>
    <col min="6681" max="6681" width="2.125" style="56" customWidth="1"/>
    <col min="6682" max="6682" width="2.75" style="56" customWidth="1"/>
    <col min="6683" max="6683" width="3" style="56" customWidth="1"/>
    <col min="6684" max="6684" width="2.625" style="56" customWidth="1"/>
    <col min="6685" max="6685" width="7.625" style="56" customWidth="1"/>
    <col min="6686" max="6686" width="2.25" style="56" customWidth="1"/>
    <col min="6687" max="6687" width="1.25" style="56" customWidth="1"/>
    <col min="6688" max="6688" width="4.125" style="56" customWidth="1"/>
    <col min="6689" max="6689" width="1.25" style="56" customWidth="1"/>
    <col min="6690" max="6690" width="4.125" style="56" customWidth="1"/>
    <col min="6691" max="6691" width="1.125" style="56" customWidth="1"/>
    <col min="6692" max="6692" width="4.375" style="56" customWidth="1"/>
    <col min="6693" max="6693" width="4.125" style="56" customWidth="1"/>
    <col min="6694" max="6694" width="2.625" style="56" customWidth="1"/>
    <col min="6695" max="6695" width="2.875" style="56" customWidth="1"/>
    <col min="6696" max="6696" width="5.375" style="56" customWidth="1"/>
    <col min="6697" max="6697" width="1.75" style="56" customWidth="1"/>
    <col min="6698" max="6698" width="2.875" style="56" customWidth="1"/>
    <col min="6699" max="6913" width="7.625" style="56"/>
    <col min="6914" max="6914" width="8.125" style="56" customWidth="1"/>
    <col min="6915" max="6915" width="6.75" style="56" customWidth="1"/>
    <col min="6916" max="6916" width="4.875" style="56" customWidth="1"/>
    <col min="6917" max="6917" width="1.875" style="56" customWidth="1"/>
    <col min="6918" max="6918" width="3.625" style="56" customWidth="1"/>
    <col min="6919" max="6919" width="2.5" style="56" customWidth="1"/>
    <col min="6920" max="6920" width="7.125" style="56" bestFit="1" customWidth="1"/>
    <col min="6921" max="6921" width="3.375" style="56" customWidth="1"/>
    <col min="6922" max="6923" width="5.125" style="56" customWidth="1"/>
    <col min="6924" max="6924" width="3.125" style="56" customWidth="1"/>
    <col min="6925" max="6925" width="3.25" style="56" customWidth="1"/>
    <col min="6926" max="6926" width="1.25" style="56" customWidth="1"/>
    <col min="6927" max="6928" width="2.375" style="56" customWidth="1"/>
    <col min="6929" max="6929" width="1.25" style="56" customWidth="1"/>
    <col min="6930" max="6930" width="4.625" style="56" customWidth="1"/>
    <col min="6931" max="6935" width="3.25" style="56" customWidth="1"/>
    <col min="6936" max="6936" width="6.125" style="56" customWidth="1"/>
    <col min="6937" max="6937" width="2.125" style="56" customWidth="1"/>
    <col min="6938" max="6938" width="2.75" style="56" customWidth="1"/>
    <col min="6939" max="6939" width="3" style="56" customWidth="1"/>
    <col min="6940" max="6940" width="2.625" style="56" customWidth="1"/>
    <col min="6941" max="6941" width="7.625" style="56" customWidth="1"/>
    <col min="6942" max="6942" width="2.25" style="56" customWidth="1"/>
    <col min="6943" max="6943" width="1.25" style="56" customWidth="1"/>
    <col min="6944" max="6944" width="4.125" style="56" customWidth="1"/>
    <col min="6945" max="6945" width="1.25" style="56" customWidth="1"/>
    <col min="6946" max="6946" width="4.125" style="56" customWidth="1"/>
    <col min="6947" max="6947" width="1.125" style="56" customWidth="1"/>
    <col min="6948" max="6948" width="4.375" style="56" customWidth="1"/>
    <col min="6949" max="6949" width="4.125" style="56" customWidth="1"/>
    <col min="6950" max="6950" width="2.625" style="56" customWidth="1"/>
    <col min="6951" max="6951" width="2.875" style="56" customWidth="1"/>
    <col min="6952" max="6952" width="5.375" style="56" customWidth="1"/>
    <col min="6953" max="6953" width="1.75" style="56" customWidth="1"/>
    <col min="6954" max="6954" width="2.875" style="56" customWidth="1"/>
    <col min="6955" max="7169" width="7.625" style="56"/>
    <col min="7170" max="7170" width="8.125" style="56" customWidth="1"/>
    <col min="7171" max="7171" width="6.75" style="56" customWidth="1"/>
    <col min="7172" max="7172" width="4.875" style="56" customWidth="1"/>
    <col min="7173" max="7173" width="1.875" style="56" customWidth="1"/>
    <col min="7174" max="7174" width="3.625" style="56" customWidth="1"/>
    <col min="7175" max="7175" width="2.5" style="56" customWidth="1"/>
    <col min="7176" max="7176" width="7.125" style="56" bestFit="1" customWidth="1"/>
    <col min="7177" max="7177" width="3.375" style="56" customWidth="1"/>
    <col min="7178" max="7179" width="5.125" style="56" customWidth="1"/>
    <col min="7180" max="7180" width="3.125" style="56" customWidth="1"/>
    <col min="7181" max="7181" width="3.25" style="56" customWidth="1"/>
    <col min="7182" max="7182" width="1.25" style="56" customWidth="1"/>
    <col min="7183" max="7184" width="2.375" style="56" customWidth="1"/>
    <col min="7185" max="7185" width="1.25" style="56" customWidth="1"/>
    <col min="7186" max="7186" width="4.625" style="56" customWidth="1"/>
    <col min="7187" max="7191" width="3.25" style="56" customWidth="1"/>
    <col min="7192" max="7192" width="6.125" style="56" customWidth="1"/>
    <col min="7193" max="7193" width="2.125" style="56" customWidth="1"/>
    <col min="7194" max="7194" width="2.75" style="56" customWidth="1"/>
    <col min="7195" max="7195" width="3" style="56" customWidth="1"/>
    <col min="7196" max="7196" width="2.625" style="56" customWidth="1"/>
    <col min="7197" max="7197" width="7.625" style="56" customWidth="1"/>
    <col min="7198" max="7198" width="2.25" style="56" customWidth="1"/>
    <col min="7199" max="7199" width="1.25" style="56" customWidth="1"/>
    <col min="7200" max="7200" width="4.125" style="56" customWidth="1"/>
    <col min="7201" max="7201" width="1.25" style="56" customWidth="1"/>
    <col min="7202" max="7202" width="4.125" style="56" customWidth="1"/>
    <col min="7203" max="7203" width="1.125" style="56" customWidth="1"/>
    <col min="7204" max="7204" width="4.375" style="56" customWidth="1"/>
    <col min="7205" max="7205" width="4.125" style="56" customWidth="1"/>
    <col min="7206" max="7206" width="2.625" style="56" customWidth="1"/>
    <col min="7207" max="7207" width="2.875" style="56" customWidth="1"/>
    <col min="7208" max="7208" width="5.375" style="56" customWidth="1"/>
    <col min="7209" max="7209" width="1.75" style="56" customWidth="1"/>
    <col min="7210" max="7210" width="2.875" style="56" customWidth="1"/>
    <col min="7211" max="7425" width="7.625" style="56"/>
    <col min="7426" max="7426" width="8.125" style="56" customWidth="1"/>
    <col min="7427" max="7427" width="6.75" style="56" customWidth="1"/>
    <col min="7428" max="7428" width="4.875" style="56" customWidth="1"/>
    <col min="7429" max="7429" width="1.875" style="56" customWidth="1"/>
    <col min="7430" max="7430" width="3.625" style="56" customWidth="1"/>
    <col min="7431" max="7431" width="2.5" style="56" customWidth="1"/>
    <col min="7432" max="7432" width="7.125" style="56" bestFit="1" customWidth="1"/>
    <col min="7433" max="7433" width="3.375" style="56" customWidth="1"/>
    <col min="7434" max="7435" width="5.125" style="56" customWidth="1"/>
    <col min="7436" max="7436" width="3.125" style="56" customWidth="1"/>
    <col min="7437" max="7437" width="3.25" style="56" customWidth="1"/>
    <col min="7438" max="7438" width="1.25" style="56" customWidth="1"/>
    <col min="7439" max="7440" width="2.375" style="56" customWidth="1"/>
    <col min="7441" max="7441" width="1.25" style="56" customWidth="1"/>
    <col min="7442" max="7442" width="4.625" style="56" customWidth="1"/>
    <col min="7443" max="7447" width="3.25" style="56" customWidth="1"/>
    <col min="7448" max="7448" width="6.125" style="56" customWidth="1"/>
    <col min="7449" max="7449" width="2.125" style="56" customWidth="1"/>
    <col min="7450" max="7450" width="2.75" style="56" customWidth="1"/>
    <col min="7451" max="7451" width="3" style="56" customWidth="1"/>
    <col min="7452" max="7452" width="2.625" style="56" customWidth="1"/>
    <col min="7453" max="7453" width="7.625" style="56" customWidth="1"/>
    <col min="7454" max="7454" width="2.25" style="56" customWidth="1"/>
    <col min="7455" max="7455" width="1.25" style="56" customWidth="1"/>
    <col min="7456" max="7456" width="4.125" style="56" customWidth="1"/>
    <col min="7457" max="7457" width="1.25" style="56" customWidth="1"/>
    <col min="7458" max="7458" width="4.125" style="56" customWidth="1"/>
    <col min="7459" max="7459" width="1.125" style="56" customWidth="1"/>
    <col min="7460" max="7460" width="4.375" style="56" customWidth="1"/>
    <col min="7461" max="7461" width="4.125" style="56" customWidth="1"/>
    <col min="7462" max="7462" width="2.625" style="56" customWidth="1"/>
    <col min="7463" max="7463" width="2.875" style="56" customWidth="1"/>
    <col min="7464" max="7464" width="5.375" style="56" customWidth="1"/>
    <col min="7465" max="7465" width="1.75" style="56" customWidth="1"/>
    <col min="7466" max="7466" width="2.875" style="56" customWidth="1"/>
    <col min="7467" max="7681" width="7.625" style="56"/>
    <col min="7682" max="7682" width="8.125" style="56" customWidth="1"/>
    <col min="7683" max="7683" width="6.75" style="56" customWidth="1"/>
    <col min="7684" max="7684" width="4.875" style="56" customWidth="1"/>
    <col min="7685" max="7685" width="1.875" style="56" customWidth="1"/>
    <col min="7686" max="7686" width="3.625" style="56" customWidth="1"/>
    <col min="7687" max="7687" width="2.5" style="56" customWidth="1"/>
    <col min="7688" max="7688" width="7.125" style="56" bestFit="1" customWidth="1"/>
    <col min="7689" max="7689" width="3.375" style="56" customWidth="1"/>
    <col min="7690" max="7691" width="5.125" style="56" customWidth="1"/>
    <col min="7692" max="7692" width="3.125" style="56" customWidth="1"/>
    <col min="7693" max="7693" width="3.25" style="56" customWidth="1"/>
    <col min="7694" max="7694" width="1.25" style="56" customWidth="1"/>
    <col min="7695" max="7696" width="2.375" style="56" customWidth="1"/>
    <col min="7697" max="7697" width="1.25" style="56" customWidth="1"/>
    <col min="7698" max="7698" width="4.625" style="56" customWidth="1"/>
    <col min="7699" max="7703" width="3.25" style="56" customWidth="1"/>
    <col min="7704" max="7704" width="6.125" style="56" customWidth="1"/>
    <col min="7705" max="7705" width="2.125" style="56" customWidth="1"/>
    <col min="7706" max="7706" width="2.75" style="56" customWidth="1"/>
    <col min="7707" max="7707" width="3" style="56" customWidth="1"/>
    <col min="7708" max="7708" width="2.625" style="56" customWidth="1"/>
    <col min="7709" max="7709" width="7.625" style="56" customWidth="1"/>
    <col min="7710" max="7710" width="2.25" style="56" customWidth="1"/>
    <col min="7711" max="7711" width="1.25" style="56" customWidth="1"/>
    <col min="7712" max="7712" width="4.125" style="56" customWidth="1"/>
    <col min="7713" max="7713" width="1.25" style="56" customWidth="1"/>
    <col min="7714" max="7714" width="4.125" style="56" customWidth="1"/>
    <col min="7715" max="7715" width="1.125" style="56" customWidth="1"/>
    <col min="7716" max="7716" width="4.375" style="56" customWidth="1"/>
    <col min="7717" max="7717" width="4.125" style="56" customWidth="1"/>
    <col min="7718" max="7718" width="2.625" style="56" customWidth="1"/>
    <col min="7719" max="7719" width="2.875" style="56" customWidth="1"/>
    <col min="7720" max="7720" width="5.375" style="56" customWidth="1"/>
    <col min="7721" max="7721" width="1.75" style="56" customWidth="1"/>
    <col min="7722" max="7722" width="2.875" style="56" customWidth="1"/>
    <col min="7723" max="7937" width="7.625" style="56"/>
    <col min="7938" max="7938" width="8.125" style="56" customWidth="1"/>
    <col min="7939" max="7939" width="6.75" style="56" customWidth="1"/>
    <col min="7940" max="7940" width="4.875" style="56" customWidth="1"/>
    <col min="7941" max="7941" width="1.875" style="56" customWidth="1"/>
    <col min="7942" max="7942" width="3.625" style="56" customWidth="1"/>
    <col min="7943" max="7943" width="2.5" style="56" customWidth="1"/>
    <col min="7944" max="7944" width="7.125" style="56" bestFit="1" customWidth="1"/>
    <col min="7945" max="7945" width="3.375" style="56" customWidth="1"/>
    <col min="7946" max="7947" width="5.125" style="56" customWidth="1"/>
    <col min="7948" max="7948" width="3.125" style="56" customWidth="1"/>
    <col min="7949" max="7949" width="3.25" style="56" customWidth="1"/>
    <col min="7950" max="7950" width="1.25" style="56" customWidth="1"/>
    <col min="7951" max="7952" width="2.375" style="56" customWidth="1"/>
    <col min="7953" max="7953" width="1.25" style="56" customWidth="1"/>
    <col min="7954" max="7954" width="4.625" style="56" customWidth="1"/>
    <col min="7955" max="7959" width="3.25" style="56" customWidth="1"/>
    <col min="7960" max="7960" width="6.125" style="56" customWidth="1"/>
    <col min="7961" max="7961" width="2.125" style="56" customWidth="1"/>
    <col min="7962" max="7962" width="2.75" style="56" customWidth="1"/>
    <col min="7963" max="7963" width="3" style="56" customWidth="1"/>
    <col min="7964" max="7964" width="2.625" style="56" customWidth="1"/>
    <col min="7965" max="7965" width="7.625" style="56" customWidth="1"/>
    <col min="7966" max="7966" width="2.25" style="56" customWidth="1"/>
    <col min="7967" max="7967" width="1.25" style="56" customWidth="1"/>
    <col min="7968" max="7968" width="4.125" style="56" customWidth="1"/>
    <col min="7969" max="7969" width="1.25" style="56" customWidth="1"/>
    <col min="7970" max="7970" width="4.125" style="56" customWidth="1"/>
    <col min="7971" max="7971" width="1.125" style="56" customWidth="1"/>
    <col min="7972" max="7972" width="4.375" style="56" customWidth="1"/>
    <col min="7973" max="7973" width="4.125" style="56" customWidth="1"/>
    <col min="7974" max="7974" width="2.625" style="56" customWidth="1"/>
    <col min="7975" max="7975" width="2.875" style="56" customWidth="1"/>
    <col min="7976" max="7976" width="5.375" style="56" customWidth="1"/>
    <col min="7977" max="7977" width="1.75" style="56" customWidth="1"/>
    <col min="7978" max="7978" width="2.875" style="56" customWidth="1"/>
    <col min="7979" max="8193" width="7.625" style="56"/>
    <col min="8194" max="8194" width="8.125" style="56" customWidth="1"/>
    <col min="8195" max="8195" width="6.75" style="56" customWidth="1"/>
    <col min="8196" max="8196" width="4.875" style="56" customWidth="1"/>
    <col min="8197" max="8197" width="1.875" style="56" customWidth="1"/>
    <col min="8198" max="8198" width="3.625" style="56" customWidth="1"/>
    <col min="8199" max="8199" width="2.5" style="56" customWidth="1"/>
    <col min="8200" max="8200" width="7.125" style="56" bestFit="1" customWidth="1"/>
    <col min="8201" max="8201" width="3.375" style="56" customWidth="1"/>
    <col min="8202" max="8203" width="5.125" style="56" customWidth="1"/>
    <col min="8204" max="8204" width="3.125" style="56" customWidth="1"/>
    <col min="8205" max="8205" width="3.25" style="56" customWidth="1"/>
    <col min="8206" max="8206" width="1.25" style="56" customWidth="1"/>
    <col min="8207" max="8208" width="2.375" style="56" customWidth="1"/>
    <col min="8209" max="8209" width="1.25" style="56" customWidth="1"/>
    <col min="8210" max="8210" width="4.625" style="56" customWidth="1"/>
    <col min="8211" max="8215" width="3.25" style="56" customWidth="1"/>
    <col min="8216" max="8216" width="6.125" style="56" customWidth="1"/>
    <col min="8217" max="8217" width="2.125" style="56" customWidth="1"/>
    <col min="8218" max="8218" width="2.75" style="56" customWidth="1"/>
    <col min="8219" max="8219" width="3" style="56" customWidth="1"/>
    <col min="8220" max="8220" width="2.625" style="56" customWidth="1"/>
    <col min="8221" max="8221" width="7.625" style="56" customWidth="1"/>
    <col min="8222" max="8222" width="2.25" style="56" customWidth="1"/>
    <col min="8223" max="8223" width="1.25" style="56" customWidth="1"/>
    <col min="8224" max="8224" width="4.125" style="56" customWidth="1"/>
    <col min="8225" max="8225" width="1.25" style="56" customWidth="1"/>
    <col min="8226" max="8226" width="4.125" style="56" customWidth="1"/>
    <col min="8227" max="8227" width="1.125" style="56" customWidth="1"/>
    <col min="8228" max="8228" width="4.375" style="56" customWidth="1"/>
    <col min="8229" max="8229" width="4.125" style="56" customWidth="1"/>
    <col min="8230" max="8230" width="2.625" style="56" customWidth="1"/>
    <col min="8231" max="8231" width="2.875" style="56" customWidth="1"/>
    <col min="8232" max="8232" width="5.375" style="56" customWidth="1"/>
    <col min="8233" max="8233" width="1.75" style="56" customWidth="1"/>
    <col min="8234" max="8234" width="2.875" style="56" customWidth="1"/>
    <col min="8235" max="8449" width="7.625" style="56"/>
    <col min="8450" max="8450" width="8.125" style="56" customWidth="1"/>
    <col min="8451" max="8451" width="6.75" style="56" customWidth="1"/>
    <col min="8452" max="8452" width="4.875" style="56" customWidth="1"/>
    <col min="8453" max="8453" width="1.875" style="56" customWidth="1"/>
    <col min="8454" max="8454" width="3.625" style="56" customWidth="1"/>
    <col min="8455" max="8455" width="2.5" style="56" customWidth="1"/>
    <col min="8456" max="8456" width="7.125" style="56" bestFit="1" customWidth="1"/>
    <col min="8457" max="8457" width="3.375" style="56" customWidth="1"/>
    <col min="8458" max="8459" width="5.125" style="56" customWidth="1"/>
    <col min="8460" max="8460" width="3.125" style="56" customWidth="1"/>
    <col min="8461" max="8461" width="3.25" style="56" customWidth="1"/>
    <col min="8462" max="8462" width="1.25" style="56" customWidth="1"/>
    <col min="8463" max="8464" width="2.375" style="56" customWidth="1"/>
    <col min="8465" max="8465" width="1.25" style="56" customWidth="1"/>
    <col min="8466" max="8466" width="4.625" style="56" customWidth="1"/>
    <col min="8467" max="8471" width="3.25" style="56" customWidth="1"/>
    <col min="8472" max="8472" width="6.125" style="56" customWidth="1"/>
    <col min="8473" max="8473" width="2.125" style="56" customWidth="1"/>
    <col min="8474" max="8474" width="2.75" style="56" customWidth="1"/>
    <col min="8475" max="8475" width="3" style="56" customWidth="1"/>
    <col min="8476" max="8476" width="2.625" style="56" customWidth="1"/>
    <col min="8477" max="8477" width="7.625" style="56" customWidth="1"/>
    <col min="8478" max="8478" width="2.25" style="56" customWidth="1"/>
    <col min="8479" max="8479" width="1.25" style="56" customWidth="1"/>
    <col min="8480" max="8480" width="4.125" style="56" customWidth="1"/>
    <col min="8481" max="8481" width="1.25" style="56" customWidth="1"/>
    <col min="8482" max="8482" width="4.125" style="56" customWidth="1"/>
    <col min="8483" max="8483" width="1.125" style="56" customWidth="1"/>
    <col min="8484" max="8484" width="4.375" style="56" customWidth="1"/>
    <col min="8485" max="8485" width="4.125" style="56" customWidth="1"/>
    <col min="8486" max="8486" width="2.625" style="56" customWidth="1"/>
    <col min="8487" max="8487" width="2.875" style="56" customWidth="1"/>
    <col min="8488" max="8488" width="5.375" style="56" customWidth="1"/>
    <col min="8489" max="8489" width="1.75" style="56" customWidth="1"/>
    <col min="8490" max="8490" width="2.875" style="56" customWidth="1"/>
    <col min="8491" max="8705" width="7.625" style="56"/>
    <col min="8706" max="8706" width="8.125" style="56" customWidth="1"/>
    <col min="8707" max="8707" width="6.75" style="56" customWidth="1"/>
    <col min="8708" max="8708" width="4.875" style="56" customWidth="1"/>
    <col min="8709" max="8709" width="1.875" style="56" customWidth="1"/>
    <col min="8710" max="8710" width="3.625" style="56" customWidth="1"/>
    <col min="8711" max="8711" width="2.5" style="56" customWidth="1"/>
    <col min="8712" max="8712" width="7.125" style="56" bestFit="1" customWidth="1"/>
    <col min="8713" max="8713" width="3.375" style="56" customWidth="1"/>
    <col min="8714" max="8715" width="5.125" style="56" customWidth="1"/>
    <col min="8716" max="8716" width="3.125" style="56" customWidth="1"/>
    <col min="8717" max="8717" width="3.25" style="56" customWidth="1"/>
    <col min="8718" max="8718" width="1.25" style="56" customWidth="1"/>
    <col min="8719" max="8720" width="2.375" style="56" customWidth="1"/>
    <col min="8721" max="8721" width="1.25" style="56" customWidth="1"/>
    <col min="8722" max="8722" width="4.625" style="56" customWidth="1"/>
    <col min="8723" max="8727" width="3.25" style="56" customWidth="1"/>
    <col min="8728" max="8728" width="6.125" style="56" customWidth="1"/>
    <col min="8729" max="8729" width="2.125" style="56" customWidth="1"/>
    <col min="8730" max="8730" width="2.75" style="56" customWidth="1"/>
    <col min="8731" max="8731" width="3" style="56" customWidth="1"/>
    <col min="8732" max="8732" width="2.625" style="56" customWidth="1"/>
    <col min="8733" max="8733" width="7.625" style="56" customWidth="1"/>
    <col min="8734" max="8734" width="2.25" style="56" customWidth="1"/>
    <col min="8735" max="8735" width="1.25" style="56" customWidth="1"/>
    <col min="8736" max="8736" width="4.125" style="56" customWidth="1"/>
    <col min="8737" max="8737" width="1.25" style="56" customWidth="1"/>
    <col min="8738" max="8738" width="4.125" style="56" customWidth="1"/>
    <col min="8739" max="8739" width="1.125" style="56" customWidth="1"/>
    <col min="8740" max="8740" width="4.375" style="56" customWidth="1"/>
    <col min="8741" max="8741" width="4.125" style="56" customWidth="1"/>
    <col min="8742" max="8742" width="2.625" style="56" customWidth="1"/>
    <col min="8743" max="8743" width="2.875" style="56" customWidth="1"/>
    <col min="8744" max="8744" width="5.375" style="56" customWidth="1"/>
    <col min="8745" max="8745" width="1.75" style="56" customWidth="1"/>
    <col min="8746" max="8746" width="2.875" style="56" customWidth="1"/>
    <col min="8747" max="8961" width="7.625" style="56"/>
    <col min="8962" max="8962" width="8.125" style="56" customWidth="1"/>
    <col min="8963" max="8963" width="6.75" style="56" customWidth="1"/>
    <col min="8964" max="8964" width="4.875" style="56" customWidth="1"/>
    <col min="8965" max="8965" width="1.875" style="56" customWidth="1"/>
    <col min="8966" max="8966" width="3.625" style="56" customWidth="1"/>
    <col min="8967" max="8967" width="2.5" style="56" customWidth="1"/>
    <col min="8968" max="8968" width="7.125" style="56" bestFit="1" customWidth="1"/>
    <col min="8969" max="8969" width="3.375" style="56" customWidth="1"/>
    <col min="8970" max="8971" width="5.125" style="56" customWidth="1"/>
    <col min="8972" max="8972" width="3.125" style="56" customWidth="1"/>
    <col min="8973" max="8973" width="3.25" style="56" customWidth="1"/>
    <col min="8974" max="8974" width="1.25" style="56" customWidth="1"/>
    <col min="8975" max="8976" width="2.375" style="56" customWidth="1"/>
    <col min="8977" max="8977" width="1.25" style="56" customWidth="1"/>
    <col min="8978" max="8978" width="4.625" style="56" customWidth="1"/>
    <col min="8979" max="8983" width="3.25" style="56" customWidth="1"/>
    <col min="8984" max="8984" width="6.125" style="56" customWidth="1"/>
    <col min="8985" max="8985" width="2.125" style="56" customWidth="1"/>
    <col min="8986" max="8986" width="2.75" style="56" customWidth="1"/>
    <col min="8987" max="8987" width="3" style="56" customWidth="1"/>
    <col min="8988" max="8988" width="2.625" style="56" customWidth="1"/>
    <col min="8989" max="8989" width="7.625" style="56" customWidth="1"/>
    <col min="8990" max="8990" width="2.25" style="56" customWidth="1"/>
    <col min="8991" max="8991" width="1.25" style="56" customWidth="1"/>
    <col min="8992" max="8992" width="4.125" style="56" customWidth="1"/>
    <col min="8993" max="8993" width="1.25" style="56" customWidth="1"/>
    <col min="8994" max="8994" width="4.125" style="56" customWidth="1"/>
    <col min="8995" max="8995" width="1.125" style="56" customWidth="1"/>
    <col min="8996" max="8996" width="4.375" style="56" customWidth="1"/>
    <col min="8997" max="8997" width="4.125" style="56" customWidth="1"/>
    <col min="8998" max="8998" width="2.625" style="56" customWidth="1"/>
    <col min="8999" max="8999" width="2.875" style="56" customWidth="1"/>
    <col min="9000" max="9000" width="5.375" style="56" customWidth="1"/>
    <col min="9001" max="9001" width="1.75" style="56" customWidth="1"/>
    <col min="9002" max="9002" width="2.875" style="56" customWidth="1"/>
    <col min="9003" max="9217" width="7.625" style="56"/>
    <col min="9218" max="9218" width="8.125" style="56" customWidth="1"/>
    <col min="9219" max="9219" width="6.75" style="56" customWidth="1"/>
    <col min="9220" max="9220" width="4.875" style="56" customWidth="1"/>
    <col min="9221" max="9221" width="1.875" style="56" customWidth="1"/>
    <col min="9222" max="9222" width="3.625" style="56" customWidth="1"/>
    <col min="9223" max="9223" width="2.5" style="56" customWidth="1"/>
    <col min="9224" max="9224" width="7.125" style="56" bestFit="1" customWidth="1"/>
    <col min="9225" max="9225" width="3.375" style="56" customWidth="1"/>
    <col min="9226" max="9227" width="5.125" style="56" customWidth="1"/>
    <col min="9228" max="9228" width="3.125" style="56" customWidth="1"/>
    <col min="9229" max="9229" width="3.25" style="56" customWidth="1"/>
    <col min="9230" max="9230" width="1.25" style="56" customWidth="1"/>
    <col min="9231" max="9232" width="2.375" style="56" customWidth="1"/>
    <col min="9233" max="9233" width="1.25" style="56" customWidth="1"/>
    <col min="9234" max="9234" width="4.625" style="56" customWidth="1"/>
    <col min="9235" max="9239" width="3.25" style="56" customWidth="1"/>
    <col min="9240" max="9240" width="6.125" style="56" customWidth="1"/>
    <col min="9241" max="9241" width="2.125" style="56" customWidth="1"/>
    <col min="9242" max="9242" width="2.75" style="56" customWidth="1"/>
    <col min="9243" max="9243" width="3" style="56" customWidth="1"/>
    <col min="9244" max="9244" width="2.625" style="56" customWidth="1"/>
    <col min="9245" max="9245" width="7.625" style="56" customWidth="1"/>
    <col min="9246" max="9246" width="2.25" style="56" customWidth="1"/>
    <col min="9247" max="9247" width="1.25" style="56" customWidth="1"/>
    <col min="9248" max="9248" width="4.125" style="56" customWidth="1"/>
    <col min="9249" max="9249" width="1.25" style="56" customWidth="1"/>
    <col min="9250" max="9250" width="4.125" style="56" customWidth="1"/>
    <col min="9251" max="9251" width="1.125" style="56" customWidth="1"/>
    <col min="9252" max="9252" width="4.375" style="56" customWidth="1"/>
    <col min="9253" max="9253" width="4.125" style="56" customWidth="1"/>
    <col min="9254" max="9254" width="2.625" style="56" customWidth="1"/>
    <col min="9255" max="9255" width="2.875" style="56" customWidth="1"/>
    <col min="9256" max="9256" width="5.375" style="56" customWidth="1"/>
    <col min="9257" max="9257" width="1.75" style="56" customWidth="1"/>
    <col min="9258" max="9258" width="2.875" style="56" customWidth="1"/>
    <col min="9259" max="9473" width="7.625" style="56"/>
    <col min="9474" max="9474" width="8.125" style="56" customWidth="1"/>
    <col min="9475" max="9475" width="6.75" style="56" customWidth="1"/>
    <col min="9476" max="9476" width="4.875" style="56" customWidth="1"/>
    <col min="9477" max="9477" width="1.875" style="56" customWidth="1"/>
    <col min="9478" max="9478" width="3.625" style="56" customWidth="1"/>
    <col min="9479" max="9479" width="2.5" style="56" customWidth="1"/>
    <col min="9480" max="9480" width="7.125" style="56" bestFit="1" customWidth="1"/>
    <col min="9481" max="9481" width="3.375" style="56" customWidth="1"/>
    <col min="9482" max="9483" width="5.125" style="56" customWidth="1"/>
    <col min="9484" max="9484" width="3.125" style="56" customWidth="1"/>
    <col min="9485" max="9485" width="3.25" style="56" customWidth="1"/>
    <col min="9486" max="9486" width="1.25" style="56" customWidth="1"/>
    <col min="9487" max="9488" width="2.375" style="56" customWidth="1"/>
    <col min="9489" max="9489" width="1.25" style="56" customWidth="1"/>
    <col min="9490" max="9490" width="4.625" style="56" customWidth="1"/>
    <col min="9491" max="9495" width="3.25" style="56" customWidth="1"/>
    <col min="9496" max="9496" width="6.125" style="56" customWidth="1"/>
    <col min="9497" max="9497" width="2.125" style="56" customWidth="1"/>
    <col min="9498" max="9498" width="2.75" style="56" customWidth="1"/>
    <col min="9499" max="9499" width="3" style="56" customWidth="1"/>
    <col min="9500" max="9500" width="2.625" style="56" customWidth="1"/>
    <col min="9501" max="9501" width="7.625" style="56" customWidth="1"/>
    <col min="9502" max="9502" width="2.25" style="56" customWidth="1"/>
    <col min="9503" max="9503" width="1.25" style="56" customWidth="1"/>
    <col min="9504" max="9504" width="4.125" style="56" customWidth="1"/>
    <col min="9505" max="9505" width="1.25" style="56" customWidth="1"/>
    <col min="9506" max="9506" width="4.125" style="56" customWidth="1"/>
    <col min="9507" max="9507" width="1.125" style="56" customWidth="1"/>
    <col min="9508" max="9508" width="4.375" style="56" customWidth="1"/>
    <col min="9509" max="9509" width="4.125" style="56" customWidth="1"/>
    <col min="9510" max="9510" width="2.625" style="56" customWidth="1"/>
    <col min="9511" max="9511" width="2.875" style="56" customWidth="1"/>
    <col min="9512" max="9512" width="5.375" style="56" customWidth="1"/>
    <col min="9513" max="9513" width="1.75" style="56" customWidth="1"/>
    <col min="9514" max="9514" width="2.875" style="56" customWidth="1"/>
    <col min="9515" max="9729" width="7.625" style="56"/>
    <col min="9730" max="9730" width="8.125" style="56" customWidth="1"/>
    <col min="9731" max="9731" width="6.75" style="56" customWidth="1"/>
    <col min="9732" max="9732" width="4.875" style="56" customWidth="1"/>
    <col min="9733" max="9733" width="1.875" style="56" customWidth="1"/>
    <col min="9734" max="9734" width="3.625" style="56" customWidth="1"/>
    <col min="9735" max="9735" width="2.5" style="56" customWidth="1"/>
    <col min="9736" max="9736" width="7.125" style="56" bestFit="1" customWidth="1"/>
    <col min="9737" max="9737" width="3.375" style="56" customWidth="1"/>
    <col min="9738" max="9739" width="5.125" style="56" customWidth="1"/>
    <col min="9740" max="9740" width="3.125" style="56" customWidth="1"/>
    <col min="9741" max="9741" width="3.25" style="56" customWidth="1"/>
    <col min="9742" max="9742" width="1.25" style="56" customWidth="1"/>
    <col min="9743" max="9744" width="2.375" style="56" customWidth="1"/>
    <col min="9745" max="9745" width="1.25" style="56" customWidth="1"/>
    <col min="9746" max="9746" width="4.625" style="56" customWidth="1"/>
    <col min="9747" max="9751" width="3.25" style="56" customWidth="1"/>
    <col min="9752" max="9752" width="6.125" style="56" customWidth="1"/>
    <col min="9753" max="9753" width="2.125" style="56" customWidth="1"/>
    <col min="9754" max="9754" width="2.75" style="56" customWidth="1"/>
    <col min="9755" max="9755" width="3" style="56" customWidth="1"/>
    <col min="9756" max="9756" width="2.625" style="56" customWidth="1"/>
    <col min="9757" max="9757" width="7.625" style="56" customWidth="1"/>
    <col min="9758" max="9758" width="2.25" style="56" customWidth="1"/>
    <col min="9759" max="9759" width="1.25" style="56" customWidth="1"/>
    <col min="9760" max="9760" width="4.125" style="56" customWidth="1"/>
    <col min="9761" max="9761" width="1.25" style="56" customWidth="1"/>
    <col min="9762" max="9762" width="4.125" style="56" customWidth="1"/>
    <col min="9763" max="9763" width="1.125" style="56" customWidth="1"/>
    <col min="9764" max="9764" width="4.375" style="56" customWidth="1"/>
    <col min="9765" max="9765" width="4.125" style="56" customWidth="1"/>
    <col min="9766" max="9766" width="2.625" style="56" customWidth="1"/>
    <col min="9767" max="9767" width="2.875" style="56" customWidth="1"/>
    <col min="9768" max="9768" width="5.375" style="56" customWidth="1"/>
    <col min="9769" max="9769" width="1.75" style="56" customWidth="1"/>
    <col min="9770" max="9770" width="2.875" style="56" customWidth="1"/>
    <col min="9771" max="9985" width="7.625" style="56"/>
    <col min="9986" max="9986" width="8.125" style="56" customWidth="1"/>
    <col min="9987" max="9987" width="6.75" style="56" customWidth="1"/>
    <col min="9988" max="9988" width="4.875" style="56" customWidth="1"/>
    <col min="9989" max="9989" width="1.875" style="56" customWidth="1"/>
    <col min="9990" max="9990" width="3.625" style="56" customWidth="1"/>
    <col min="9991" max="9991" width="2.5" style="56" customWidth="1"/>
    <col min="9992" max="9992" width="7.125" style="56" bestFit="1" customWidth="1"/>
    <col min="9993" max="9993" width="3.375" style="56" customWidth="1"/>
    <col min="9994" max="9995" width="5.125" style="56" customWidth="1"/>
    <col min="9996" max="9996" width="3.125" style="56" customWidth="1"/>
    <col min="9997" max="9997" width="3.25" style="56" customWidth="1"/>
    <col min="9998" max="9998" width="1.25" style="56" customWidth="1"/>
    <col min="9999" max="10000" width="2.375" style="56" customWidth="1"/>
    <col min="10001" max="10001" width="1.25" style="56" customWidth="1"/>
    <col min="10002" max="10002" width="4.625" style="56" customWidth="1"/>
    <col min="10003" max="10007" width="3.25" style="56" customWidth="1"/>
    <col min="10008" max="10008" width="6.125" style="56" customWidth="1"/>
    <col min="10009" max="10009" width="2.125" style="56" customWidth="1"/>
    <col min="10010" max="10010" width="2.75" style="56" customWidth="1"/>
    <col min="10011" max="10011" width="3" style="56" customWidth="1"/>
    <col min="10012" max="10012" width="2.625" style="56" customWidth="1"/>
    <col min="10013" max="10013" width="7.625" style="56" customWidth="1"/>
    <col min="10014" max="10014" width="2.25" style="56" customWidth="1"/>
    <col min="10015" max="10015" width="1.25" style="56" customWidth="1"/>
    <col min="10016" max="10016" width="4.125" style="56" customWidth="1"/>
    <col min="10017" max="10017" width="1.25" style="56" customWidth="1"/>
    <col min="10018" max="10018" width="4.125" style="56" customWidth="1"/>
    <col min="10019" max="10019" width="1.125" style="56" customWidth="1"/>
    <col min="10020" max="10020" width="4.375" style="56" customWidth="1"/>
    <col min="10021" max="10021" width="4.125" style="56" customWidth="1"/>
    <col min="10022" max="10022" width="2.625" style="56" customWidth="1"/>
    <col min="10023" max="10023" width="2.875" style="56" customWidth="1"/>
    <col min="10024" max="10024" width="5.375" style="56" customWidth="1"/>
    <col min="10025" max="10025" width="1.75" style="56" customWidth="1"/>
    <col min="10026" max="10026" width="2.875" style="56" customWidth="1"/>
    <col min="10027" max="10241" width="7.625" style="56"/>
    <col min="10242" max="10242" width="8.125" style="56" customWidth="1"/>
    <col min="10243" max="10243" width="6.75" style="56" customWidth="1"/>
    <col min="10244" max="10244" width="4.875" style="56" customWidth="1"/>
    <col min="10245" max="10245" width="1.875" style="56" customWidth="1"/>
    <col min="10246" max="10246" width="3.625" style="56" customWidth="1"/>
    <col min="10247" max="10247" width="2.5" style="56" customWidth="1"/>
    <col min="10248" max="10248" width="7.125" style="56" bestFit="1" customWidth="1"/>
    <col min="10249" max="10249" width="3.375" style="56" customWidth="1"/>
    <col min="10250" max="10251" width="5.125" style="56" customWidth="1"/>
    <col min="10252" max="10252" width="3.125" style="56" customWidth="1"/>
    <col min="10253" max="10253" width="3.25" style="56" customWidth="1"/>
    <col min="10254" max="10254" width="1.25" style="56" customWidth="1"/>
    <col min="10255" max="10256" width="2.375" style="56" customWidth="1"/>
    <col min="10257" max="10257" width="1.25" style="56" customWidth="1"/>
    <col min="10258" max="10258" width="4.625" style="56" customWidth="1"/>
    <col min="10259" max="10263" width="3.25" style="56" customWidth="1"/>
    <col min="10264" max="10264" width="6.125" style="56" customWidth="1"/>
    <col min="10265" max="10265" width="2.125" style="56" customWidth="1"/>
    <col min="10266" max="10266" width="2.75" style="56" customWidth="1"/>
    <col min="10267" max="10267" width="3" style="56" customWidth="1"/>
    <col min="10268" max="10268" width="2.625" style="56" customWidth="1"/>
    <col min="10269" max="10269" width="7.625" style="56" customWidth="1"/>
    <col min="10270" max="10270" width="2.25" style="56" customWidth="1"/>
    <col min="10271" max="10271" width="1.25" style="56" customWidth="1"/>
    <col min="10272" max="10272" width="4.125" style="56" customWidth="1"/>
    <col min="10273" max="10273" width="1.25" style="56" customWidth="1"/>
    <col min="10274" max="10274" width="4.125" style="56" customWidth="1"/>
    <col min="10275" max="10275" width="1.125" style="56" customWidth="1"/>
    <col min="10276" max="10276" width="4.375" style="56" customWidth="1"/>
    <col min="10277" max="10277" width="4.125" style="56" customWidth="1"/>
    <col min="10278" max="10278" width="2.625" style="56" customWidth="1"/>
    <col min="10279" max="10279" width="2.875" style="56" customWidth="1"/>
    <col min="10280" max="10280" width="5.375" style="56" customWidth="1"/>
    <col min="10281" max="10281" width="1.75" style="56" customWidth="1"/>
    <col min="10282" max="10282" width="2.875" style="56" customWidth="1"/>
    <col min="10283" max="10497" width="7.625" style="56"/>
    <col min="10498" max="10498" width="8.125" style="56" customWidth="1"/>
    <col min="10499" max="10499" width="6.75" style="56" customWidth="1"/>
    <col min="10500" max="10500" width="4.875" style="56" customWidth="1"/>
    <col min="10501" max="10501" width="1.875" style="56" customWidth="1"/>
    <col min="10502" max="10502" width="3.625" style="56" customWidth="1"/>
    <col min="10503" max="10503" width="2.5" style="56" customWidth="1"/>
    <col min="10504" max="10504" width="7.125" style="56" bestFit="1" customWidth="1"/>
    <col min="10505" max="10505" width="3.375" style="56" customWidth="1"/>
    <col min="10506" max="10507" width="5.125" style="56" customWidth="1"/>
    <col min="10508" max="10508" width="3.125" style="56" customWidth="1"/>
    <col min="10509" max="10509" width="3.25" style="56" customWidth="1"/>
    <col min="10510" max="10510" width="1.25" style="56" customWidth="1"/>
    <col min="10511" max="10512" width="2.375" style="56" customWidth="1"/>
    <col min="10513" max="10513" width="1.25" style="56" customWidth="1"/>
    <col min="10514" max="10514" width="4.625" style="56" customWidth="1"/>
    <col min="10515" max="10519" width="3.25" style="56" customWidth="1"/>
    <col min="10520" max="10520" width="6.125" style="56" customWidth="1"/>
    <col min="10521" max="10521" width="2.125" style="56" customWidth="1"/>
    <col min="10522" max="10522" width="2.75" style="56" customWidth="1"/>
    <col min="10523" max="10523" width="3" style="56" customWidth="1"/>
    <col min="10524" max="10524" width="2.625" style="56" customWidth="1"/>
    <col min="10525" max="10525" width="7.625" style="56" customWidth="1"/>
    <col min="10526" max="10526" width="2.25" style="56" customWidth="1"/>
    <col min="10527" max="10527" width="1.25" style="56" customWidth="1"/>
    <col min="10528" max="10528" width="4.125" style="56" customWidth="1"/>
    <col min="10529" max="10529" width="1.25" style="56" customWidth="1"/>
    <col min="10530" max="10530" width="4.125" style="56" customWidth="1"/>
    <col min="10531" max="10531" width="1.125" style="56" customWidth="1"/>
    <col min="10532" max="10532" width="4.375" style="56" customWidth="1"/>
    <col min="10533" max="10533" width="4.125" style="56" customWidth="1"/>
    <col min="10534" max="10534" width="2.625" style="56" customWidth="1"/>
    <col min="10535" max="10535" width="2.875" style="56" customWidth="1"/>
    <col min="10536" max="10536" width="5.375" style="56" customWidth="1"/>
    <col min="10537" max="10537" width="1.75" style="56" customWidth="1"/>
    <col min="10538" max="10538" width="2.875" style="56" customWidth="1"/>
    <col min="10539" max="10753" width="7.625" style="56"/>
    <col min="10754" max="10754" width="8.125" style="56" customWidth="1"/>
    <col min="10755" max="10755" width="6.75" style="56" customWidth="1"/>
    <col min="10756" max="10756" width="4.875" style="56" customWidth="1"/>
    <col min="10757" max="10757" width="1.875" style="56" customWidth="1"/>
    <col min="10758" max="10758" width="3.625" style="56" customWidth="1"/>
    <col min="10759" max="10759" width="2.5" style="56" customWidth="1"/>
    <col min="10760" max="10760" width="7.125" style="56" bestFit="1" customWidth="1"/>
    <col min="10761" max="10761" width="3.375" style="56" customWidth="1"/>
    <col min="10762" max="10763" width="5.125" style="56" customWidth="1"/>
    <col min="10764" max="10764" width="3.125" style="56" customWidth="1"/>
    <col min="10765" max="10765" width="3.25" style="56" customWidth="1"/>
    <col min="10766" max="10766" width="1.25" style="56" customWidth="1"/>
    <col min="10767" max="10768" width="2.375" style="56" customWidth="1"/>
    <col min="10769" max="10769" width="1.25" style="56" customWidth="1"/>
    <col min="10770" max="10770" width="4.625" style="56" customWidth="1"/>
    <col min="10771" max="10775" width="3.25" style="56" customWidth="1"/>
    <col min="10776" max="10776" width="6.125" style="56" customWidth="1"/>
    <col min="10777" max="10777" width="2.125" style="56" customWidth="1"/>
    <col min="10778" max="10778" width="2.75" style="56" customWidth="1"/>
    <col min="10779" max="10779" width="3" style="56" customWidth="1"/>
    <col min="10780" max="10780" width="2.625" style="56" customWidth="1"/>
    <col min="10781" max="10781" width="7.625" style="56" customWidth="1"/>
    <col min="10782" max="10782" width="2.25" style="56" customWidth="1"/>
    <col min="10783" max="10783" width="1.25" style="56" customWidth="1"/>
    <col min="10784" max="10784" width="4.125" style="56" customWidth="1"/>
    <col min="10785" max="10785" width="1.25" style="56" customWidth="1"/>
    <col min="10786" max="10786" width="4.125" style="56" customWidth="1"/>
    <col min="10787" max="10787" width="1.125" style="56" customWidth="1"/>
    <col min="10788" max="10788" width="4.375" style="56" customWidth="1"/>
    <col min="10789" max="10789" width="4.125" style="56" customWidth="1"/>
    <col min="10790" max="10790" width="2.625" style="56" customWidth="1"/>
    <col min="10791" max="10791" width="2.875" style="56" customWidth="1"/>
    <col min="10792" max="10792" width="5.375" style="56" customWidth="1"/>
    <col min="10793" max="10793" width="1.75" style="56" customWidth="1"/>
    <col min="10794" max="10794" width="2.875" style="56" customWidth="1"/>
    <col min="10795" max="11009" width="7.625" style="56"/>
    <col min="11010" max="11010" width="8.125" style="56" customWidth="1"/>
    <col min="11011" max="11011" width="6.75" style="56" customWidth="1"/>
    <col min="11012" max="11012" width="4.875" style="56" customWidth="1"/>
    <col min="11013" max="11013" width="1.875" style="56" customWidth="1"/>
    <col min="11014" max="11014" width="3.625" style="56" customWidth="1"/>
    <col min="11015" max="11015" width="2.5" style="56" customWidth="1"/>
    <col min="11016" max="11016" width="7.125" style="56" bestFit="1" customWidth="1"/>
    <col min="11017" max="11017" width="3.375" style="56" customWidth="1"/>
    <col min="11018" max="11019" width="5.125" style="56" customWidth="1"/>
    <col min="11020" max="11020" width="3.125" style="56" customWidth="1"/>
    <col min="11021" max="11021" width="3.25" style="56" customWidth="1"/>
    <col min="11022" max="11022" width="1.25" style="56" customWidth="1"/>
    <col min="11023" max="11024" width="2.375" style="56" customWidth="1"/>
    <col min="11025" max="11025" width="1.25" style="56" customWidth="1"/>
    <col min="11026" max="11026" width="4.625" style="56" customWidth="1"/>
    <col min="11027" max="11031" width="3.25" style="56" customWidth="1"/>
    <col min="11032" max="11032" width="6.125" style="56" customWidth="1"/>
    <col min="11033" max="11033" width="2.125" style="56" customWidth="1"/>
    <col min="11034" max="11034" width="2.75" style="56" customWidth="1"/>
    <col min="11035" max="11035" width="3" style="56" customWidth="1"/>
    <col min="11036" max="11036" width="2.625" style="56" customWidth="1"/>
    <col min="11037" max="11037" width="7.625" style="56" customWidth="1"/>
    <col min="11038" max="11038" width="2.25" style="56" customWidth="1"/>
    <col min="11039" max="11039" width="1.25" style="56" customWidth="1"/>
    <col min="11040" max="11040" width="4.125" style="56" customWidth="1"/>
    <col min="11041" max="11041" width="1.25" style="56" customWidth="1"/>
    <col min="11042" max="11042" width="4.125" style="56" customWidth="1"/>
    <col min="11043" max="11043" width="1.125" style="56" customWidth="1"/>
    <col min="11044" max="11044" width="4.375" style="56" customWidth="1"/>
    <col min="11045" max="11045" width="4.125" style="56" customWidth="1"/>
    <col min="11046" max="11046" width="2.625" style="56" customWidth="1"/>
    <col min="11047" max="11047" width="2.875" style="56" customWidth="1"/>
    <col min="11048" max="11048" width="5.375" style="56" customWidth="1"/>
    <col min="11049" max="11049" width="1.75" style="56" customWidth="1"/>
    <col min="11050" max="11050" width="2.875" style="56" customWidth="1"/>
    <col min="11051" max="11265" width="7.625" style="56"/>
    <col min="11266" max="11266" width="8.125" style="56" customWidth="1"/>
    <col min="11267" max="11267" width="6.75" style="56" customWidth="1"/>
    <col min="11268" max="11268" width="4.875" style="56" customWidth="1"/>
    <col min="11269" max="11269" width="1.875" style="56" customWidth="1"/>
    <col min="11270" max="11270" width="3.625" style="56" customWidth="1"/>
    <col min="11271" max="11271" width="2.5" style="56" customWidth="1"/>
    <col min="11272" max="11272" width="7.125" style="56" bestFit="1" customWidth="1"/>
    <col min="11273" max="11273" width="3.375" style="56" customWidth="1"/>
    <col min="11274" max="11275" width="5.125" style="56" customWidth="1"/>
    <col min="11276" max="11276" width="3.125" style="56" customWidth="1"/>
    <col min="11277" max="11277" width="3.25" style="56" customWidth="1"/>
    <col min="11278" max="11278" width="1.25" style="56" customWidth="1"/>
    <col min="11279" max="11280" width="2.375" style="56" customWidth="1"/>
    <col min="11281" max="11281" width="1.25" style="56" customWidth="1"/>
    <col min="11282" max="11282" width="4.625" style="56" customWidth="1"/>
    <col min="11283" max="11287" width="3.25" style="56" customWidth="1"/>
    <col min="11288" max="11288" width="6.125" style="56" customWidth="1"/>
    <col min="11289" max="11289" width="2.125" style="56" customWidth="1"/>
    <col min="11290" max="11290" width="2.75" style="56" customWidth="1"/>
    <col min="11291" max="11291" width="3" style="56" customWidth="1"/>
    <col min="11292" max="11292" width="2.625" style="56" customWidth="1"/>
    <col min="11293" max="11293" width="7.625" style="56" customWidth="1"/>
    <col min="11294" max="11294" width="2.25" style="56" customWidth="1"/>
    <col min="11295" max="11295" width="1.25" style="56" customWidth="1"/>
    <col min="11296" max="11296" width="4.125" style="56" customWidth="1"/>
    <col min="11297" max="11297" width="1.25" style="56" customWidth="1"/>
    <col min="11298" max="11298" width="4.125" style="56" customWidth="1"/>
    <col min="11299" max="11299" width="1.125" style="56" customWidth="1"/>
    <col min="11300" max="11300" width="4.375" style="56" customWidth="1"/>
    <col min="11301" max="11301" width="4.125" style="56" customWidth="1"/>
    <col min="11302" max="11302" width="2.625" style="56" customWidth="1"/>
    <col min="11303" max="11303" width="2.875" style="56" customWidth="1"/>
    <col min="11304" max="11304" width="5.375" style="56" customWidth="1"/>
    <col min="11305" max="11305" width="1.75" style="56" customWidth="1"/>
    <col min="11306" max="11306" width="2.875" style="56" customWidth="1"/>
    <col min="11307" max="11521" width="7.625" style="56"/>
    <col min="11522" max="11522" width="8.125" style="56" customWidth="1"/>
    <col min="11523" max="11523" width="6.75" style="56" customWidth="1"/>
    <col min="11524" max="11524" width="4.875" style="56" customWidth="1"/>
    <col min="11525" max="11525" width="1.875" style="56" customWidth="1"/>
    <col min="11526" max="11526" width="3.625" style="56" customWidth="1"/>
    <col min="11527" max="11527" width="2.5" style="56" customWidth="1"/>
    <col min="11528" max="11528" width="7.125" style="56" bestFit="1" customWidth="1"/>
    <col min="11529" max="11529" width="3.375" style="56" customWidth="1"/>
    <col min="11530" max="11531" width="5.125" style="56" customWidth="1"/>
    <col min="11532" max="11532" width="3.125" style="56" customWidth="1"/>
    <col min="11533" max="11533" width="3.25" style="56" customWidth="1"/>
    <col min="11534" max="11534" width="1.25" style="56" customWidth="1"/>
    <col min="11535" max="11536" width="2.375" style="56" customWidth="1"/>
    <col min="11537" max="11537" width="1.25" style="56" customWidth="1"/>
    <col min="11538" max="11538" width="4.625" style="56" customWidth="1"/>
    <col min="11539" max="11543" width="3.25" style="56" customWidth="1"/>
    <col min="11544" max="11544" width="6.125" style="56" customWidth="1"/>
    <col min="11545" max="11545" width="2.125" style="56" customWidth="1"/>
    <col min="11546" max="11546" width="2.75" style="56" customWidth="1"/>
    <col min="11547" max="11547" width="3" style="56" customWidth="1"/>
    <col min="11548" max="11548" width="2.625" style="56" customWidth="1"/>
    <col min="11549" max="11549" width="7.625" style="56" customWidth="1"/>
    <col min="11550" max="11550" width="2.25" style="56" customWidth="1"/>
    <col min="11551" max="11551" width="1.25" style="56" customWidth="1"/>
    <col min="11552" max="11552" width="4.125" style="56" customWidth="1"/>
    <col min="11553" max="11553" width="1.25" style="56" customWidth="1"/>
    <col min="11554" max="11554" width="4.125" style="56" customWidth="1"/>
    <col min="11555" max="11555" width="1.125" style="56" customWidth="1"/>
    <col min="11556" max="11556" width="4.375" style="56" customWidth="1"/>
    <col min="11557" max="11557" width="4.125" style="56" customWidth="1"/>
    <col min="11558" max="11558" width="2.625" style="56" customWidth="1"/>
    <col min="11559" max="11559" width="2.875" style="56" customWidth="1"/>
    <col min="11560" max="11560" width="5.375" style="56" customWidth="1"/>
    <col min="11561" max="11561" width="1.75" style="56" customWidth="1"/>
    <col min="11562" max="11562" width="2.875" style="56" customWidth="1"/>
    <col min="11563" max="11777" width="7.625" style="56"/>
    <col min="11778" max="11778" width="8.125" style="56" customWidth="1"/>
    <col min="11779" max="11779" width="6.75" style="56" customWidth="1"/>
    <col min="11780" max="11780" width="4.875" style="56" customWidth="1"/>
    <col min="11781" max="11781" width="1.875" style="56" customWidth="1"/>
    <col min="11782" max="11782" width="3.625" style="56" customWidth="1"/>
    <col min="11783" max="11783" width="2.5" style="56" customWidth="1"/>
    <col min="11784" max="11784" width="7.125" style="56" bestFit="1" customWidth="1"/>
    <col min="11785" max="11785" width="3.375" style="56" customWidth="1"/>
    <col min="11786" max="11787" width="5.125" style="56" customWidth="1"/>
    <col min="11788" max="11788" width="3.125" style="56" customWidth="1"/>
    <col min="11789" max="11789" width="3.25" style="56" customWidth="1"/>
    <col min="11790" max="11790" width="1.25" style="56" customWidth="1"/>
    <col min="11791" max="11792" width="2.375" style="56" customWidth="1"/>
    <col min="11793" max="11793" width="1.25" style="56" customWidth="1"/>
    <col min="11794" max="11794" width="4.625" style="56" customWidth="1"/>
    <col min="11795" max="11799" width="3.25" style="56" customWidth="1"/>
    <col min="11800" max="11800" width="6.125" style="56" customWidth="1"/>
    <col min="11801" max="11801" width="2.125" style="56" customWidth="1"/>
    <col min="11802" max="11802" width="2.75" style="56" customWidth="1"/>
    <col min="11803" max="11803" width="3" style="56" customWidth="1"/>
    <col min="11804" max="11804" width="2.625" style="56" customWidth="1"/>
    <col min="11805" max="11805" width="7.625" style="56" customWidth="1"/>
    <col min="11806" max="11806" width="2.25" style="56" customWidth="1"/>
    <col min="11807" max="11807" width="1.25" style="56" customWidth="1"/>
    <col min="11808" max="11808" width="4.125" style="56" customWidth="1"/>
    <col min="11809" max="11809" width="1.25" style="56" customWidth="1"/>
    <col min="11810" max="11810" width="4.125" style="56" customWidth="1"/>
    <col min="11811" max="11811" width="1.125" style="56" customWidth="1"/>
    <col min="11812" max="11812" width="4.375" style="56" customWidth="1"/>
    <col min="11813" max="11813" width="4.125" style="56" customWidth="1"/>
    <col min="11814" max="11814" width="2.625" style="56" customWidth="1"/>
    <col min="11815" max="11815" width="2.875" style="56" customWidth="1"/>
    <col min="11816" max="11816" width="5.375" style="56" customWidth="1"/>
    <col min="11817" max="11817" width="1.75" style="56" customWidth="1"/>
    <col min="11818" max="11818" width="2.875" style="56" customWidth="1"/>
    <col min="11819" max="12033" width="7.625" style="56"/>
    <col min="12034" max="12034" width="8.125" style="56" customWidth="1"/>
    <col min="12035" max="12035" width="6.75" style="56" customWidth="1"/>
    <col min="12036" max="12036" width="4.875" style="56" customWidth="1"/>
    <col min="12037" max="12037" width="1.875" style="56" customWidth="1"/>
    <col min="12038" max="12038" width="3.625" style="56" customWidth="1"/>
    <col min="12039" max="12039" width="2.5" style="56" customWidth="1"/>
    <col min="12040" max="12040" width="7.125" style="56" bestFit="1" customWidth="1"/>
    <col min="12041" max="12041" width="3.375" style="56" customWidth="1"/>
    <col min="12042" max="12043" width="5.125" style="56" customWidth="1"/>
    <col min="12044" max="12044" width="3.125" style="56" customWidth="1"/>
    <col min="12045" max="12045" width="3.25" style="56" customWidth="1"/>
    <col min="12046" max="12046" width="1.25" style="56" customWidth="1"/>
    <col min="12047" max="12048" width="2.375" style="56" customWidth="1"/>
    <col min="12049" max="12049" width="1.25" style="56" customWidth="1"/>
    <col min="12050" max="12050" width="4.625" style="56" customWidth="1"/>
    <col min="12051" max="12055" width="3.25" style="56" customWidth="1"/>
    <col min="12056" max="12056" width="6.125" style="56" customWidth="1"/>
    <col min="12057" max="12057" width="2.125" style="56" customWidth="1"/>
    <col min="12058" max="12058" width="2.75" style="56" customWidth="1"/>
    <col min="12059" max="12059" width="3" style="56" customWidth="1"/>
    <col min="12060" max="12060" width="2.625" style="56" customWidth="1"/>
    <col min="12061" max="12061" width="7.625" style="56" customWidth="1"/>
    <col min="12062" max="12062" width="2.25" style="56" customWidth="1"/>
    <col min="12063" max="12063" width="1.25" style="56" customWidth="1"/>
    <col min="12064" max="12064" width="4.125" style="56" customWidth="1"/>
    <col min="12065" max="12065" width="1.25" style="56" customWidth="1"/>
    <col min="12066" max="12066" width="4.125" style="56" customWidth="1"/>
    <col min="12067" max="12067" width="1.125" style="56" customWidth="1"/>
    <col min="12068" max="12068" width="4.375" style="56" customWidth="1"/>
    <col min="12069" max="12069" width="4.125" style="56" customWidth="1"/>
    <col min="12070" max="12070" width="2.625" style="56" customWidth="1"/>
    <col min="12071" max="12071" width="2.875" style="56" customWidth="1"/>
    <col min="12072" max="12072" width="5.375" style="56" customWidth="1"/>
    <col min="12073" max="12073" width="1.75" style="56" customWidth="1"/>
    <col min="12074" max="12074" width="2.875" style="56" customWidth="1"/>
    <col min="12075" max="12289" width="7.625" style="56"/>
    <col min="12290" max="12290" width="8.125" style="56" customWidth="1"/>
    <col min="12291" max="12291" width="6.75" style="56" customWidth="1"/>
    <col min="12292" max="12292" width="4.875" style="56" customWidth="1"/>
    <col min="12293" max="12293" width="1.875" style="56" customWidth="1"/>
    <col min="12294" max="12294" width="3.625" style="56" customWidth="1"/>
    <col min="12295" max="12295" width="2.5" style="56" customWidth="1"/>
    <col min="12296" max="12296" width="7.125" style="56" bestFit="1" customWidth="1"/>
    <col min="12297" max="12297" width="3.375" style="56" customWidth="1"/>
    <col min="12298" max="12299" width="5.125" style="56" customWidth="1"/>
    <col min="12300" max="12300" width="3.125" style="56" customWidth="1"/>
    <col min="12301" max="12301" width="3.25" style="56" customWidth="1"/>
    <col min="12302" max="12302" width="1.25" style="56" customWidth="1"/>
    <col min="12303" max="12304" width="2.375" style="56" customWidth="1"/>
    <col min="12305" max="12305" width="1.25" style="56" customWidth="1"/>
    <col min="12306" max="12306" width="4.625" style="56" customWidth="1"/>
    <col min="12307" max="12311" width="3.25" style="56" customWidth="1"/>
    <col min="12312" max="12312" width="6.125" style="56" customWidth="1"/>
    <col min="12313" max="12313" width="2.125" style="56" customWidth="1"/>
    <col min="12314" max="12314" width="2.75" style="56" customWidth="1"/>
    <col min="12315" max="12315" width="3" style="56" customWidth="1"/>
    <col min="12316" max="12316" width="2.625" style="56" customWidth="1"/>
    <col min="12317" max="12317" width="7.625" style="56" customWidth="1"/>
    <col min="12318" max="12318" width="2.25" style="56" customWidth="1"/>
    <col min="12319" max="12319" width="1.25" style="56" customWidth="1"/>
    <col min="12320" max="12320" width="4.125" style="56" customWidth="1"/>
    <col min="12321" max="12321" width="1.25" style="56" customWidth="1"/>
    <col min="12322" max="12322" width="4.125" style="56" customWidth="1"/>
    <col min="12323" max="12323" width="1.125" style="56" customWidth="1"/>
    <col min="12324" max="12324" width="4.375" style="56" customWidth="1"/>
    <col min="12325" max="12325" width="4.125" style="56" customWidth="1"/>
    <col min="12326" max="12326" width="2.625" style="56" customWidth="1"/>
    <col min="12327" max="12327" width="2.875" style="56" customWidth="1"/>
    <col min="12328" max="12328" width="5.375" style="56" customWidth="1"/>
    <col min="12329" max="12329" width="1.75" style="56" customWidth="1"/>
    <col min="12330" max="12330" width="2.875" style="56" customWidth="1"/>
    <col min="12331" max="12545" width="7.625" style="56"/>
    <col min="12546" max="12546" width="8.125" style="56" customWidth="1"/>
    <col min="12547" max="12547" width="6.75" style="56" customWidth="1"/>
    <col min="12548" max="12548" width="4.875" style="56" customWidth="1"/>
    <col min="12549" max="12549" width="1.875" style="56" customWidth="1"/>
    <col min="12550" max="12550" width="3.625" style="56" customWidth="1"/>
    <col min="12551" max="12551" width="2.5" style="56" customWidth="1"/>
    <col min="12552" max="12552" width="7.125" style="56" bestFit="1" customWidth="1"/>
    <col min="12553" max="12553" width="3.375" style="56" customWidth="1"/>
    <col min="12554" max="12555" width="5.125" style="56" customWidth="1"/>
    <col min="12556" max="12556" width="3.125" style="56" customWidth="1"/>
    <col min="12557" max="12557" width="3.25" style="56" customWidth="1"/>
    <col min="12558" max="12558" width="1.25" style="56" customWidth="1"/>
    <col min="12559" max="12560" width="2.375" style="56" customWidth="1"/>
    <col min="12561" max="12561" width="1.25" style="56" customWidth="1"/>
    <col min="12562" max="12562" width="4.625" style="56" customWidth="1"/>
    <col min="12563" max="12567" width="3.25" style="56" customWidth="1"/>
    <col min="12568" max="12568" width="6.125" style="56" customWidth="1"/>
    <col min="12569" max="12569" width="2.125" style="56" customWidth="1"/>
    <col min="12570" max="12570" width="2.75" style="56" customWidth="1"/>
    <col min="12571" max="12571" width="3" style="56" customWidth="1"/>
    <col min="12572" max="12572" width="2.625" style="56" customWidth="1"/>
    <col min="12573" max="12573" width="7.625" style="56" customWidth="1"/>
    <col min="12574" max="12574" width="2.25" style="56" customWidth="1"/>
    <col min="12575" max="12575" width="1.25" style="56" customWidth="1"/>
    <col min="12576" max="12576" width="4.125" style="56" customWidth="1"/>
    <col min="12577" max="12577" width="1.25" style="56" customWidth="1"/>
    <col min="12578" max="12578" width="4.125" style="56" customWidth="1"/>
    <col min="12579" max="12579" width="1.125" style="56" customWidth="1"/>
    <col min="12580" max="12580" width="4.375" style="56" customWidth="1"/>
    <col min="12581" max="12581" width="4.125" style="56" customWidth="1"/>
    <col min="12582" max="12582" width="2.625" style="56" customWidth="1"/>
    <col min="12583" max="12583" width="2.875" style="56" customWidth="1"/>
    <col min="12584" max="12584" width="5.375" style="56" customWidth="1"/>
    <col min="12585" max="12585" width="1.75" style="56" customWidth="1"/>
    <col min="12586" max="12586" width="2.875" style="56" customWidth="1"/>
    <col min="12587" max="12801" width="7.625" style="56"/>
    <col min="12802" max="12802" width="8.125" style="56" customWidth="1"/>
    <col min="12803" max="12803" width="6.75" style="56" customWidth="1"/>
    <col min="12804" max="12804" width="4.875" style="56" customWidth="1"/>
    <col min="12805" max="12805" width="1.875" style="56" customWidth="1"/>
    <col min="12806" max="12806" width="3.625" style="56" customWidth="1"/>
    <col min="12807" max="12807" width="2.5" style="56" customWidth="1"/>
    <col min="12808" max="12808" width="7.125" style="56" bestFit="1" customWidth="1"/>
    <col min="12809" max="12809" width="3.375" style="56" customWidth="1"/>
    <col min="12810" max="12811" width="5.125" style="56" customWidth="1"/>
    <col min="12812" max="12812" width="3.125" style="56" customWidth="1"/>
    <col min="12813" max="12813" width="3.25" style="56" customWidth="1"/>
    <col min="12814" max="12814" width="1.25" style="56" customWidth="1"/>
    <col min="12815" max="12816" width="2.375" style="56" customWidth="1"/>
    <col min="12817" max="12817" width="1.25" style="56" customWidth="1"/>
    <col min="12818" max="12818" width="4.625" style="56" customWidth="1"/>
    <col min="12819" max="12823" width="3.25" style="56" customWidth="1"/>
    <col min="12824" max="12824" width="6.125" style="56" customWidth="1"/>
    <col min="12825" max="12825" width="2.125" style="56" customWidth="1"/>
    <col min="12826" max="12826" width="2.75" style="56" customWidth="1"/>
    <col min="12827" max="12827" width="3" style="56" customWidth="1"/>
    <col min="12828" max="12828" width="2.625" style="56" customWidth="1"/>
    <col min="12829" max="12829" width="7.625" style="56" customWidth="1"/>
    <col min="12830" max="12830" width="2.25" style="56" customWidth="1"/>
    <col min="12831" max="12831" width="1.25" style="56" customWidth="1"/>
    <col min="12832" max="12832" width="4.125" style="56" customWidth="1"/>
    <col min="12833" max="12833" width="1.25" style="56" customWidth="1"/>
    <col min="12834" max="12834" width="4.125" style="56" customWidth="1"/>
    <col min="12835" max="12835" width="1.125" style="56" customWidth="1"/>
    <col min="12836" max="12836" width="4.375" style="56" customWidth="1"/>
    <col min="12837" max="12837" width="4.125" style="56" customWidth="1"/>
    <col min="12838" max="12838" width="2.625" style="56" customWidth="1"/>
    <col min="12839" max="12839" width="2.875" style="56" customWidth="1"/>
    <col min="12840" max="12840" width="5.375" style="56" customWidth="1"/>
    <col min="12841" max="12841" width="1.75" style="56" customWidth="1"/>
    <col min="12842" max="12842" width="2.875" style="56" customWidth="1"/>
    <col min="12843" max="13057" width="7.625" style="56"/>
    <col min="13058" max="13058" width="8.125" style="56" customWidth="1"/>
    <col min="13059" max="13059" width="6.75" style="56" customWidth="1"/>
    <col min="13060" max="13060" width="4.875" style="56" customWidth="1"/>
    <col min="13061" max="13061" width="1.875" style="56" customWidth="1"/>
    <col min="13062" max="13062" width="3.625" style="56" customWidth="1"/>
    <col min="13063" max="13063" width="2.5" style="56" customWidth="1"/>
    <col min="13064" max="13064" width="7.125" style="56" bestFit="1" customWidth="1"/>
    <col min="13065" max="13065" width="3.375" style="56" customWidth="1"/>
    <col min="13066" max="13067" width="5.125" style="56" customWidth="1"/>
    <col min="13068" max="13068" width="3.125" style="56" customWidth="1"/>
    <col min="13069" max="13069" width="3.25" style="56" customWidth="1"/>
    <col min="13070" max="13070" width="1.25" style="56" customWidth="1"/>
    <col min="13071" max="13072" width="2.375" style="56" customWidth="1"/>
    <col min="13073" max="13073" width="1.25" style="56" customWidth="1"/>
    <col min="13074" max="13074" width="4.625" style="56" customWidth="1"/>
    <col min="13075" max="13079" width="3.25" style="56" customWidth="1"/>
    <col min="13080" max="13080" width="6.125" style="56" customWidth="1"/>
    <col min="13081" max="13081" width="2.125" style="56" customWidth="1"/>
    <col min="13082" max="13082" width="2.75" style="56" customWidth="1"/>
    <col min="13083" max="13083" width="3" style="56" customWidth="1"/>
    <col min="13084" max="13084" width="2.625" style="56" customWidth="1"/>
    <col min="13085" max="13085" width="7.625" style="56" customWidth="1"/>
    <col min="13086" max="13086" width="2.25" style="56" customWidth="1"/>
    <col min="13087" max="13087" width="1.25" style="56" customWidth="1"/>
    <col min="13088" max="13088" width="4.125" style="56" customWidth="1"/>
    <col min="13089" max="13089" width="1.25" style="56" customWidth="1"/>
    <col min="13090" max="13090" width="4.125" style="56" customWidth="1"/>
    <col min="13091" max="13091" width="1.125" style="56" customWidth="1"/>
    <col min="13092" max="13092" width="4.375" style="56" customWidth="1"/>
    <col min="13093" max="13093" width="4.125" style="56" customWidth="1"/>
    <col min="13094" max="13094" width="2.625" style="56" customWidth="1"/>
    <col min="13095" max="13095" width="2.875" style="56" customWidth="1"/>
    <col min="13096" max="13096" width="5.375" style="56" customWidth="1"/>
    <col min="13097" max="13097" width="1.75" style="56" customWidth="1"/>
    <col min="13098" max="13098" width="2.875" style="56" customWidth="1"/>
    <col min="13099" max="13313" width="7.625" style="56"/>
    <col min="13314" max="13314" width="8.125" style="56" customWidth="1"/>
    <col min="13315" max="13315" width="6.75" style="56" customWidth="1"/>
    <col min="13316" max="13316" width="4.875" style="56" customWidth="1"/>
    <col min="13317" max="13317" width="1.875" style="56" customWidth="1"/>
    <col min="13318" max="13318" width="3.625" style="56" customWidth="1"/>
    <col min="13319" max="13319" width="2.5" style="56" customWidth="1"/>
    <col min="13320" max="13320" width="7.125" style="56" bestFit="1" customWidth="1"/>
    <col min="13321" max="13321" width="3.375" style="56" customWidth="1"/>
    <col min="13322" max="13323" width="5.125" style="56" customWidth="1"/>
    <col min="13324" max="13324" width="3.125" style="56" customWidth="1"/>
    <col min="13325" max="13325" width="3.25" style="56" customWidth="1"/>
    <col min="13326" max="13326" width="1.25" style="56" customWidth="1"/>
    <col min="13327" max="13328" width="2.375" style="56" customWidth="1"/>
    <col min="13329" max="13329" width="1.25" style="56" customWidth="1"/>
    <col min="13330" max="13330" width="4.625" style="56" customWidth="1"/>
    <col min="13331" max="13335" width="3.25" style="56" customWidth="1"/>
    <col min="13336" max="13336" width="6.125" style="56" customWidth="1"/>
    <col min="13337" max="13337" width="2.125" style="56" customWidth="1"/>
    <col min="13338" max="13338" width="2.75" style="56" customWidth="1"/>
    <col min="13339" max="13339" width="3" style="56" customWidth="1"/>
    <col min="13340" max="13340" width="2.625" style="56" customWidth="1"/>
    <col min="13341" max="13341" width="7.625" style="56" customWidth="1"/>
    <col min="13342" max="13342" width="2.25" style="56" customWidth="1"/>
    <col min="13343" max="13343" width="1.25" style="56" customWidth="1"/>
    <col min="13344" max="13344" width="4.125" style="56" customWidth="1"/>
    <col min="13345" max="13345" width="1.25" style="56" customWidth="1"/>
    <col min="13346" max="13346" width="4.125" style="56" customWidth="1"/>
    <col min="13347" max="13347" width="1.125" style="56" customWidth="1"/>
    <col min="13348" max="13348" width="4.375" style="56" customWidth="1"/>
    <col min="13349" max="13349" width="4.125" style="56" customWidth="1"/>
    <col min="13350" max="13350" width="2.625" style="56" customWidth="1"/>
    <col min="13351" max="13351" width="2.875" style="56" customWidth="1"/>
    <col min="13352" max="13352" width="5.375" style="56" customWidth="1"/>
    <col min="13353" max="13353" width="1.75" style="56" customWidth="1"/>
    <col min="13354" max="13354" width="2.875" style="56" customWidth="1"/>
    <col min="13355" max="13569" width="7.625" style="56"/>
    <col min="13570" max="13570" width="8.125" style="56" customWidth="1"/>
    <col min="13571" max="13571" width="6.75" style="56" customWidth="1"/>
    <col min="13572" max="13572" width="4.875" style="56" customWidth="1"/>
    <col min="13573" max="13573" width="1.875" style="56" customWidth="1"/>
    <col min="13574" max="13574" width="3.625" style="56" customWidth="1"/>
    <col min="13575" max="13575" width="2.5" style="56" customWidth="1"/>
    <col min="13576" max="13576" width="7.125" style="56" bestFit="1" customWidth="1"/>
    <col min="13577" max="13577" width="3.375" style="56" customWidth="1"/>
    <col min="13578" max="13579" width="5.125" style="56" customWidth="1"/>
    <col min="13580" max="13580" width="3.125" style="56" customWidth="1"/>
    <col min="13581" max="13581" width="3.25" style="56" customWidth="1"/>
    <col min="13582" max="13582" width="1.25" style="56" customWidth="1"/>
    <col min="13583" max="13584" width="2.375" style="56" customWidth="1"/>
    <col min="13585" max="13585" width="1.25" style="56" customWidth="1"/>
    <col min="13586" max="13586" width="4.625" style="56" customWidth="1"/>
    <col min="13587" max="13591" width="3.25" style="56" customWidth="1"/>
    <col min="13592" max="13592" width="6.125" style="56" customWidth="1"/>
    <col min="13593" max="13593" width="2.125" style="56" customWidth="1"/>
    <col min="13594" max="13594" width="2.75" style="56" customWidth="1"/>
    <col min="13595" max="13595" width="3" style="56" customWidth="1"/>
    <col min="13596" max="13596" width="2.625" style="56" customWidth="1"/>
    <col min="13597" max="13597" width="7.625" style="56" customWidth="1"/>
    <col min="13598" max="13598" width="2.25" style="56" customWidth="1"/>
    <col min="13599" max="13599" width="1.25" style="56" customWidth="1"/>
    <col min="13600" max="13600" width="4.125" style="56" customWidth="1"/>
    <col min="13601" max="13601" width="1.25" style="56" customWidth="1"/>
    <col min="13602" max="13602" width="4.125" style="56" customWidth="1"/>
    <col min="13603" max="13603" width="1.125" style="56" customWidth="1"/>
    <col min="13604" max="13604" width="4.375" style="56" customWidth="1"/>
    <col min="13605" max="13605" width="4.125" style="56" customWidth="1"/>
    <col min="13606" max="13606" width="2.625" style="56" customWidth="1"/>
    <col min="13607" max="13607" width="2.875" style="56" customWidth="1"/>
    <col min="13608" max="13608" width="5.375" style="56" customWidth="1"/>
    <col min="13609" max="13609" width="1.75" style="56" customWidth="1"/>
    <col min="13610" max="13610" width="2.875" style="56" customWidth="1"/>
    <col min="13611" max="13825" width="7.625" style="56"/>
    <col min="13826" max="13826" width="8.125" style="56" customWidth="1"/>
    <col min="13827" max="13827" width="6.75" style="56" customWidth="1"/>
    <col min="13828" max="13828" width="4.875" style="56" customWidth="1"/>
    <col min="13829" max="13829" width="1.875" style="56" customWidth="1"/>
    <col min="13830" max="13830" width="3.625" style="56" customWidth="1"/>
    <col min="13831" max="13831" width="2.5" style="56" customWidth="1"/>
    <col min="13832" max="13832" width="7.125" style="56" bestFit="1" customWidth="1"/>
    <col min="13833" max="13833" width="3.375" style="56" customWidth="1"/>
    <col min="13834" max="13835" width="5.125" style="56" customWidth="1"/>
    <col min="13836" max="13836" width="3.125" style="56" customWidth="1"/>
    <col min="13837" max="13837" width="3.25" style="56" customWidth="1"/>
    <col min="13838" max="13838" width="1.25" style="56" customWidth="1"/>
    <col min="13839" max="13840" width="2.375" style="56" customWidth="1"/>
    <col min="13841" max="13841" width="1.25" style="56" customWidth="1"/>
    <col min="13842" max="13842" width="4.625" style="56" customWidth="1"/>
    <col min="13843" max="13847" width="3.25" style="56" customWidth="1"/>
    <col min="13848" max="13848" width="6.125" style="56" customWidth="1"/>
    <col min="13849" max="13849" width="2.125" style="56" customWidth="1"/>
    <col min="13850" max="13850" width="2.75" style="56" customWidth="1"/>
    <col min="13851" max="13851" width="3" style="56" customWidth="1"/>
    <col min="13852" max="13852" width="2.625" style="56" customWidth="1"/>
    <col min="13853" max="13853" width="7.625" style="56" customWidth="1"/>
    <col min="13854" max="13854" width="2.25" style="56" customWidth="1"/>
    <col min="13855" max="13855" width="1.25" style="56" customWidth="1"/>
    <col min="13856" max="13856" width="4.125" style="56" customWidth="1"/>
    <col min="13857" max="13857" width="1.25" style="56" customWidth="1"/>
    <col min="13858" max="13858" width="4.125" style="56" customWidth="1"/>
    <col min="13859" max="13859" width="1.125" style="56" customWidth="1"/>
    <col min="13860" max="13860" width="4.375" style="56" customWidth="1"/>
    <col min="13861" max="13861" width="4.125" style="56" customWidth="1"/>
    <col min="13862" max="13862" width="2.625" style="56" customWidth="1"/>
    <col min="13863" max="13863" width="2.875" style="56" customWidth="1"/>
    <col min="13864" max="13864" width="5.375" style="56" customWidth="1"/>
    <col min="13865" max="13865" width="1.75" style="56" customWidth="1"/>
    <col min="13866" max="13866" width="2.875" style="56" customWidth="1"/>
    <col min="13867" max="14081" width="7.625" style="56"/>
    <col min="14082" max="14082" width="8.125" style="56" customWidth="1"/>
    <col min="14083" max="14083" width="6.75" style="56" customWidth="1"/>
    <col min="14084" max="14084" width="4.875" style="56" customWidth="1"/>
    <col min="14085" max="14085" width="1.875" style="56" customWidth="1"/>
    <col min="14086" max="14086" width="3.625" style="56" customWidth="1"/>
    <col min="14087" max="14087" width="2.5" style="56" customWidth="1"/>
    <col min="14088" max="14088" width="7.125" style="56" bestFit="1" customWidth="1"/>
    <col min="14089" max="14089" width="3.375" style="56" customWidth="1"/>
    <col min="14090" max="14091" width="5.125" style="56" customWidth="1"/>
    <col min="14092" max="14092" width="3.125" style="56" customWidth="1"/>
    <col min="14093" max="14093" width="3.25" style="56" customWidth="1"/>
    <col min="14094" max="14094" width="1.25" style="56" customWidth="1"/>
    <col min="14095" max="14096" width="2.375" style="56" customWidth="1"/>
    <col min="14097" max="14097" width="1.25" style="56" customWidth="1"/>
    <col min="14098" max="14098" width="4.625" style="56" customWidth="1"/>
    <col min="14099" max="14103" width="3.25" style="56" customWidth="1"/>
    <col min="14104" max="14104" width="6.125" style="56" customWidth="1"/>
    <col min="14105" max="14105" width="2.125" style="56" customWidth="1"/>
    <col min="14106" max="14106" width="2.75" style="56" customWidth="1"/>
    <col min="14107" max="14107" width="3" style="56" customWidth="1"/>
    <col min="14108" max="14108" width="2.625" style="56" customWidth="1"/>
    <col min="14109" max="14109" width="7.625" style="56" customWidth="1"/>
    <col min="14110" max="14110" width="2.25" style="56" customWidth="1"/>
    <col min="14111" max="14111" width="1.25" style="56" customWidth="1"/>
    <col min="14112" max="14112" width="4.125" style="56" customWidth="1"/>
    <col min="14113" max="14113" width="1.25" style="56" customWidth="1"/>
    <col min="14114" max="14114" width="4.125" style="56" customWidth="1"/>
    <col min="14115" max="14115" width="1.125" style="56" customWidth="1"/>
    <col min="14116" max="14116" width="4.375" style="56" customWidth="1"/>
    <col min="14117" max="14117" width="4.125" style="56" customWidth="1"/>
    <col min="14118" max="14118" width="2.625" style="56" customWidth="1"/>
    <col min="14119" max="14119" width="2.875" style="56" customWidth="1"/>
    <col min="14120" max="14120" width="5.375" style="56" customWidth="1"/>
    <col min="14121" max="14121" width="1.75" style="56" customWidth="1"/>
    <col min="14122" max="14122" width="2.875" style="56" customWidth="1"/>
    <col min="14123" max="14337" width="7.625" style="56"/>
    <col min="14338" max="14338" width="8.125" style="56" customWidth="1"/>
    <col min="14339" max="14339" width="6.75" style="56" customWidth="1"/>
    <col min="14340" max="14340" width="4.875" style="56" customWidth="1"/>
    <col min="14341" max="14341" width="1.875" style="56" customWidth="1"/>
    <col min="14342" max="14342" width="3.625" style="56" customWidth="1"/>
    <col min="14343" max="14343" width="2.5" style="56" customWidth="1"/>
    <col min="14344" max="14344" width="7.125" style="56" bestFit="1" customWidth="1"/>
    <col min="14345" max="14345" width="3.375" style="56" customWidth="1"/>
    <col min="14346" max="14347" width="5.125" style="56" customWidth="1"/>
    <col min="14348" max="14348" width="3.125" style="56" customWidth="1"/>
    <col min="14349" max="14349" width="3.25" style="56" customWidth="1"/>
    <col min="14350" max="14350" width="1.25" style="56" customWidth="1"/>
    <col min="14351" max="14352" width="2.375" style="56" customWidth="1"/>
    <col min="14353" max="14353" width="1.25" style="56" customWidth="1"/>
    <col min="14354" max="14354" width="4.625" style="56" customWidth="1"/>
    <col min="14355" max="14359" width="3.25" style="56" customWidth="1"/>
    <col min="14360" max="14360" width="6.125" style="56" customWidth="1"/>
    <col min="14361" max="14361" width="2.125" style="56" customWidth="1"/>
    <col min="14362" max="14362" width="2.75" style="56" customWidth="1"/>
    <col min="14363" max="14363" width="3" style="56" customWidth="1"/>
    <col min="14364" max="14364" width="2.625" style="56" customWidth="1"/>
    <col min="14365" max="14365" width="7.625" style="56" customWidth="1"/>
    <col min="14366" max="14366" width="2.25" style="56" customWidth="1"/>
    <col min="14367" max="14367" width="1.25" style="56" customWidth="1"/>
    <col min="14368" max="14368" width="4.125" style="56" customWidth="1"/>
    <col min="14369" max="14369" width="1.25" style="56" customWidth="1"/>
    <col min="14370" max="14370" width="4.125" style="56" customWidth="1"/>
    <col min="14371" max="14371" width="1.125" style="56" customWidth="1"/>
    <col min="14372" max="14372" width="4.375" style="56" customWidth="1"/>
    <col min="14373" max="14373" width="4.125" style="56" customWidth="1"/>
    <col min="14374" max="14374" width="2.625" style="56" customWidth="1"/>
    <col min="14375" max="14375" width="2.875" style="56" customWidth="1"/>
    <col min="14376" max="14376" width="5.375" style="56" customWidth="1"/>
    <col min="14377" max="14377" width="1.75" style="56" customWidth="1"/>
    <col min="14378" max="14378" width="2.875" style="56" customWidth="1"/>
    <col min="14379" max="14593" width="7.625" style="56"/>
    <col min="14594" max="14594" width="8.125" style="56" customWidth="1"/>
    <col min="14595" max="14595" width="6.75" style="56" customWidth="1"/>
    <col min="14596" max="14596" width="4.875" style="56" customWidth="1"/>
    <col min="14597" max="14597" width="1.875" style="56" customWidth="1"/>
    <col min="14598" max="14598" width="3.625" style="56" customWidth="1"/>
    <col min="14599" max="14599" width="2.5" style="56" customWidth="1"/>
    <col min="14600" max="14600" width="7.125" style="56" bestFit="1" customWidth="1"/>
    <col min="14601" max="14601" width="3.375" style="56" customWidth="1"/>
    <col min="14602" max="14603" width="5.125" style="56" customWidth="1"/>
    <col min="14604" max="14604" width="3.125" style="56" customWidth="1"/>
    <col min="14605" max="14605" width="3.25" style="56" customWidth="1"/>
    <col min="14606" max="14606" width="1.25" style="56" customWidth="1"/>
    <col min="14607" max="14608" width="2.375" style="56" customWidth="1"/>
    <col min="14609" max="14609" width="1.25" style="56" customWidth="1"/>
    <col min="14610" max="14610" width="4.625" style="56" customWidth="1"/>
    <col min="14611" max="14615" width="3.25" style="56" customWidth="1"/>
    <col min="14616" max="14616" width="6.125" style="56" customWidth="1"/>
    <col min="14617" max="14617" width="2.125" style="56" customWidth="1"/>
    <col min="14618" max="14618" width="2.75" style="56" customWidth="1"/>
    <col min="14619" max="14619" width="3" style="56" customWidth="1"/>
    <col min="14620" max="14620" width="2.625" style="56" customWidth="1"/>
    <col min="14621" max="14621" width="7.625" style="56" customWidth="1"/>
    <col min="14622" max="14622" width="2.25" style="56" customWidth="1"/>
    <col min="14623" max="14623" width="1.25" style="56" customWidth="1"/>
    <col min="14624" max="14624" width="4.125" style="56" customWidth="1"/>
    <col min="14625" max="14625" width="1.25" style="56" customWidth="1"/>
    <col min="14626" max="14626" width="4.125" style="56" customWidth="1"/>
    <col min="14627" max="14627" width="1.125" style="56" customWidth="1"/>
    <col min="14628" max="14628" width="4.375" style="56" customWidth="1"/>
    <col min="14629" max="14629" width="4.125" style="56" customWidth="1"/>
    <col min="14630" max="14630" width="2.625" style="56" customWidth="1"/>
    <col min="14631" max="14631" width="2.875" style="56" customWidth="1"/>
    <col min="14632" max="14632" width="5.375" style="56" customWidth="1"/>
    <col min="14633" max="14633" width="1.75" style="56" customWidth="1"/>
    <col min="14634" max="14634" width="2.875" style="56" customWidth="1"/>
    <col min="14635" max="14849" width="7.625" style="56"/>
    <col min="14850" max="14850" width="8.125" style="56" customWidth="1"/>
    <col min="14851" max="14851" width="6.75" style="56" customWidth="1"/>
    <col min="14852" max="14852" width="4.875" style="56" customWidth="1"/>
    <col min="14853" max="14853" width="1.875" style="56" customWidth="1"/>
    <col min="14854" max="14854" width="3.625" style="56" customWidth="1"/>
    <col min="14855" max="14855" width="2.5" style="56" customWidth="1"/>
    <col min="14856" max="14856" width="7.125" style="56" bestFit="1" customWidth="1"/>
    <col min="14857" max="14857" width="3.375" style="56" customWidth="1"/>
    <col min="14858" max="14859" width="5.125" style="56" customWidth="1"/>
    <col min="14860" max="14860" width="3.125" style="56" customWidth="1"/>
    <col min="14861" max="14861" width="3.25" style="56" customWidth="1"/>
    <col min="14862" max="14862" width="1.25" style="56" customWidth="1"/>
    <col min="14863" max="14864" width="2.375" style="56" customWidth="1"/>
    <col min="14865" max="14865" width="1.25" style="56" customWidth="1"/>
    <col min="14866" max="14866" width="4.625" style="56" customWidth="1"/>
    <col min="14867" max="14871" width="3.25" style="56" customWidth="1"/>
    <col min="14872" max="14872" width="6.125" style="56" customWidth="1"/>
    <col min="14873" max="14873" width="2.125" style="56" customWidth="1"/>
    <col min="14874" max="14874" width="2.75" style="56" customWidth="1"/>
    <col min="14875" max="14875" width="3" style="56" customWidth="1"/>
    <col min="14876" max="14876" width="2.625" style="56" customWidth="1"/>
    <col min="14877" max="14877" width="7.625" style="56" customWidth="1"/>
    <col min="14878" max="14878" width="2.25" style="56" customWidth="1"/>
    <col min="14879" max="14879" width="1.25" style="56" customWidth="1"/>
    <col min="14880" max="14880" width="4.125" style="56" customWidth="1"/>
    <col min="14881" max="14881" width="1.25" style="56" customWidth="1"/>
    <col min="14882" max="14882" width="4.125" style="56" customWidth="1"/>
    <col min="14883" max="14883" width="1.125" style="56" customWidth="1"/>
    <col min="14884" max="14884" width="4.375" style="56" customWidth="1"/>
    <col min="14885" max="14885" width="4.125" style="56" customWidth="1"/>
    <col min="14886" max="14886" width="2.625" style="56" customWidth="1"/>
    <col min="14887" max="14887" width="2.875" style="56" customWidth="1"/>
    <col min="14888" max="14888" width="5.375" style="56" customWidth="1"/>
    <col min="14889" max="14889" width="1.75" style="56" customWidth="1"/>
    <col min="14890" max="14890" width="2.875" style="56" customWidth="1"/>
    <col min="14891" max="15105" width="7.625" style="56"/>
    <col min="15106" max="15106" width="8.125" style="56" customWidth="1"/>
    <col min="15107" max="15107" width="6.75" style="56" customWidth="1"/>
    <col min="15108" max="15108" width="4.875" style="56" customWidth="1"/>
    <col min="15109" max="15109" width="1.875" style="56" customWidth="1"/>
    <col min="15110" max="15110" width="3.625" style="56" customWidth="1"/>
    <col min="15111" max="15111" width="2.5" style="56" customWidth="1"/>
    <col min="15112" max="15112" width="7.125" style="56" bestFit="1" customWidth="1"/>
    <col min="15113" max="15113" width="3.375" style="56" customWidth="1"/>
    <col min="15114" max="15115" width="5.125" style="56" customWidth="1"/>
    <col min="15116" max="15116" width="3.125" style="56" customWidth="1"/>
    <col min="15117" max="15117" width="3.25" style="56" customWidth="1"/>
    <col min="15118" max="15118" width="1.25" style="56" customWidth="1"/>
    <col min="15119" max="15120" width="2.375" style="56" customWidth="1"/>
    <col min="15121" max="15121" width="1.25" style="56" customWidth="1"/>
    <col min="15122" max="15122" width="4.625" style="56" customWidth="1"/>
    <col min="15123" max="15127" width="3.25" style="56" customWidth="1"/>
    <col min="15128" max="15128" width="6.125" style="56" customWidth="1"/>
    <col min="15129" max="15129" width="2.125" style="56" customWidth="1"/>
    <col min="15130" max="15130" width="2.75" style="56" customWidth="1"/>
    <col min="15131" max="15131" width="3" style="56" customWidth="1"/>
    <col min="15132" max="15132" width="2.625" style="56" customWidth="1"/>
    <col min="15133" max="15133" width="7.625" style="56" customWidth="1"/>
    <col min="15134" max="15134" width="2.25" style="56" customWidth="1"/>
    <col min="15135" max="15135" width="1.25" style="56" customWidth="1"/>
    <col min="15136" max="15136" width="4.125" style="56" customWidth="1"/>
    <col min="15137" max="15137" width="1.25" style="56" customWidth="1"/>
    <col min="15138" max="15138" width="4.125" style="56" customWidth="1"/>
    <col min="15139" max="15139" width="1.125" style="56" customWidth="1"/>
    <col min="15140" max="15140" width="4.375" style="56" customWidth="1"/>
    <col min="15141" max="15141" width="4.125" style="56" customWidth="1"/>
    <col min="15142" max="15142" width="2.625" style="56" customWidth="1"/>
    <col min="15143" max="15143" width="2.875" style="56" customWidth="1"/>
    <col min="15144" max="15144" width="5.375" style="56" customWidth="1"/>
    <col min="15145" max="15145" width="1.75" style="56" customWidth="1"/>
    <col min="15146" max="15146" width="2.875" style="56" customWidth="1"/>
    <col min="15147" max="15361" width="7.625" style="56"/>
    <col min="15362" max="15362" width="8.125" style="56" customWidth="1"/>
    <col min="15363" max="15363" width="6.75" style="56" customWidth="1"/>
    <col min="15364" max="15364" width="4.875" style="56" customWidth="1"/>
    <col min="15365" max="15365" width="1.875" style="56" customWidth="1"/>
    <col min="15366" max="15366" width="3.625" style="56" customWidth="1"/>
    <col min="15367" max="15367" width="2.5" style="56" customWidth="1"/>
    <col min="15368" max="15368" width="7.125" style="56" bestFit="1" customWidth="1"/>
    <col min="15369" max="15369" width="3.375" style="56" customWidth="1"/>
    <col min="15370" max="15371" width="5.125" style="56" customWidth="1"/>
    <col min="15372" max="15372" width="3.125" style="56" customWidth="1"/>
    <col min="15373" max="15373" width="3.25" style="56" customWidth="1"/>
    <col min="15374" max="15374" width="1.25" style="56" customWidth="1"/>
    <col min="15375" max="15376" width="2.375" style="56" customWidth="1"/>
    <col min="15377" max="15377" width="1.25" style="56" customWidth="1"/>
    <col min="15378" max="15378" width="4.625" style="56" customWidth="1"/>
    <col min="15379" max="15383" width="3.25" style="56" customWidth="1"/>
    <col min="15384" max="15384" width="6.125" style="56" customWidth="1"/>
    <col min="15385" max="15385" width="2.125" style="56" customWidth="1"/>
    <col min="15386" max="15386" width="2.75" style="56" customWidth="1"/>
    <col min="15387" max="15387" width="3" style="56" customWidth="1"/>
    <col min="15388" max="15388" width="2.625" style="56" customWidth="1"/>
    <col min="15389" max="15389" width="7.625" style="56" customWidth="1"/>
    <col min="15390" max="15390" width="2.25" style="56" customWidth="1"/>
    <col min="15391" max="15391" width="1.25" style="56" customWidth="1"/>
    <col min="15392" max="15392" width="4.125" style="56" customWidth="1"/>
    <col min="15393" max="15393" width="1.25" style="56" customWidth="1"/>
    <col min="15394" max="15394" width="4.125" style="56" customWidth="1"/>
    <col min="15395" max="15395" width="1.125" style="56" customWidth="1"/>
    <col min="15396" max="15396" width="4.375" style="56" customWidth="1"/>
    <col min="15397" max="15397" width="4.125" style="56" customWidth="1"/>
    <col min="15398" max="15398" width="2.625" style="56" customWidth="1"/>
    <col min="15399" max="15399" width="2.875" style="56" customWidth="1"/>
    <col min="15400" max="15400" width="5.375" style="56" customWidth="1"/>
    <col min="15401" max="15401" width="1.75" style="56" customWidth="1"/>
    <col min="15402" max="15402" width="2.875" style="56" customWidth="1"/>
    <col min="15403" max="15617" width="7.625" style="56"/>
    <col min="15618" max="15618" width="8.125" style="56" customWidth="1"/>
    <col min="15619" max="15619" width="6.75" style="56" customWidth="1"/>
    <col min="15620" max="15620" width="4.875" style="56" customWidth="1"/>
    <col min="15621" max="15621" width="1.875" style="56" customWidth="1"/>
    <col min="15622" max="15622" width="3.625" style="56" customWidth="1"/>
    <col min="15623" max="15623" width="2.5" style="56" customWidth="1"/>
    <col min="15624" max="15624" width="7.125" style="56" bestFit="1" customWidth="1"/>
    <col min="15625" max="15625" width="3.375" style="56" customWidth="1"/>
    <col min="15626" max="15627" width="5.125" style="56" customWidth="1"/>
    <col min="15628" max="15628" width="3.125" style="56" customWidth="1"/>
    <col min="15629" max="15629" width="3.25" style="56" customWidth="1"/>
    <col min="15630" max="15630" width="1.25" style="56" customWidth="1"/>
    <col min="15631" max="15632" width="2.375" style="56" customWidth="1"/>
    <col min="15633" max="15633" width="1.25" style="56" customWidth="1"/>
    <col min="15634" max="15634" width="4.625" style="56" customWidth="1"/>
    <col min="15635" max="15639" width="3.25" style="56" customWidth="1"/>
    <col min="15640" max="15640" width="6.125" style="56" customWidth="1"/>
    <col min="15641" max="15641" width="2.125" style="56" customWidth="1"/>
    <col min="15642" max="15642" width="2.75" style="56" customWidth="1"/>
    <col min="15643" max="15643" width="3" style="56" customWidth="1"/>
    <col min="15644" max="15644" width="2.625" style="56" customWidth="1"/>
    <col min="15645" max="15645" width="7.625" style="56" customWidth="1"/>
    <col min="15646" max="15646" width="2.25" style="56" customWidth="1"/>
    <col min="15647" max="15647" width="1.25" style="56" customWidth="1"/>
    <col min="15648" max="15648" width="4.125" style="56" customWidth="1"/>
    <col min="15649" max="15649" width="1.25" style="56" customWidth="1"/>
    <col min="15650" max="15650" width="4.125" style="56" customWidth="1"/>
    <col min="15651" max="15651" width="1.125" style="56" customWidth="1"/>
    <col min="15652" max="15652" width="4.375" style="56" customWidth="1"/>
    <col min="15653" max="15653" width="4.125" style="56" customWidth="1"/>
    <col min="15654" max="15654" width="2.625" style="56" customWidth="1"/>
    <col min="15655" max="15655" width="2.875" style="56" customWidth="1"/>
    <col min="15656" max="15656" width="5.375" style="56" customWidth="1"/>
    <col min="15657" max="15657" width="1.75" style="56" customWidth="1"/>
    <col min="15658" max="15658" width="2.875" style="56" customWidth="1"/>
    <col min="15659" max="15873" width="7.625" style="56"/>
    <col min="15874" max="15874" width="8.125" style="56" customWidth="1"/>
    <col min="15875" max="15875" width="6.75" style="56" customWidth="1"/>
    <col min="15876" max="15876" width="4.875" style="56" customWidth="1"/>
    <col min="15877" max="15877" width="1.875" style="56" customWidth="1"/>
    <col min="15878" max="15878" width="3.625" style="56" customWidth="1"/>
    <col min="15879" max="15879" width="2.5" style="56" customWidth="1"/>
    <col min="15880" max="15880" width="7.125" style="56" bestFit="1" customWidth="1"/>
    <col min="15881" max="15881" width="3.375" style="56" customWidth="1"/>
    <col min="15882" max="15883" width="5.125" style="56" customWidth="1"/>
    <col min="15884" max="15884" width="3.125" style="56" customWidth="1"/>
    <col min="15885" max="15885" width="3.25" style="56" customWidth="1"/>
    <col min="15886" max="15886" width="1.25" style="56" customWidth="1"/>
    <col min="15887" max="15888" width="2.375" style="56" customWidth="1"/>
    <col min="15889" max="15889" width="1.25" style="56" customWidth="1"/>
    <col min="15890" max="15890" width="4.625" style="56" customWidth="1"/>
    <col min="15891" max="15895" width="3.25" style="56" customWidth="1"/>
    <col min="15896" max="15896" width="6.125" style="56" customWidth="1"/>
    <col min="15897" max="15897" width="2.125" style="56" customWidth="1"/>
    <col min="15898" max="15898" width="2.75" style="56" customWidth="1"/>
    <col min="15899" max="15899" width="3" style="56" customWidth="1"/>
    <col min="15900" max="15900" width="2.625" style="56" customWidth="1"/>
    <col min="15901" max="15901" width="7.625" style="56" customWidth="1"/>
    <col min="15902" max="15902" width="2.25" style="56" customWidth="1"/>
    <col min="15903" max="15903" width="1.25" style="56" customWidth="1"/>
    <col min="15904" max="15904" width="4.125" style="56" customWidth="1"/>
    <col min="15905" max="15905" width="1.25" style="56" customWidth="1"/>
    <col min="15906" max="15906" width="4.125" style="56" customWidth="1"/>
    <col min="15907" max="15907" width="1.125" style="56" customWidth="1"/>
    <col min="15908" max="15908" width="4.375" style="56" customWidth="1"/>
    <col min="15909" max="15909" width="4.125" style="56" customWidth="1"/>
    <col min="15910" max="15910" width="2.625" style="56" customWidth="1"/>
    <col min="15911" max="15911" width="2.875" style="56" customWidth="1"/>
    <col min="15912" max="15912" width="5.375" style="56" customWidth="1"/>
    <col min="15913" max="15913" width="1.75" style="56" customWidth="1"/>
    <col min="15914" max="15914" width="2.875" style="56" customWidth="1"/>
    <col min="15915" max="16129" width="7.625" style="56"/>
    <col min="16130" max="16130" width="8.125" style="56" customWidth="1"/>
    <col min="16131" max="16131" width="6.75" style="56" customWidth="1"/>
    <col min="16132" max="16132" width="4.875" style="56" customWidth="1"/>
    <col min="16133" max="16133" width="1.875" style="56" customWidth="1"/>
    <col min="16134" max="16134" width="3.625" style="56" customWidth="1"/>
    <col min="16135" max="16135" width="2.5" style="56" customWidth="1"/>
    <col min="16136" max="16136" width="7.125" style="56" bestFit="1" customWidth="1"/>
    <col min="16137" max="16137" width="3.375" style="56" customWidth="1"/>
    <col min="16138" max="16139" width="5.125" style="56" customWidth="1"/>
    <col min="16140" max="16140" width="3.125" style="56" customWidth="1"/>
    <col min="16141" max="16141" width="3.25" style="56" customWidth="1"/>
    <col min="16142" max="16142" width="1.25" style="56" customWidth="1"/>
    <col min="16143" max="16144" width="2.375" style="56" customWidth="1"/>
    <col min="16145" max="16145" width="1.25" style="56" customWidth="1"/>
    <col min="16146" max="16146" width="4.625" style="56" customWidth="1"/>
    <col min="16147" max="16151" width="3.25" style="56" customWidth="1"/>
    <col min="16152" max="16152" width="6.125" style="56" customWidth="1"/>
    <col min="16153" max="16153" width="2.125" style="56" customWidth="1"/>
    <col min="16154" max="16154" width="2.75" style="56" customWidth="1"/>
    <col min="16155" max="16155" width="3" style="56" customWidth="1"/>
    <col min="16156" max="16156" width="2.625" style="56" customWidth="1"/>
    <col min="16157" max="16157" width="7.625" style="56" customWidth="1"/>
    <col min="16158" max="16158" width="2.25" style="56" customWidth="1"/>
    <col min="16159" max="16159" width="1.25" style="56" customWidth="1"/>
    <col min="16160" max="16160" width="4.125" style="56" customWidth="1"/>
    <col min="16161" max="16161" width="1.25" style="56" customWidth="1"/>
    <col min="16162" max="16162" width="4.125" style="56" customWidth="1"/>
    <col min="16163" max="16163" width="1.125" style="56" customWidth="1"/>
    <col min="16164" max="16164" width="4.375" style="56" customWidth="1"/>
    <col min="16165" max="16165" width="4.125" style="56" customWidth="1"/>
    <col min="16166" max="16166" width="2.625" style="56" customWidth="1"/>
    <col min="16167" max="16167" width="2.875" style="56" customWidth="1"/>
    <col min="16168" max="16168" width="5.375" style="56" customWidth="1"/>
    <col min="16169" max="16169" width="1.75" style="56" customWidth="1"/>
    <col min="16170" max="16170" width="2.875" style="56" customWidth="1"/>
    <col min="16171" max="16384" width="7.625" style="56"/>
  </cols>
  <sheetData>
    <row r="1" spans="1:42" s="54" customFormat="1" ht="15" customHeight="1" x14ac:dyDescent="0.15">
      <c r="A1" s="53"/>
      <c r="B1" s="53"/>
      <c r="P1" s="2042" t="s">
        <v>134</v>
      </c>
      <c r="Q1" s="2042"/>
      <c r="R1" s="2010">
        <f>入力シート!G7</f>
        <v>0</v>
      </c>
      <c r="S1" s="2043">
        <f>入力シート!H7</f>
        <v>0</v>
      </c>
      <c r="T1" s="2044" t="s">
        <v>135</v>
      </c>
      <c r="U1" s="2043">
        <f>入力シート!J7</f>
        <v>0</v>
      </c>
      <c r="V1" s="2044" t="s">
        <v>136</v>
      </c>
      <c r="W1" s="2033">
        <f>入力シート!M7</f>
        <v>0</v>
      </c>
      <c r="X1" s="2034" t="s">
        <v>137</v>
      </c>
      <c r="Y1" s="2035" t="s">
        <v>511</v>
      </c>
      <c r="Z1" s="2036"/>
      <c r="AA1" s="2041" t="s">
        <v>138</v>
      </c>
      <c r="AB1" s="2041"/>
      <c r="AC1" s="2041"/>
      <c r="AD1" s="2041"/>
      <c r="AE1" s="2020" t="s">
        <v>139</v>
      </c>
      <c r="AF1" s="2020"/>
      <c r="AG1" s="2020"/>
      <c r="AH1" s="55" t="s">
        <v>7</v>
      </c>
      <c r="AI1" s="2041" t="s">
        <v>514</v>
      </c>
      <c r="AJ1" s="2041"/>
      <c r="AK1" s="2041"/>
      <c r="AL1" s="2041"/>
      <c r="AM1" s="2041"/>
      <c r="AN1" s="2020" t="s">
        <v>140</v>
      </c>
      <c r="AO1" s="2020"/>
    </row>
    <row r="2" spans="1:42" ht="12.75" customHeight="1" x14ac:dyDescent="0.15">
      <c r="A2" s="2018" t="s">
        <v>483</v>
      </c>
      <c r="B2" s="2018"/>
      <c r="C2" s="2018"/>
      <c r="D2" s="2018"/>
      <c r="E2" s="2018"/>
      <c r="F2" s="2018"/>
      <c r="G2" s="2018"/>
      <c r="H2" s="2018"/>
      <c r="I2" s="2018"/>
      <c r="J2" s="2018"/>
      <c r="K2" s="2018"/>
      <c r="L2" s="2018"/>
      <c r="M2" s="2018"/>
      <c r="N2" s="2018"/>
      <c r="O2" s="2019"/>
      <c r="P2" s="2042"/>
      <c r="Q2" s="2042"/>
      <c r="R2" s="2000"/>
      <c r="S2" s="2002"/>
      <c r="T2" s="2004"/>
      <c r="U2" s="2002"/>
      <c r="V2" s="2004"/>
      <c r="W2" s="2006"/>
      <c r="X2" s="2008"/>
      <c r="Y2" s="2037"/>
      <c r="Z2" s="2038"/>
      <c r="AA2" s="2021">
        <f>入力シート!S2</f>
        <v>0</v>
      </c>
      <c r="AB2" s="2021"/>
      <c r="AC2" s="2021"/>
      <c r="AD2" s="2021"/>
      <c r="AE2" s="2022"/>
      <c r="AF2" s="2022"/>
      <c r="AG2" s="2022"/>
      <c r="AH2" s="2011"/>
      <c r="AI2" s="2023">
        <f>入力シート!AD2</f>
        <v>0</v>
      </c>
      <c r="AJ2" s="2024"/>
      <c r="AK2" s="2024"/>
      <c r="AL2" s="2024"/>
      <c r="AM2" s="2025"/>
      <c r="AN2" s="2029">
        <f>入力シート!AS2</f>
        <v>0</v>
      </c>
      <c r="AO2" s="2030"/>
      <c r="AP2" s="2050" t="s">
        <v>292</v>
      </c>
    </row>
    <row r="3" spans="1:42" ht="10.5" customHeight="1" x14ac:dyDescent="0.15">
      <c r="A3" s="2018"/>
      <c r="B3" s="2018"/>
      <c r="C3" s="2018"/>
      <c r="D3" s="2018"/>
      <c r="E3" s="2018"/>
      <c r="F3" s="2018"/>
      <c r="G3" s="2018"/>
      <c r="H3" s="2018"/>
      <c r="I3" s="2018"/>
      <c r="J3" s="2018"/>
      <c r="K3" s="2018"/>
      <c r="L3" s="2018"/>
      <c r="M3" s="2018"/>
      <c r="N3" s="2018"/>
      <c r="O3" s="2019"/>
      <c r="P3" s="2042"/>
      <c r="Q3" s="2042"/>
      <c r="R3" s="2000"/>
      <c r="S3" s="2002"/>
      <c r="T3" s="2004"/>
      <c r="U3" s="2002"/>
      <c r="V3" s="2004"/>
      <c r="W3" s="2006"/>
      <c r="X3" s="2008"/>
      <c r="Y3" s="2039"/>
      <c r="Z3" s="2040"/>
      <c r="AA3" s="2021"/>
      <c r="AB3" s="2021"/>
      <c r="AC3" s="2021"/>
      <c r="AD3" s="2021"/>
      <c r="AE3" s="2022"/>
      <c r="AF3" s="2022"/>
      <c r="AG3" s="2022"/>
      <c r="AH3" s="2011"/>
      <c r="AI3" s="2026"/>
      <c r="AJ3" s="2027"/>
      <c r="AK3" s="2027"/>
      <c r="AL3" s="2027"/>
      <c r="AM3" s="2028"/>
      <c r="AN3" s="2031"/>
      <c r="AO3" s="2032"/>
      <c r="AP3" s="2050"/>
    </row>
    <row r="4" spans="1:42" ht="20.25" customHeight="1" x14ac:dyDescent="0.15">
      <c r="A4" s="2018"/>
      <c r="B4" s="2018"/>
      <c r="C4" s="2018"/>
      <c r="D4" s="2018"/>
      <c r="E4" s="2018"/>
      <c r="F4" s="2018"/>
      <c r="G4" s="2018"/>
      <c r="H4" s="2018"/>
      <c r="I4" s="2018"/>
      <c r="J4" s="2018"/>
      <c r="K4" s="2018"/>
      <c r="L4" s="2018"/>
      <c r="M4" s="2018"/>
      <c r="N4" s="2018"/>
      <c r="O4" s="2019"/>
      <c r="P4" s="2042"/>
      <c r="Q4" s="2042"/>
      <c r="R4" s="2000">
        <f>入力シート!G9</f>
        <v>0</v>
      </c>
      <c r="S4" s="2002">
        <f>入力シート!H9</f>
        <v>0</v>
      </c>
      <c r="T4" s="2004" t="s">
        <v>135</v>
      </c>
      <c r="U4" s="2002">
        <f>入力シート!J9</f>
        <v>0</v>
      </c>
      <c r="V4" s="2004" t="s">
        <v>136</v>
      </c>
      <c r="W4" s="2006">
        <f>入力シート!M9</f>
        <v>0</v>
      </c>
      <c r="X4" s="2008" t="s">
        <v>141</v>
      </c>
      <c r="Y4" s="2012" t="s">
        <v>142</v>
      </c>
      <c r="Z4" s="2012"/>
      <c r="AA4" s="2012"/>
      <c r="AB4" s="2012"/>
      <c r="AC4" s="2013">
        <f>入力シート!$G$4</f>
        <v>0</v>
      </c>
      <c r="AD4" s="2014"/>
      <c r="AE4" s="2014"/>
      <c r="AF4" s="2014"/>
      <c r="AG4" s="2014"/>
      <c r="AH4" s="2014"/>
      <c r="AI4" s="2014"/>
      <c r="AJ4" s="2014"/>
      <c r="AK4" s="2014"/>
      <c r="AL4" s="2014"/>
      <c r="AM4" s="2014"/>
      <c r="AN4" s="2014"/>
      <c r="AO4" s="2015"/>
      <c r="AP4" s="2050"/>
    </row>
    <row r="5" spans="1:42" ht="20.25" customHeight="1" x14ac:dyDescent="0.15">
      <c r="A5" s="2017"/>
      <c r="B5" s="2017"/>
      <c r="C5" s="2017"/>
      <c r="D5" s="2017"/>
      <c r="E5" s="2017"/>
      <c r="F5" s="2017"/>
      <c r="G5" s="2017"/>
      <c r="H5" s="2017"/>
      <c r="I5" s="2017"/>
      <c r="J5" s="57"/>
      <c r="K5" s="57"/>
      <c r="L5" s="57"/>
      <c r="P5" s="2042"/>
      <c r="Q5" s="2042"/>
      <c r="R5" s="2001"/>
      <c r="S5" s="2003"/>
      <c r="T5" s="2005"/>
      <c r="U5" s="2003"/>
      <c r="V5" s="2005"/>
      <c r="W5" s="2007"/>
      <c r="X5" s="2009"/>
      <c r="Y5" s="2012" t="s">
        <v>521</v>
      </c>
      <c r="Z5" s="2012"/>
      <c r="AA5" s="2012"/>
      <c r="AB5" s="2012"/>
      <c r="AC5" s="2016">
        <f>入力シート!$G$2</f>
        <v>0</v>
      </c>
      <c r="AD5" s="2016"/>
      <c r="AE5" s="2016"/>
      <c r="AF5" s="2016"/>
      <c r="AG5" s="2016"/>
      <c r="AH5" s="2016"/>
      <c r="AI5" s="2016"/>
      <c r="AJ5" s="2016"/>
      <c r="AK5" s="2016"/>
      <c r="AL5" s="2016"/>
      <c r="AM5" s="2016"/>
      <c r="AN5" s="2016"/>
      <c r="AO5" s="2016"/>
      <c r="AP5" s="2050"/>
    </row>
    <row r="6" spans="1:42" ht="31.5" customHeight="1" x14ac:dyDescent="0.15">
      <c r="A6" s="1984" t="s">
        <v>116</v>
      </c>
      <c r="B6" s="1984"/>
      <c r="C6" s="1984"/>
      <c r="D6" s="1985" t="s">
        <v>117</v>
      </c>
      <c r="E6" s="1985"/>
      <c r="F6" s="1985"/>
      <c r="G6" s="1985"/>
      <c r="H6" s="1986">
        <f>入力シート!G28</f>
        <v>0</v>
      </c>
      <c r="I6" s="1987"/>
      <c r="J6" s="1987"/>
      <c r="K6" s="1987"/>
      <c r="L6" s="1987"/>
      <c r="M6" s="1987"/>
      <c r="N6" s="1987"/>
      <c r="O6" s="1987"/>
      <c r="P6" s="1987"/>
      <c r="Q6" s="1988"/>
      <c r="R6" s="1985" t="s">
        <v>118</v>
      </c>
      <c r="S6" s="1985"/>
      <c r="T6" s="1985"/>
      <c r="U6" s="1985"/>
      <c r="V6" s="1986">
        <f>入力シート!G29</f>
        <v>0</v>
      </c>
      <c r="W6" s="1987"/>
      <c r="X6" s="1987"/>
      <c r="Y6" s="1987"/>
      <c r="Z6" s="1987"/>
      <c r="AA6" s="1987"/>
      <c r="AB6" s="1987"/>
      <c r="AC6" s="1987"/>
      <c r="AD6" s="1987"/>
      <c r="AE6" s="1987"/>
      <c r="AF6" s="1987"/>
      <c r="AG6" s="1987"/>
      <c r="AH6" s="1987"/>
      <c r="AI6" s="1987"/>
      <c r="AJ6" s="1987"/>
      <c r="AK6" s="1987"/>
      <c r="AL6" s="1987"/>
      <c r="AM6" s="1987"/>
      <c r="AN6" s="1987"/>
      <c r="AO6" s="1988"/>
      <c r="AP6" s="2050"/>
    </row>
    <row r="7" spans="1:42" ht="15" customHeight="1" x14ac:dyDescent="0.15">
      <c r="A7" s="1992" t="s">
        <v>143</v>
      </c>
      <c r="B7" s="1992"/>
      <c r="C7" s="1992"/>
      <c r="D7" s="1992"/>
      <c r="E7" s="1992"/>
      <c r="F7" s="1992"/>
      <c r="G7" s="1992"/>
      <c r="H7" s="1992"/>
      <c r="I7" s="1993" t="s">
        <v>144</v>
      </c>
      <c r="J7" s="1993"/>
      <c r="K7" s="1993"/>
      <c r="L7" s="1993"/>
      <c r="M7" s="1993"/>
      <c r="N7" s="1993"/>
      <c r="O7" s="1993"/>
      <c r="P7" s="1993"/>
      <c r="Q7" s="1993"/>
      <c r="R7" s="1993"/>
      <c r="S7" s="1993"/>
      <c r="T7" s="1993"/>
      <c r="U7" s="1993"/>
      <c r="V7" s="1993"/>
      <c r="W7" s="1993"/>
      <c r="X7" s="1994" t="s">
        <v>145</v>
      </c>
      <c r="Y7" s="1994"/>
      <c r="Z7" s="1994"/>
      <c r="AA7" s="1994"/>
      <c r="AB7" s="1994"/>
      <c r="AC7" s="1994"/>
      <c r="AD7" s="1994"/>
      <c r="AE7" s="1994"/>
      <c r="AF7" s="1994"/>
      <c r="AG7" s="1994"/>
      <c r="AH7" s="1994"/>
      <c r="AI7" s="1994"/>
      <c r="AJ7" s="1994"/>
      <c r="AK7" s="1994"/>
      <c r="AL7" s="1994"/>
      <c r="AM7" s="1994"/>
      <c r="AN7" s="1994"/>
      <c r="AO7" s="1994"/>
      <c r="AP7" s="2050"/>
    </row>
    <row r="8" spans="1:42" ht="15" customHeight="1" x14ac:dyDescent="0.15">
      <c r="A8" s="1992"/>
      <c r="B8" s="1992"/>
      <c r="C8" s="1992"/>
      <c r="D8" s="1992"/>
      <c r="E8" s="1992"/>
      <c r="F8" s="1992"/>
      <c r="G8" s="1992"/>
      <c r="H8" s="1992"/>
      <c r="I8" s="1976" t="s">
        <v>146</v>
      </c>
      <c r="J8" s="1976"/>
      <c r="K8" s="1976"/>
      <c r="L8" s="1976"/>
      <c r="M8" s="1976"/>
      <c r="N8" s="1976" t="s">
        <v>147</v>
      </c>
      <c r="O8" s="1993"/>
      <c r="P8" s="1993"/>
      <c r="Q8" s="1993"/>
      <c r="R8" s="1976" t="s">
        <v>148</v>
      </c>
      <c r="S8" s="1976"/>
      <c r="T8" s="1976"/>
      <c r="U8" s="1976"/>
      <c r="V8" s="1976"/>
      <c r="W8" s="1976"/>
      <c r="X8" s="1976" t="s">
        <v>149</v>
      </c>
      <c r="Y8" s="1976"/>
      <c r="Z8" s="1976"/>
      <c r="AA8" s="1976"/>
      <c r="AB8" s="1976"/>
      <c r="AC8" s="1976"/>
      <c r="AD8" s="1976"/>
      <c r="AE8" s="1976" t="s">
        <v>150</v>
      </c>
      <c r="AF8" s="1993"/>
      <c r="AG8" s="1993"/>
      <c r="AH8" s="1976" t="s">
        <v>151</v>
      </c>
      <c r="AI8" s="1976"/>
      <c r="AJ8" s="1976"/>
      <c r="AK8" s="1976"/>
      <c r="AL8" s="1976"/>
      <c r="AM8" s="1976"/>
      <c r="AN8" s="1976"/>
      <c r="AO8" s="1976"/>
      <c r="AP8" s="2050"/>
    </row>
    <row r="9" spans="1:42" ht="15" customHeight="1" x14ac:dyDescent="0.15">
      <c r="A9" s="1992"/>
      <c r="B9" s="1992"/>
      <c r="C9" s="1992"/>
      <c r="D9" s="1992"/>
      <c r="E9" s="1992"/>
      <c r="F9" s="1992"/>
      <c r="G9" s="1992"/>
      <c r="H9" s="1992"/>
      <c r="I9" s="1976"/>
      <c r="J9" s="1976"/>
      <c r="K9" s="1976"/>
      <c r="L9" s="1976"/>
      <c r="M9" s="1976"/>
      <c r="N9" s="1993"/>
      <c r="O9" s="1993"/>
      <c r="P9" s="1993"/>
      <c r="Q9" s="1993"/>
      <c r="R9" s="1976"/>
      <c r="S9" s="1976"/>
      <c r="T9" s="1976"/>
      <c r="U9" s="1976"/>
      <c r="V9" s="1976"/>
      <c r="W9" s="1976"/>
      <c r="X9" s="1976"/>
      <c r="Y9" s="1976"/>
      <c r="Z9" s="1976"/>
      <c r="AA9" s="1976"/>
      <c r="AB9" s="1976"/>
      <c r="AC9" s="1976"/>
      <c r="AD9" s="1976"/>
      <c r="AE9" s="1993"/>
      <c r="AF9" s="1993"/>
      <c r="AG9" s="1993"/>
      <c r="AH9" s="1976"/>
      <c r="AI9" s="1976"/>
      <c r="AJ9" s="1976"/>
      <c r="AK9" s="1976"/>
      <c r="AL9" s="1976"/>
      <c r="AM9" s="1976"/>
      <c r="AN9" s="1976"/>
      <c r="AO9" s="1976"/>
      <c r="AP9" s="2050"/>
    </row>
    <row r="10" spans="1:42" ht="16.5" customHeight="1" x14ac:dyDescent="0.15">
      <c r="A10" s="1997" t="str">
        <f>IF(COUNTIF(リスト!B43:B63,A11),"法第701条の41",IF(入力シート!K49="","法第701条の41",""))</f>
        <v>法第701条の41</v>
      </c>
      <c r="B10" s="1998"/>
      <c r="C10" s="1998"/>
      <c r="D10" s="1998"/>
      <c r="E10" s="1998"/>
      <c r="F10" s="1998"/>
      <c r="G10" s="1998"/>
      <c r="H10" s="1999"/>
      <c r="I10" s="1920">
        <f>IF(入力シート!G43+入力シート!G46+入力シート!G50+入力シート!G53&lt;=入力シート!G32,ROUNDDOWN(入力シート!G50,2),"入力ｴﾗｰ")</f>
        <v>0</v>
      </c>
      <c r="J10" s="1921"/>
      <c r="K10" s="1921"/>
      <c r="L10" s="1921"/>
      <c r="M10" s="1934" t="s">
        <v>39</v>
      </c>
      <c r="N10" s="1910"/>
      <c r="O10" s="1908" t="str">
        <f>IFERROR(VLOOKUP(A11,リスト!B43:D68,3,0),"/")</f>
        <v>/</v>
      </c>
      <c r="P10" s="1908"/>
      <c r="Q10" s="1910"/>
      <c r="R10" s="1940" t="str">
        <f>IFERROR(ROUNDDOWN(I10*O10,2),"")</f>
        <v/>
      </c>
      <c r="S10" s="1941"/>
      <c r="T10" s="1941"/>
      <c r="U10" s="1941"/>
      <c r="V10" s="1941"/>
      <c r="W10" s="1944" t="s">
        <v>39</v>
      </c>
      <c r="X10" s="1936">
        <f>入力シート!K50</f>
        <v>0</v>
      </c>
      <c r="Y10" s="1937"/>
      <c r="Z10" s="1937"/>
      <c r="AA10" s="1937"/>
      <c r="AB10" s="1937"/>
      <c r="AC10" s="1937"/>
      <c r="AD10" s="1977" t="s">
        <v>487</v>
      </c>
      <c r="AE10" s="1956"/>
      <c r="AF10" s="1908" t="str">
        <f>IFERROR(VLOOKUP(A11,リスト!B43:E68,4,0),"/")</f>
        <v>/</v>
      </c>
      <c r="AG10" s="1956"/>
      <c r="AH10" s="1936" t="str">
        <f>IFERROR(ROUNDDOWN(X10*AF10,0),"")</f>
        <v/>
      </c>
      <c r="AI10" s="1937"/>
      <c r="AJ10" s="1937"/>
      <c r="AK10" s="1937"/>
      <c r="AL10" s="1937"/>
      <c r="AM10" s="1937"/>
      <c r="AN10" s="1937"/>
      <c r="AO10" s="1977" t="s">
        <v>487</v>
      </c>
      <c r="AP10" s="2051">
        <f>入力シート!$AS$1</f>
        <v>0</v>
      </c>
    </row>
    <row r="11" spans="1:42" ht="16.5" customHeight="1" x14ac:dyDescent="0.15">
      <c r="A11" s="1912">
        <f>入力シート!K49</f>
        <v>0</v>
      </c>
      <c r="B11" s="1913"/>
      <c r="C11" s="1913"/>
      <c r="D11" s="1913"/>
      <c r="E11" s="1979" t="s">
        <v>294</v>
      </c>
      <c r="F11" s="1979"/>
      <c r="G11" s="1979"/>
      <c r="H11" s="1980"/>
      <c r="I11" s="1922"/>
      <c r="J11" s="1923"/>
      <c r="K11" s="1923"/>
      <c r="L11" s="1923"/>
      <c r="M11" s="1935"/>
      <c r="N11" s="1911"/>
      <c r="O11" s="1909"/>
      <c r="P11" s="1909"/>
      <c r="Q11" s="1911"/>
      <c r="R11" s="1942"/>
      <c r="S11" s="1943"/>
      <c r="T11" s="1943"/>
      <c r="U11" s="1943"/>
      <c r="V11" s="1943"/>
      <c r="W11" s="1945"/>
      <c r="X11" s="1938"/>
      <c r="Y11" s="1939"/>
      <c r="Z11" s="1939"/>
      <c r="AA11" s="1939"/>
      <c r="AB11" s="1939"/>
      <c r="AC11" s="1939"/>
      <c r="AD11" s="1978"/>
      <c r="AE11" s="1957"/>
      <c r="AF11" s="1909"/>
      <c r="AG11" s="1957"/>
      <c r="AH11" s="1938"/>
      <c r="AI11" s="1939"/>
      <c r="AJ11" s="1939"/>
      <c r="AK11" s="1939"/>
      <c r="AL11" s="1939"/>
      <c r="AM11" s="1939"/>
      <c r="AN11" s="1939"/>
      <c r="AO11" s="1978"/>
      <c r="AP11" s="2051"/>
    </row>
    <row r="12" spans="1:42" ht="16.5" customHeight="1" x14ac:dyDescent="0.15">
      <c r="A12" s="1932" t="str">
        <f>IF(COUNTIF(リスト!B43:B63,A13),"法第701条の41",IF(入力シート!K52="","法第701条の41",""))</f>
        <v>法第701条の41</v>
      </c>
      <c r="B12" s="1933"/>
      <c r="C12" s="1933"/>
      <c r="D12" s="1933"/>
      <c r="E12" s="1933"/>
      <c r="F12" s="1933"/>
      <c r="G12" s="1933"/>
      <c r="H12" s="1933"/>
      <c r="I12" s="1920">
        <f>ROUNDDOWN(入力シート!G53,2)</f>
        <v>0</v>
      </c>
      <c r="J12" s="1921"/>
      <c r="K12" s="1921"/>
      <c r="L12" s="1921"/>
      <c r="M12" s="1934"/>
      <c r="N12" s="1910"/>
      <c r="O12" s="1908" t="str">
        <f>IFERROR(VLOOKUP(A13,リスト!B43:D68,3,0),"/")</f>
        <v>/</v>
      </c>
      <c r="P12" s="1908"/>
      <c r="Q12" s="1910"/>
      <c r="R12" s="1940" t="str">
        <f>IFERROR(ROUNDDOWN(I12*O12,2),"")</f>
        <v/>
      </c>
      <c r="S12" s="1941"/>
      <c r="T12" s="1941"/>
      <c r="U12" s="1941"/>
      <c r="V12" s="1941"/>
      <c r="W12" s="1944"/>
      <c r="X12" s="1936">
        <f>入力シート!K53</f>
        <v>0</v>
      </c>
      <c r="Y12" s="1937"/>
      <c r="Z12" s="1937"/>
      <c r="AA12" s="1937"/>
      <c r="AB12" s="1937"/>
      <c r="AC12" s="1937"/>
      <c r="AD12" s="1944"/>
      <c r="AE12" s="1956"/>
      <c r="AF12" s="1908" t="str">
        <f>IFERROR(VLOOKUP(A13,リスト!B43:E68,4,0),"/")</f>
        <v>/</v>
      </c>
      <c r="AG12" s="1956"/>
      <c r="AH12" s="1936" t="str">
        <f>IFERROR(ROUNDDOWN(X12*AF12,0),"")</f>
        <v/>
      </c>
      <c r="AI12" s="1937"/>
      <c r="AJ12" s="1937"/>
      <c r="AK12" s="1937"/>
      <c r="AL12" s="1937"/>
      <c r="AM12" s="1937"/>
      <c r="AN12" s="1937"/>
      <c r="AO12" s="1934"/>
      <c r="AP12" s="2051"/>
    </row>
    <row r="13" spans="1:42" ht="16.5" customHeight="1" x14ac:dyDescent="0.15">
      <c r="A13" s="1912">
        <f>入力シート!K52</f>
        <v>0</v>
      </c>
      <c r="B13" s="1913"/>
      <c r="C13" s="1913"/>
      <c r="D13" s="1913"/>
      <c r="E13" s="1979" t="s">
        <v>294</v>
      </c>
      <c r="F13" s="1979"/>
      <c r="G13" s="1979"/>
      <c r="H13" s="1980"/>
      <c r="I13" s="1922"/>
      <c r="J13" s="1923"/>
      <c r="K13" s="1923"/>
      <c r="L13" s="1923"/>
      <c r="M13" s="1935"/>
      <c r="N13" s="1911"/>
      <c r="O13" s="1909"/>
      <c r="P13" s="1909"/>
      <c r="Q13" s="1911"/>
      <c r="R13" s="1942"/>
      <c r="S13" s="1943"/>
      <c r="T13" s="1943"/>
      <c r="U13" s="1943"/>
      <c r="V13" s="1943"/>
      <c r="W13" s="1945"/>
      <c r="X13" s="1938"/>
      <c r="Y13" s="1939"/>
      <c r="Z13" s="1939"/>
      <c r="AA13" s="1939"/>
      <c r="AB13" s="1939"/>
      <c r="AC13" s="1939"/>
      <c r="AD13" s="1945"/>
      <c r="AE13" s="1957"/>
      <c r="AF13" s="1909"/>
      <c r="AG13" s="1957"/>
      <c r="AH13" s="1938"/>
      <c r="AI13" s="1939"/>
      <c r="AJ13" s="1939"/>
      <c r="AK13" s="1939"/>
      <c r="AL13" s="1939"/>
      <c r="AM13" s="1939"/>
      <c r="AN13" s="1939"/>
      <c r="AO13" s="1935"/>
      <c r="AP13" s="2052" t="s">
        <v>255</v>
      </c>
    </row>
    <row r="14" spans="1:42" ht="16.5" customHeight="1" x14ac:dyDescent="0.15">
      <c r="A14" s="1966"/>
      <c r="B14" s="1967"/>
      <c r="C14" s="1967"/>
      <c r="D14" s="1967"/>
      <c r="E14" s="1967"/>
      <c r="F14" s="1967"/>
      <c r="G14" s="1967"/>
      <c r="H14" s="1967"/>
      <c r="I14" s="1968"/>
      <c r="J14" s="1969"/>
      <c r="K14" s="1969"/>
      <c r="L14" s="1969"/>
      <c r="M14" s="1934"/>
      <c r="N14" s="1910"/>
      <c r="O14" s="2045" t="s">
        <v>553</v>
      </c>
      <c r="P14" s="1964"/>
      <c r="Q14" s="1910"/>
      <c r="R14" s="1972"/>
      <c r="S14" s="1973"/>
      <c r="T14" s="1973"/>
      <c r="U14" s="1973"/>
      <c r="V14" s="1973"/>
      <c r="W14" s="1944"/>
      <c r="X14" s="1960"/>
      <c r="Y14" s="1961"/>
      <c r="Z14" s="1961"/>
      <c r="AA14" s="1961"/>
      <c r="AB14" s="1961"/>
      <c r="AC14" s="1961"/>
      <c r="AD14" s="1944"/>
      <c r="AE14" s="1956"/>
      <c r="AF14" s="1964" t="s">
        <v>553</v>
      </c>
      <c r="AG14" s="1956"/>
      <c r="AH14" s="1960"/>
      <c r="AI14" s="1961"/>
      <c r="AJ14" s="1961"/>
      <c r="AK14" s="1961"/>
      <c r="AL14" s="1961"/>
      <c r="AM14" s="1961"/>
      <c r="AN14" s="1961"/>
      <c r="AO14" s="1934"/>
      <c r="AP14" s="2052"/>
    </row>
    <row r="15" spans="1:42" ht="16.5" customHeight="1" x14ac:dyDescent="0.15">
      <c r="A15" s="307"/>
      <c r="B15" s="308"/>
      <c r="C15" s="305"/>
      <c r="D15" s="308"/>
      <c r="E15" s="309" t="s">
        <v>552</v>
      </c>
      <c r="F15" s="305"/>
      <c r="G15" s="305"/>
      <c r="H15" s="306"/>
      <c r="I15" s="1970"/>
      <c r="J15" s="1971"/>
      <c r="K15" s="1971"/>
      <c r="L15" s="1971"/>
      <c r="M15" s="1935"/>
      <c r="N15" s="1911"/>
      <c r="O15" s="1965"/>
      <c r="P15" s="1965"/>
      <c r="Q15" s="1911"/>
      <c r="R15" s="1974"/>
      <c r="S15" s="1975"/>
      <c r="T15" s="1975"/>
      <c r="U15" s="1975"/>
      <c r="V15" s="1975"/>
      <c r="W15" s="1945"/>
      <c r="X15" s="1962"/>
      <c r="Y15" s="1963"/>
      <c r="Z15" s="1963"/>
      <c r="AA15" s="1963"/>
      <c r="AB15" s="1963"/>
      <c r="AC15" s="1963"/>
      <c r="AD15" s="1945"/>
      <c r="AE15" s="1957"/>
      <c r="AF15" s="1965"/>
      <c r="AG15" s="1957"/>
      <c r="AH15" s="1962"/>
      <c r="AI15" s="1963"/>
      <c r="AJ15" s="1963"/>
      <c r="AK15" s="1963"/>
      <c r="AL15" s="1963"/>
      <c r="AM15" s="1963"/>
      <c r="AN15" s="1963"/>
      <c r="AO15" s="1935"/>
      <c r="AP15" s="2052"/>
    </row>
    <row r="16" spans="1:42" ht="16.5" customHeight="1" x14ac:dyDescent="0.15">
      <c r="A16" s="1948" t="s">
        <v>152</v>
      </c>
      <c r="B16" s="1949"/>
      <c r="C16" s="1949"/>
      <c r="D16" s="1949"/>
      <c r="E16" s="1949"/>
      <c r="F16" s="1949"/>
      <c r="G16" s="1949"/>
      <c r="H16" s="1950"/>
      <c r="I16" s="1954"/>
      <c r="J16" s="1954"/>
      <c r="K16" s="1954"/>
      <c r="L16" s="1954"/>
      <c r="M16" s="1954"/>
      <c r="N16" s="1954"/>
      <c r="O16" s="1954"/>
      <c r="P16" s="1954"/>
      <c r="Q16" s="1954"/>
      <c r="R16" s="1954"/>
      <c r="S16" s="1954"/>
      <c r="T16" s="1954"/>
      <c r="U16" s="1954"/>
      <c r="V16" s="1954"/>
      <c r="W16" s="1954"/>
      <c r="X16" s="1936">
        <f>入力シート!G55</f>
        <v>0</v>
      </c>
      <c r="Y16" s="1937"/>
      <c r="Z16" s="1937"/>
      <c r="AA16" s="1937"/>
      <c r="AB16" s="1937"/>
      <c r="AC16" s="1937"/>
      <c r="AD16" s="1995"/>
      <c r="AE16" s="2046"/>
      <c r="AF16" s="1958">
        <v>0.5</v>
      </c>
      <c r="AG16" s="2048"/>
      <c r="AH16" s="1936">
        <f>ROUNDDOWN(X16*AF16,0)</f>
        <v>0</v>
      </c>
      <c r="AI16" s="1937"/>
      <c r="AJ16" s="1937"/>
      <c r="AK16" s="1937"/>
      <c r="AL16" s="1937"/>
      <c r="AM16" s="1937"/>
      <c r="AN16" s="1937"/>
      <c r="AO16" s="1934"/>
      <c r="AP16" s="2052"/>
    </row>
    <row r="17" spans="1:42" ht="16.5" customHeight="1" x14ac:dyDescent="0.15">
      <c r="A17" s="1951"/>
      <c r="B17" s="1952"/>
      <c r="C17" s="1952"/>
      <c r="D17" s="1952"/>
      <c r="E17" s="1952"/>
      <c r="F17" s="1952"/>
      <c r="G17" s="1952"/>
      <c r="H17" s="1953"/>
      <c r="I17" s="1955"/>
      <c r="J17" s="1955"/>
      <c r="K17" s="1955"/>
      <c r="L17" s="1955"/>
      <c r="M17" s="1955"/>
      <c r="N17" s="1955"/>
      <c r="O17" s="1955"/>
      <c r="P17" s="1955"/>
      <c r="Q17" s="1955"/>
      <c r="R17" s="1955"/>
      <c r="S17" s="1955"/>
      <c r="T17" s="1955"/>
      <c r="U17" s="1955"/>
      <c r="V17" s="1955"/>
      <c r="W17" s="1955"/>
      <c r="X17" s="1938"/>
      <c r="Y17" s="1939"/>
      <c r="Z17" s="1939"/>
      <c r="AA17" s="1939"/>
      <c r="AB17" s="1939"/>
      <c r="AC17" s="1939"/>
      <c r="AD17" s="1996"/>
      <c r="AE17" s="2047"/>
      <c r="AF17" s="1959"/>
      <c r="AG17" s="2049"/>
      <c r="AH17" s="1938"/>
      <c r="AI17" s="1939"/>
      <c r="AJ17" s="1939"/>
      <c r="AK17" s="1939"/>
      <c r="AL17" s="1939"/>
      <c r="AM17" s="1939"/>
      <c r="AN17" s="1939"/>
      <c r="AO17" s="1935"/>
      <c r="AP17" s="2052"/>
    </row>
    <row r="18" spans="1:42" ht="16.5" customHeight="1" x14ac:dyDescent="0.15">
      <c r="A18" s="1914" t="s">
        <v>153</v>
      </c>
      <c r="B18" s="1915"/>
      <c r="C18" s="1915"/>
      <c r="D18" s="1915"/>
      <c r="E18" s="1915"/>
      <c r="F18" s="1915"/>
      <c r="G18" s="1915"/>
      <c r="H18" s="1916"/>
      <c r="I18" s="1921">
        <f>IF(I10="入力ｴﾗｰ","入力ｴﾗｰ",ROUNDDOWN(SUM(I10,I12,I14),3))</f>
        <v>0</v>
      </c>
      <c r="J18" s="1921"/>
      <c r="K18" s="1921"/>
      <c r="L18" s="1921"/>
      <c r="M18" s="1924"/>
      <c r="N18" s="1926"/>
      <c r="O18" s="1927"/>
      <c r="P18" s="1927"/>
      <c r="Q18" s="1928"/>
      <c r="R18" s="1941">
        <f>IF(I10="入力ｴﾗｰ","入力ｴﾗｰ",ROUNDDOWN(SUM(R10,R12,R14),2))</f>
        <v>0</v>
      </c>
      <c r="S18" s="1941"/>
      <c r="T18" s="1941"/>
      <c r="U18" s="1941"/>
      <c r="V18" s="1941"/>
      <c r="W18" s="1995"/>
      <c r="X18" s="1936">
        <f>SUM(X10,X12,X14,X16)</f>
        <v>0</v>
      </c>
      <c r="Y18" s="1937"/>
      <c r="Z18" s="1937"/>
      <c r="AA18" s="1937"/>
      <c r="AB18" s="1937"/>
      <c r="AC18" s="1937"/>
      <c r="AD18" s="1995"/>
      <c r="AE18" s="1926"/>
      <c r="AF18" s="1927"/>
      <c r="AG18" s="1928"/>
      <c r="AH18" s="1936">
        <f>SUM(AH10,AH12,AH14,AH16)</f>
        <v>0</v>
      </c>
      <c r="AI18" s="1937"/>
      <c r="AJ18" s="1937"/>
      <c r="AK18" s="1937"/>
      <c r="AL18" s="1937"/>
      <c r="AM18" s="1937"/>
      <c r="AN18" s="1937"/>
      <c r="AO18" s="1934"/>
      <c r="AP18" s="2052"/>
    </row>
    <row r="19" spans="1:42" ht="16.5" customHeight="1" x14ac:dyDescent="0.15">
      <c r="A19" s="1917"/>
      <c r="B19" s="1918"/>
      <c r="C19" s="1918"/>
      <c r="D19" s="1918"/>
      <c r="E19" s="1918"/>
      <c r="F19" s="1918"/>
      <c r="G19" s="1918"/>
      <c r="H19" s="1919"/>
      <c r="I19" s="1923"/>
      <c r="J19" s="1923"/>
      <c r="K19" s="1923"/>
      <c r="L19" s="1923"/>
      <c r="M19" s="1925"/>
      <c r="N19" s="1929"/>
      <c r="O19" s="1930"/>
      <c r="P19" s="1930"/>
      <c r="Q19" s="1931"/>
      <c r="R19" s="1943"/>
      <c r="S19" s="1943"/>
      <c r="T19" s="1943"/>
      <c r="U19" s="1943"/>
      <c r="V19" s="1943"/>
      <c r="W19" s="1996"/>
      <c r="X19" s="1938"/>
      <c r="Y19" s="1939"/>
      <c r="Z19" s="1939"/>
      <c r="AA19" s="1939"/>
      <c r="AB19" s="1939"/>
      <c r="AC19" s="1939"/>
      <c r="AD19" s="1996"/>
      <c r="AE19" s="1929"/>
      <c r="AF19" s="1930"/>
      <c r="AG19" s="1931"/>
      <c r="AH19" s="1938"/>
      <c r="AI19" s="1939"/>
      <c r="AJ19" s="1939"/>
      <c r="AK19" s="1939"/>
      <c r="AL19" s="1939"/>
      <c r="AM19" s="1939"/>
      <c r="AN19" s="1939"/>
      <c r="AO19" s="1935"/>
      <c r="AP19" s="2052"/>
    </row>
    <row r="20" spans="1:42" ht="5.25" customHeight="1" x14ac:dyDescent="0.15">
      <c r="A20" s="1981"/>
      <c r="B20" s="1982"/>
      <c r="C20" s="1982"/>
      <c r="D20" s="1982"/>
      <c r="E20" s="1982"/>
      <c r="F20" s="1982"/>
      <c r="G20" s="1982"/>
      <c r="H20" s="1982"/>
      <c r="I20" s="1982"/>
      <c r="J20" s="1982"/>
      <c r="K20" s="1982"/>
      <c r="L20" s="1982"/>
      <c r="M20" s="1982"/>
      <c r="N20" s="1982"/>
      <c r="O20" s="1982"/>
      <c r="P20" s="1982"/>
      <c r="Q20" s="1982"/>
      <c r="R20" s="1982"/>
      <c r="S20" s="1982"/>
      <c r="T20" s="1982"/>
      <c r="U20" s="1982"/>
      <c r="V20" s="1982"/>
      <c r="W20" s="1982"/>
      <c r="X20" s="1982"/>
      <c r="Y20" s="1982"/>
      <c r="Z20" s="1982"/>
      <c r="AA20" s="1982"/>
      <c r="AB20" s="1982"/>
      <c r="AC20" s="1982"/>
      <c r="AD20" s="1982"/>
      <c r="AE20" s="1982"/>
      <c r="AF20" s="1982"/>
      <c r="AG20" s="1982"/>
      <c r="AH20" s="1982"/>
      <c r="AI20" s="1982"/>
      <c r="AJ20" s="1982"/>
      <c r="AK20" s="1982"/>
      <c r="AL20" s="1982"/>
      <c r="AM20" s="1982"/>
      <c r="AN20" s="1982"/>
      <c r="AO20" s="1983"/>
      <c r="AP20" s="2052"/>
    </row>
    <row r="21" spans="1:42" ht="31.5" customHeight="1" x14ac:dyDescent="0.15">
      <c r="A21" s="1984" t="s">
        <v>116</v>
      </c>
      <c r="B21" s="1984"/>
      <c r="C21" s="1984"/>
      <c r="D21" s="1985" t="s">
        <v>117</v>
      </c>
      <c r="E21" s="1985"/>
      <c r="F21" s="1985"/>
      <c r="G21" s="1985"/>
      <c r="H21" s="1986">
        <f>入力シート!P28</f>
        <v>0</v>
      </c>
      <c r="I21" s="1987"/>
      <c r="J21" s="1987"/>
      <c r="K21" s="1987"/>
      <c r="L21" s="1987"/>
      <c r="M21" s="1987"/>
      <c r="N21" s="1987"/>
      <c r="O21" s="1987"/>
      <c r="P21" s="1987"/>
      <c r="Q21" s="1988"/>
      <c r="R21" s="1989" t="s">
        <v>118</v>
      </c>
      <c r="S21" s="1990"/>
      <c r="T21" s="1990"/>
      <c r="U21" s="1991"/>
      <c r="V21" s="1986">
        <f>入力シート!P29</f>
        <v>0</v>
      </c>
      <c r="W21" s="1987"/>
      <c r="X21" s="1987"/>
      <c r="Y21" s="1987"/>
      <c r="Z21" s="1987"/>
      <c r="AA21" s="1987"/>
      <c r="AB21" s="1987"/>
      <c r="AC21" s="1987"/>
      <c r="AD21" s="1987"/>
      <c r="AE21" s="1987"/>
      <c r="AF21" s="1987"/>
      <c r="AG21" s="1987"/>
      <c r="AH21" s="1987"/>
      <c r="AI21" s="1987"/>
      <c r="AJ21" s="1987"/>
      <c r="AK21" s="1987"/>
      <c r="AL21" s="1987"/>
      <c r="AM21" s="1987"/>
      <c r="AN21" s="1987"/>
      <c r="AO21" s="1988"/>
      <c r="AP21" s="2052"/>
    </row>
    <row r="22" spans="1:42" ht="15" customHeight="1" x14ac:dyDescent="0.15">
      <c r="A22" s="1992" t="s">
        <v>143</v>
      </c>
      <c r="B22" s="1992"/>
      <c r="C22" s="1992"/>
      <c r="D22" s="1992"/>
      <c r="E22" s="1992"/>
      <c r="F22" s="1992"/>
      <c r="G22" s="1992"/>
      <c r="H22" s="1992"/>
      <c r="I22" s="1993" t="s">
        <v>144</v>
      </c>
      <c r="J22" s="1993"/>
      <c r="K22" s="1993"/>
      <c r="L22" s="1993"/>
      <c r="M22" s="1993"/>
      <c r="N22" s="1993"/>
      <c r="O22" s="1993"/>
      <c r="P22" s="1993"/>
      <c r="Q22" s="1993"/>
      <c r="R22" s="1993"/>
      <c r="S22" s="1993"/>
      <c r="T22" s="1993"/>
      <c r="U22" s="1993"/>
      <c r="V22" s="1993"/>
      <c r="W22" s="1993"/>
      <c r="X22" s="1994" t="s">
        <v>145</v>
      </c>
      <c r="Y22" s="1994"/>
      <c r="Z22" s="1994"/>
      <c r="AA22" s="1994"/>
      <c r="AB22" s="1994"/>
      <c r="AC22" s="1994"/>
      <c r="AD22" s="1994"/>
      <c r="AE22" s="1994"/>
      <c r="AF22" s="1994"/>
      <c r="AG22" s="1994"/>
      <c r="AH22" s="1994"/>
      <c r="AI22" s="1994"/>
      <c r="AJ22" s="1994"/>
      <c r="AK22" s="1994"/>
      <c r="AL22" s="1994"/>
      <c r="AM22" s="1994"/>
      <c r="AN22" s="1994"/>
      <c r="AO22" s="1994"/>
      <c r="AP22" s="2052"/>
    </row>
    <row r="23" spans="1:42" ht="15" customHeight="1" x14ac:dyDescent="0.15">
      <c r="A23" s="1992"/>
      <c r="B23" s="1992"/>
      <c r="C23" s="1992"/>
      <c r="D23" s="1992"/>
      <c r="E23" s="1992"/>
      <c r="F23" s="1992"/>
      <c r="G23" s="1992"/>
      <c r="H23" s="1992"/>
      <c r="I23" s="1976" t="s">
        <v>146</v>
      </c>
      <c r="J23" s="1976"/>
      <c r="K23" s="1976"/>
      <c r="L23" s="1976"/>
      <c r="M23" s="1976"/>
      <c r="N23" s="1976" t="s">
        <v>147</v>
      </c>
      <c r="O23" s="1993"/>
      <c r="P23" s="1993"/>
      <c r="Q23" s="1993"/>
      <c r="R23" s="1976" t="s">
        <v>148</v>
      </c>
      <c r="S23" s="1976"/>
      <c r="T23" s="1976"/>
      <c r="U23" s="1976"/>
      <c r="V23" s="1976"/>
      <c r="W23" s="1976"/>
      <c r="X23" s="1976" t="s">
        <v>149</v>
      </c>
      <c r="Y23" s="1976"/>
      <c r="Z23" s="1976"/>
      <c r="AA23" s="1976"/>
      <c r="AB23" s="1976"/>
      <c r="AC23" s="1976"/>
      <c r="AD23" s="1976"/>
      <c r="AE23" s="1976" t="s">
        <v>150</v>
      </c>
      <c r="AF23" s="1993"/>
      <c r="AG23" s="1993"/>
      <c r="AH23" s="1976" t="s">
        <v>151</v>
      </c>
      <c r="AI23" s="1976"/>
      <c r="AJ23" s="1976"/>
      <c r="AK23" s="1976"/>
      <c r="AL23" s="1976"/>
      <c r="AM23" s="1976"/>
      <c r="AN23" s="1976"/>
      <c r="AO23" s="1976"/>
      <c r="AP23" s="2052"/>
    </row>
    <row r="24" spans="1:42" ht="15" customHeight="1" x14ac:dyDescent="0.15">
      <c r="A24" s="1992"/>
      <c r="B24" s="1992"/>
      <c r="C24" s="1992"/>
      <c r="D24" s="1992"/>
      <c r="E24" s="1992"/>
      <c r="F24" s="1992"/>
      <c r="G24" s="1992"/>
      <c r="H24" s="1992"/>
      <c r="I24" s="1976"/>
      <c r="J24" s="1976"/>
      <c r="K24" s="1976"/>
      <c r="L24" s="1976"/>
      <c r="M24" s="1976"/>
      <c r="N24" s="1993"/>
      <c r="O24" s="1993"/>
      <c r="P24" s="1993"/>
      <c r="Q24" s="1993"/>
      <c r="R24" s="1976"/>
      <c r="S24" s="1976"/>
      <c r="T24" s="1976"/>
      <c r="U24" s="1976"/>
      <c r="V24" s="1976"/>
      <c r="W24" s="1976"/>
      <c r="X24" s="1976"/>
      <c r="Y24" s="1976"/>
      <c r="Z24" s="1976"/>
      <c r="AA24" s="1976"/>
      <c r="AB24" s="1976"/>
      <c r="AC24" s="1976"/>
      <c r="AD24" s="1976"/>
      <c r="AE24" s="1993"/>
      <c r="AF24" s="1993"/>
      <c r="AG24" s="1993"/>
      <c r="AH24" s="1976"/>
      <c r="AI24" s="1976"/>
      <c r="AJ24" s="1976"/>
      <c r="AK24" s="1976"/>
      <c r="AL24" s="1976"/>
      <c r="AM24" s="1976"/>
      <c r="AN24" s="1976"/>
      <c r="AO24" s="1976"/>
      <c r="AP24" s="2052"/>
    </row>
    <row r="25" spans="1:42" ht="16.5" customHeight="1" x14ac:dyDescent="0.15">
      <c r="A25" s="1932" t="str">
        <f>IF(COUNTIF(リスト!B43:B63,A26),"法第701条の41",IF(入力シート!U49="","法第701条の41",""))</f>
        <v>法第701条の41</v>
      </c>
      <c r="B25" s="1933"/>
      <c r="C25" s="1933"/>
      <c r="D25" s="1933"/>
      <c r="E25" s="1933"/>
      <c r="F25" s="1933"/>
      <c r="G25" s="1933"/>
      <c r="H25" s="1933"/>
      <c r="I25" s="1920">
        <f>IF(入力シート!P43+入力シート!P46+入力シート!P50+入力シート!P53&lt;=入力シート!P32,ROUNDDOWN(入力シート!P50,2),"入力ｴﾗｰ")</f>
        <v>0</v>
      </c>
      <c r="J25" s="1921"/>
      <c r="K25" s="1921"/>
      <c r="L25" s="1921"/>
      <c r="M25" s="1934" t="s">
        <v>39</v>
      </c>
      <c r="N25" s="1910"/>
      <c r="O25" s="1908" t="str">
        <f>IFERROR(VLOOKUP(A26,リスト!B43:D68,3,0),"/")</f>
        <v>/</v>
      </c>
      <c r="P25" s="1908"/>
      <c r="Q25" s="1910"/>
      <c r="R25" s="1940" t="str">
        <f>IFERROR(ROUNDDOWN(I25*O25,2),"")</f>
        <v/>
      </c>
      <c r="S25" s="1941"/>
      <c r="T25" s="1941"/>
      <c r="U25" s="1941"/>
      <c r="V25" s="1941"/>
      <c r="W25" s="1944" t="s">
        <v>39</v>
      </c>
      <c r="X25" s="1936">
        <f>入力シート!U50</f>
        <v>0</v>
      </c>
      <c r="Y25" s="1937"/>
      <c r="Z25" s="1937"/>
      <c r="AA25" s="1937"/>
      <c r="AB25" s="1937"/>
      <c r="AC25" s="1937"/>
      <c r="AD25" s="1977" t="s">
        <v>487</v>
      </c>
      <c r="AE25" s="1956"/>
      <c r="AF25" s="1908" t="str">
        <f>IFERROR(VLOOKUP(A26,リスト!B43:E68,4,0),"/")</f>
        <v>/</v>
      </c>
      <c r="AG25" s="1956"/>
      <c r="AH25" s="1936" t="str">
        <f>IFERROR(ROUNDDOWN(X25*AF25,0),"")</f>
        <v/>
      </c>
      <c r="AI25" s="1937"/>
      <c r="AJ25" s="1937"/>
      <c r="AK25" s="1937"/>
      <c r="AL25" s="1937"/>
      <c r="AM25" s="1937"/>
      <c r="AN25" s="1937"/>
      <c r="AO25" s="1977" t="s">
        <v>487</v>
      </c>
      <c r="AP25" s="2052"/>
    </row>
    <row r="26" spans="1:42" ht="16.5" customHeight="1" x14ac:dyDescent="0.15">
      <c r="A26" s="1912">
        <f>入力シート!U49</f>
        <v>0</v>
      </c>
      <c r="B26" s="1913"/>
      <c r="C26" s="1913"/>
      <c r="D26" s="1913"/>
      <c r="E26" s="1979" t="s">
        <v>294</v>
      </c>
      <c r="F26" s="1979"/>
      <c r="G26" s="1979"/>
      <c r="H26" s="1980"/>
      <c r="I26" s="1922"/>
      <c r="J26" s="1923"/>
      <c r="K26" s="1923"/>
      <c r="L26" s="1923"/>
      <c r="M26" s="1935"/>
      <c r="N26" s="1911"/>
      <c r="O26" s="1909"/>
      <c r="P26" s="1909"/>
      <c r="Q26" s="1911"/>
      <c r="R26" s="1942"/>
      <c r="S26" s="1943"/>
      <c r="T26" s="1943"/>
      <c r="U26" s="1943"/>
      <c r="V26" s="1943"/>
      <c r="W26" s="1945"/>
      <c r="X26" s="1938"/>
      <c r="Y26" s="1939"/>
      <c r="Z26" s="1939"/>
      <c r="AA26" s="1939"/>
      <c r="AB26" s="1939"/>
      <c r="AC26" s="1939"/>
      <c r="AD26" s="1978"/>
      <c r="AE26" s="1957"/>
      <c r="AF26" s="1909"/>
      <c r="AG26" s="1957"/>
      <c r="AH26" s="1938"/>
      <c r="AI26" s="1939"/>
      <c r="AJ26" s="1939"/>
      <c r="AK26" s="1939"/>
      <c r="AL26" s="1939"/>
      <c r="AM26" s="1939"/>
      <c r="AN26" s="1939"/>
      <c r="AO26" s="1978"/>
      <c r="AP26" s="2052"/>
    </row>
    <row r="27" spans="1:42" ht="16.5" customHeight="1" x14ac:dyDescent="0.15">
      <c r="A27" s="1932" t="str">
        <f>IF(COUNTIF(リスト!B45:B66,A28),"法第701条の41",IF(入力シート!U52="","法第701条の41",""))</f>
        <v>法第701条の41</v>
      </c>
      <c r="B27" s="1933"/>
      <c r="C27" s="1933"/>
      <c r="D27" s="1933"/>
      <c r="E27" s="1933"/>
      <c r="F27" s="1933"/>
      <c r="G27" s="1933"/>
      <c r="H27" s="1933"/>
      <c r="I27" s="1920">
        <f>ROUNDDOWN(入力シート!P53,2)</f>
        <v>0</v>
      </c>
      <c r="J27" s="1921"/>
      <c r="K27" s="1921"/>
      <c r="L27" s="1921"/>
      <c r="M27" s="1934"/>
      <c r="N27" s="1910"/>
      <c r="O27" s="1908" t="str">
        <f>IFERROR(VLOOKUP(A28,リスト!B43:D68,3,0),"/")</f>
        <v>/</v>
      </c>
      <c r="P27" s="1908"/>
      <c r="Q27" s="1910"/>
      <c r="R27" s="1940" t="str">
        <f>IFERROR(ROUNDDOWN(I27*O27,2),"")</f>
        <v/>
      </c>
      <c r="S27" s="1941"/>
      <c r="T27" s="1941"/>
      <c r="U27" s="1941"/>
      <c r="V27" s="1941"/>
      <c r="W27" s="1944"/>
      <c r="X27" s="1936">
        <f>入力シート!U53</f>
        <v>0</v>
      </c>
      <c r="Y27" s="1937"/>
      <c r="Z27" s="1937"/>
      <c r="AA27" s="1937"/>
      <c r="AB27" s="1937"/>
      <c r="AC27" s="1937"/>
      <c r="AD27" s="1944"/>
      <c r="AE27" s="1956"/>
      <c r="AF27" s="1908" t="str">
        <f>IFERROR(VLOOKUP(A28,リスト!B43:E68,4,0),"/")</f>
        <v>/</v>
      </c>
      <c r="AG27" s="1956"/>
      <c r="AH27" s="1936" t="str">
        <f>IFERROR(ROUNDDOWN(X27*AF27,0),"")</f>
        <v/>
      </c>
      <c r="AI27" s="1937"/>
      <c r="AJ27" s="1937"/>
      <c r="AK27" s="1937"/>
      <c r="AL27" s="1937"/>
      <c r="AM27" s="1937"/>
      <c r="AN27" s="1937"/>
      <c r="AO27" s="1934"/>
      <c r="AP27" s="2052"/>
    </row>
    <row r="28" spans="1:42" ht="16.5" customHeight="1" x14ac:dyDescent="0.15">
      <c r="A28" s="1912">
        <f>入力シート!U52</f>
        <v>0</v>
      </c>
      <c r="B28" s="1913"/>
      <c r="C28" s="1913"/>
      <c r="D28" s="1913"/>
      <c r="E28" s="1979" t="s">
        <v>294</v>
      </c>
      <c r="F28" s="1979"/>
      <c r="G28" s="1979"/>
      <c r="H28" s="1980"/>
      <c r="I28" s="1922"/>
      <c r="J28" s="1923"/>
      <c r="K28" s="1923"/>
      <c r="L28" s="1923"/>
      <c r="M28" s="1935"/>
      <c r="N28" s="1911"/>
      <c r="O28" s="1909"/>
      <c r="P28" s="1909"/>
      <c r="Q28" s="1911"/>
      <c r="R28" s="1942"/>
      <c r="S28" s="1943"/>
      <c r="T28" s="1943"/>
      <c r="U28" s="1943"/>
      <c r="V28" s="1943"/>
      <c r="W28" s="1945"/>
      <c r="X28" s="1938"/>
      <c r="Y28" s="1939"/>
      <c r="Z28" s="1939"/>
      <c r="AA28" s="1939"/>
      <c r="AB28" s="1939"/>
      <c r="AC28" s="1939"/>
      <c r="AD28" s="1945"/>
      <c r="AE28" s="1957"/>
      <c r="AF28" s="1909"/>
      <c r="AG28" s="1957"/>
      <c r="AH28" s="1938"/>
      <c r="AI28" s="1939"/>
      <c r="AJ28" s="1939"/>
      <c r="AK28" s="1939"/>
      <c r="AL28" s="1939"/>
      <c r="AM28" s="1939"/>
      <c r="AN28" s="1939"/>
      <c r="AO28" s="1935"/>
      <c r="AP28" s="2052"/>
    </row>
    <row r="29" spans="1:42" ht="16.5" customHeight="1" x14ac:dyDescent="0.15">
      <c r="A29" s="1966"/>
      <c r="B29" s="1967"/>
      <c r="C29" s="1967"/>
      <c r="D29" s="1967"/>
      <c r="E29" s="1967"/>
      <c r="F29" s="1967"/>
      <c r="G29" s="1967"/>
      <c r="H29" s="1967"/>
      <c r="I29" s="1968"/>
      <c r="J29" s="1969"/>
      <c r="K29" s="1969"/>
      <c r="L29" s="1969"/>
      <c r="M29" s="1934"/>
      <c r="N29" s="1910"/>
      <c r="O29" s="1964" t="s">
        <v>553</v>
      </c>
      <c r="P29" s="1964"/>
      <c r="Q29" s="1910"/>
      <c r="R29" s="1972"/>
      <c r="S29" s="1973"/>
      <c r="T29" s="1973"/>
      <c r="U29" s="1973"/>
      <c r="V29" s="1973"/>
      <c r="W29" s="1944"/>
      <c r="X29" s="1960"/>
      <c r="Y29" s="1961"/>
      <c r="Z29" s="1961"/>
      <c r="AA29" s="1961"/>
      <c r="AB29" s="1961"/>
      <c r="AC29" s="1961"/>
      <c r="AD29" s="1944"/>
      <c r="AE29" s="1956"/>
      <c r="AF29" s="1964" t="s">
        <v>554</v>
      </c>
      <c r="AG29" s="1956"/>
      <c r="AH29" s="1960"/>
      <c r="AI29" s="1961"/>
      <c r="AJ29" s="1961"/>
      <c r="AK29" s="1961"/>
      <c r="AL29" s="1961"/>
      <c r="AM29" s="1961"/>
      <c r="AN29" s="1961"/>
      <c r="AO29" s="1934"/>
      <c r="AP29" s="2052"/>
    </row>
    <row r="30" spans="1:42" ht="16.5" customHeight="1" x14ac:dyDescent="0.15">
      <c r="A30" s="310"/>
      <c r="B30" s="311"/>
      <c r="C30" s="311"/>
      <c r="D30" s="311"/>
      <c r="E30" s="311" t="s">
        <v>552</v>
      </c>
      <c r="F30" s="311"/>
      <c r="G30" s="311"/>
      <c r="H30" s="312"/>
      <c r="I30" s="1970"/>
      <c r="J30" s="1971"/>
      <c r="K30" s="1971"/>
      <c r="L30" s="1971"/>
      <c r="M30" s="1935"/>
      <c r="N30" s="1911"/>
      <c r="O30" s="1965"/>
      <c r="P30" s="1965"/>
      <c r="Q30" s="1911"/>
      <c r="R30" s="1974"/>
      <c r="S30" s="1975"/>
      <c r="T30" s="1975"/>
      <c r="U30" s="1975"/>
      <c r="V30" s="1975"/>
      <c r="W30" s="1945"/>
      <c r="X30" s="1962"/>
      <c r="Y30" s="1963"/>
      <c r="Z30" s="1963"/>
      <c r="AA30" s="1963"/>
      <c r="AB30" s="1963"/>
      <c r="AC30" s="1963"/>
      <c r="AD30" s="1945"/>
      <c r="AE30" s="1957"/>
      <c r="AF30" s="1965"/>
      <c r="AG30" s="1957"/>
      <c r="AH30" s="1962"/>
      <c r="AI30" s="1963"/>
      <c r="AJ30" s="1963"/>
      <c r="AK30" s="1963"/>
      <c r="AL30" s="1963"/>
      <c r="AM30" s="1963"/>
      <c r="AN30" s="1963"/>
      <c r="AO30" s="1935"/>
      <c r="AP30" s="2052"/>
    </row>
    <row r="31" spans="1:42" ht="16.5" customHeight="1" x14ac:dyDescent="0.15">
      <c r="A31" s="1948" t="s">
        <v>152</v>
      </c>
      <c r="B31" s="1949"/>
      <c r="C31" s="1949"/>
      <c r="D31" s="1949"/>
      <c r="E31" s="1949"/>
      <c r="F31" s="1949"/>
      <c r="G31" s="1949"/>
      <c r="H31" s="1950"/>
      <c r="I31" s="1954"/>
      <c r="J31" s="1954"/>
      <c r="K31" s="1954"/>
      <c r="L31" s="1954"/>
      <c r="M31" s="1954"/>
      <c r="N31" s="1954"/>
      <c r="O31" s="1954"/>
      <c r="P31" s="1954"/>
      <c r="Q31" s="1954"/>
      <c r="R31" s="1954"/>
      <c r="S31" s="1954"/>
      <c r="T31" s="1954"/>
      <c r="U31" s="1954"/>
      <c r="V31" s="1954"/>
      <c r="W31" s="1954"/>
      <c r="X31" s="1936">
        <f>入力シート!P55</f>
        <v>0</v>
      </c>
      <c r="Y31" s="1937"/>
      <c r="Z31" s="1937"/>
      <c r="AA31" s="1937"/>
      <c r="AB31" s="1937"/>
      <c r="AC31" s="1937"/>
      <c r="AD31" s="1944"/>
      <c r="AE31" s="1956"/>
      <c r="AF31" s="1958">
        <v>0.5</v>
      </c>
      <c r="AG31" s="1956"/>
      <c r="AH31" s="1936">
        <f>ROUNDDOWN(X31*AF31,0)</f>
        <v>0</v>
      </c>
      <c r="AI31" s="1937"/>
      <c r="AJ31" s="1937"/>
      <c r="AK31" s="1937"/>
      <c r="AL31" s="1937"/>
      <c r="AM31" s="1937"/>
      <c r="AN31" s="1937"/>
      <c r="AO31" s="1934"/>
      <c r="AP31" s="2052"/>
    </row>
    <row r="32" spans="1:42" ht="16.5" customHeight="1" x14ac:dyDescent="0.15">
      <c r="A32" s="1951"/>
      <c r="B32" s="1952"/>
      <c r="C32" s="1952"/>
      <c r="D32" s="1952"/>
      <c r="E32" s="1952"/>
      <c r="F32" s="1952"/>
      <c r="G32" s="1952"/>
      <c r="H32" s="1953"/>
      <c r="I32" s="1955"/>
      <c r="J32" s="1955"/>
      <c r="K32" s="1955"/>
      <c r="L32" s="1955"/>
      <c r="M32" s="1955"/>
      <c r="N32" s="1955"/>
      <c r="O32" s="1955"/>
      <c r="P32" s="1955"/>
      <c r="Q32" s="1955"/>
      <c r="R32" s="1955"/>
      <c r="S32" s="1955"/>
      <c r="T32" s="1955"/>
      <c r="U32" s="1955"/>
      <c r="V32" s="1955"/>
      <c r="W32" s="1955"/>
      <c r="X32" s="1938"/>
      <c r="Y32" s="1939"/>
      <c r="Z32" s="1939"/>
      <c r="AA32" s="1939"/>
      <c r="AB32" s="1939"/>
      <c r="AC32" s="1939"/>
      <c r="AD32" s="1945"/>
      <c r="AE32" s="1957"/>
      <c r="AF32" s="1959"/>
      <c r="AG32" s="1957"/>
      <c r="AH32" s="1938"/>
      <c r="AI32" s="1939"/>
      <c r="AJ32" s="1939"/>
      <c r="AK32" s="1939"/>
      <c r="AL32" s="1939"/>
      <c r="AM32" s="1939"/>
      <c r="AN32" s="1939"/>
      <c r="AO32" s="1935"/>
      <c r="AP32" s="2052"/>
    </row>
    <row r="33" spans="1:42" ht="16.5" customHeight="1" x14ac:dyDescent="0.15">
      <c r="A33" s="1914" t="s">
        <v>153</v>
      </c>
      <c r="B33" s="1915"/>
      <c r="C33" s="1915"/>
      <c r="D33" s="1915"/>
      <c r="E33" s="1915"/>
      <c r="F33" s="1915"/>
      <c r="G33" s="1915"/>
      <c r="H33" s="1916"/>
      <c r="I33" s="1920">
        <f>IF(I25="入力ｴﾗｰ","入力ｴﾗｰ",ROUNDDOWN(SUM(I25,I27,I29),2))</f>
        <v>0</v>
      </c>
      <c r="J33" s="1921"/>
      <c r="K33" s="1921"/>
      <c r="L33" s="1921"/>
      <c r="M33" s="1934"/>
      <c r="N33" s="1927"/>
      <c r="O33" s="1927"/>
      <c r="P33" s="1927"/>
      <c r="Q33" s="1927"/>
      <c r="R33" s="1940">
        <f>IF(I25="入力ｴﾗｰ","入力ｴﾗｰ",ROUNDDOWN(SUM(R25,R27,R29),2))</f>
        <v>0</v>
      </c>
      <c r="S33" s="1941"/>
      <c r="T33" s="1941"/>
      <c r="U33" s="1941"/>
      <c r="V33" s="1941"/>
      <c r="W33" s="1944"/>
      <c r="X33" s="1936">
        <f>SUM(X25,X27,X29,X31)</f>
        <v>0</v>
      </c>
      <c r="Y33" s="1937"/>
      <c r="Z33" s="1937"/>
      <c r="AA33" s="1937"/>
      <c r="AB33" s="1937"/>
      <c r="AC33" s="1937"/>
      <c r="AD33" s="1944"/>
      <c r="AE33" s="1927"/>
      <c r="AF33" s="1927"/>
      <c r="AG33" s="1927"/>
      <c r="AH33" s="1936">
        <f>SUM(AH25,AH27,AH29,AH31)</f>
        <v>0</v>
      </c>
      <c r="AI33" s="1937"/>
      <c r="AJ33" s="1937"/>
      <c r="AK33" s="1937"/>
      <c r="AL33" s="1937"/>
      <c r="AM33" s="1937"/>
      <c r="AN33" s="1937"/>
      <c r="AO33" s="1934"/>
      <c r="AP33" s="2052"/>
    </row>
    <row r="34" spans="1:42" ht="16.5" customHeight="1" x14ac:dyDescent="0.15">
      <c r="A34" s="1917"/>
      <c r="B34" s="1918"/>
      <c r="C34" s="1918"/>
      <c r="D34" s="1918"/>
      <c r="E34" s="1918"/>
      <c r="F34" s="1918"/>
      <c r="G34" s="1918"/>
      <c r="H34" s="1919"/>
      <c r="I34" s="1922"/>
      <c r="J34" s="1923"/>
      <c r="K34" s="1923"/>
      <c r="L34" s="1923"/>
      <c r="M34" s="1935"/>
      <c r="N34" s="1930"/>
      <c r="O34" s="1930"/>
      <c r="P34" s="1930"/>
      <c r="Q34" s="1930"/>
      <c r="R34" s="1942"/>
      <c r="S34" s="1943"/>
      <c r="T34" s="1943"/>
      <c r="U34" s="1943"/>
      <c r="V34" s="1943"/>
      <c r="W34" s="1945"/>
      <c r="X34" s="1938"/>
      <c r="Y34" s="1939"/>
      <c r="Z34" s="1939"/>
      <c r="AA34" s="1939"/>
      <c r="AB34" s="1939"/>
      <c r="AC34" s="1939"/>
      <c r="AD34" s="1945"/>
      <c r="AE34" s="1930"/>
      <c r="AF34" s="1930"/>
      <c r="AG34" s="1930"/>
      <c r="AH34" s="1938"/>
      <c r="AI34" s="1939"/>
      <c r="AJ34" s="1939"/>
      <c r="AK34" s="1939"/>
      <c r="AL34" s="1939"/>
      <c r="AM34" s="1939"/>
      <c r="AN34" s="1939"/>
      <c r="AO34" s="1935"/>
      <c r="AP34" s="2052"/>
    </row>
    <row r="35" spans="1:42" ht="21.6" customHeight="1" x14ac:dyDescent="0.15">
      <c r="A35" s="1914" t="s">
        <v>154</v>
      </c>
      <c r="B35" s="1915"/>
      <c r="C35" s="1915"/>
      <c r="D35" s="1915"/>
      <c r="E35" s="1915"/>
      <c r="F35" s="1915"/>
      <c r="G35" s="1915"/>
      <c r="H35" s="1915"/>
      <c r="I35" s="1915"/>
      <c r="J35" s="1915"/>
      <c r="K35" s="1915"/>
      <c r="L35" s="1915"/>
      <c r="M35" s="1915"/>
      <c r="N35" s="1915"/>
      <c r="O35" s="1915"/>
      <c r="P35" s="1915"/>
      <c r="Q35" s="1915"/>
      <c r="R35" s="1940">
        <f>IF(OR(R18="入力ｴﾗｰ",R33="入力ｴﾗｰ"),"入力ｴﾗｰ",ROUNDDOWN(SUM(R18,R33),2))</f>
        <v>0</v>
      </c>
      <c r="S35" s="1941"/>
      <c r="T35" s="1941"/>
      <c r="U35" s="1941"/>
      <c r="V35" s="1941"/>
      <c r="W35" s="1944"/>
      <c r="X35" s="1946" t="s">
        <v>155</v>
      </c>
      <c r="Y35" s="1946"/>
      <c r="Z35" s="1946"/>
      <c r="AA35" s="1946"/>
      <c r="AB35" s="1946"/>
      <c r="AC35" s="1946"/>
      <c r="AD35" s="1946"/>
      <c r="AE35" s="1946"/>
      <c r="AF35" s="1946"/>
      <c r="AG35" s="1946"/>
      <c r="AH35" s="1936">
        <f>SUM(AH18,AH33)</f>
        <v>0</v>
      </c>
      <c r="AI35" s="1937"/>
      <c r="AJ35" s="1937"/>
      <c r="AK35" s="1937"/>
      <c r="AL35" s="1937"/>
      <c r="AM35" s="1937"/>
      <c r="AN35" s="1937"/>
      <c r="AO35" s="1934"/>
      <c r="AP35" s="2052"/>
    </row>
    <row r="36" spans="1:42" ht="11.25" customHeight="1" x14ac:dyDescent="0.15">
      <c r="A36" s="1917"/>
      <c r="B36" s="1918"/>
      <c r="C36" s="1918"/>
      <c r="D36" s="1918"/>
      <c r="E36" s="1918"/>
      <c r="F36" s="1918"/>
      <c r="G36" s="1918"/>
      <c r="H36" s="1918"/>
      <c r="I36" s="1918"/>
      <c r="J36" s="1918"/>
      <c r="K36" s="1918"/>
      <c r="L36" s="1918"/>
      <c r="M36" s="1918"/>
      <c r="N36" s="1918"/>
      <c r="O36" s="1918"/>
      <c r="P36" s="1918"/>
      <c r="Q36" s="1918"/>
      <c r="R36" s="1942"/>
      <c r="S36" s="1943"/>
      <c r="T36" s="1943"/>
      <c r="U36" s="1943"/>
      <c r="V36" s="1943"/>
      <c r="W36" s="1945"/>
      <c r="X36" s="1947"/>
      <c r="Y36" s="1947"/>
      <c r="Z36" s="1947"/>
      <c r="AA36" s="1947"/>
      <c r="AB36" s="1947"/>
      <c r="AC36" s="1947"/>
      <c r="AD36" s="1947"/>
      <c r="AE36" s="1947"/>
      <c r="AF36" s="1947"/>
      <c r="AG36" s="1947"/>
      <c r="AH36" s="1938"/>
      <c r="AI36" s="1939"/>
      <c r="AJ36" s="1939"/>
      <c r="AK36" s="1939"/>
      <c r="AL36" s="1939"/>
      <c r="AM36" s="1939"/>
      <c r="AN36" s="1939"/>
      <c r="AO36" s="1935"/>
      <c r="AP36" s="2052"/>
    </row>
    <row r="37" spans="1:42" ht="15" customHeight="1" x14ac:dyDescent="0.15">
      <c r="A37" s="53"/>
      <c r="B37" s="53"/>
      <c r="C37" s="54"/>
      <c r="D37" s="54"/>
      <c r="E37" s="54"/>
      <c r="F37" s="54"/>
      <c r="G37" s="54"/>
      <c r="H37" s="54"/>
      <c r="I37" s="54"/>
      <c r="J37" s="54"/>
      <c r="K37" s="54"/>
      <c r="L37" s="54"/>
      <c r="M37" s="54"/>
      <c r="N37" s="54"/>
      <c r="O37" s="54"/>
      <c r="P37" s="2042" t="s">
        <v>134</v>
      </c>
      <c r="Q37" s="2042"/>
      <c r="R37" s="2010">
        <f>入力シート!G7</f>
        <v>0</v>
      </c>
      <c r="S37" s="2043">
        <f>入力シート!H7</f>
        <v>0</v>
      </c>
      <c r="T37" s="2044" t="s">
        <v>0</v>
      </c>
      <c r="U37" s="2043">
        <f>入力シート!J7</f>
        <v>0</v>
      </c>
      <c r="V37" s="2044" t="s">
        <v>77</v>
      </c>
      <c r="W37" s="2033">
        <f>入力シート!M7</f>
        <v>0</v>
      </c>
      <c r="X37" s="2034" t="s">
        <v>114</v>
      </c>
      <c r="Y37" s="2035" t="s">
        <v>511</v>
      </c>
      <c r="Z37" s="2036"/>
      <c r="AA37" s="2041" t="s">
        <v>138</v>
      </c>
      <c r="AB37" s="2041"/>
      <c r="AC37" s="2041"/>
      <c r="AD37" s="2041"/>
      <c r="AE37" s="2020" t="s">
        <v>139</v>
      </c>
      <c r="AF37" s="2020"/>
      <c r="AG37" s="2020"/>
      <c r="AH37" s="270" t="s">
        <v>7</v>
      </c>
      <c r="AI37" s="2041" t="s">
        <v>514</v>
      </c>
      <c r="AJ37" s="2041"/>
      <c r="AK37" s="2041"/>
      <c r="AL37" s="2041"/>
      <c r="AM37" s="2041"/>
      <c r="AN37" s="2020" t="s">
        <v>140</v>
      </c>
      <c r="AO37" s="2020"/>
      <c r="AP37" s="54"/>
    </row>
    <row r="38" spans="1:42" ht="12.75" customHeight="1" x14ac:dyDescent="0.15">
      <c r="A38" s="2018" t="s">
        <v>483</v>
      </c>
      <c r="B38" s="2018"/>
      <c r="C38" s="2018"/>
      <c r="D38" s="2018"/>
      <c r="E38" s="2018"/>
      <c r="F38" s="2018"/>
      <c r="G38" s="2018"/>
      <c r="H38" s="2018"/>
      <c r="I38" s="2018"/>
      <c r="J38" s="2018"/>
      <c r="K38" s="2018"/>
      <c r="L38" s="2018"/>
      <c r="M38" s="2018"/>
      <c r="N38" s="2018"/>
      <c r="O38" s="2019"/>
      <c r="P38" s="2042"/>
      <c r="Q38" s="2042"/>
      <c r="R38" s="2000"/>
      <c r="S38" s="2002"/>
      <c r="T38" s="2004"/>
      <c r="U38" s="2002"/>
      <c r="V38" s="2004"/>
      <c r="W38" s="2006"/>
      <c r="X38" s="2008"/>
      <c r="Y38" s="2037"/>
      <c r="Z38" s="2038"/>
      <c r="AA38" s="2021">
        <f>入力シート!S2</f>
        <v>0</v>
      </c>
      <c r="AB38" s="2021"/>
      <c r="AC38" s="2021"/>
      <c r="AD38" s="2021"/>
      <c r="AE38" s="2022"/>
      <c r="AF38" s="2022"/>
      <c r="AG38" s="2022"/>
      <c r="AH38" s="2011"/>
      <c r="AI38" s="2023">
        <f>入力シート!AD2</f>
        <v>0</v>
      </c>
      <c r="AJ38" s="2024"/>
      <c r="AK38" s="2024"/>
      <c r="AL38" s="2024"/>
      <c r="AM38" s="2025"/>
      <c r="AN38" s="2029">
        <f>入力シート!AS2</f>
        <v>0</v>
      </c>
      <c r="AO38" s="2030"/>
      <c r="AP38" s="2050" t="s">
        <v>292</v>
      </c>
    </row>
    <row r="39" spans="1:42" ht="10.5" customHeight="1" x14ac:dyDescent="0.15">
      <c r="A39" s="2018"/>
      <c r="B39" s="2018"/>
      <c r="C39" s="2018"/>
      <c r="D39" s="2018"/>
      <c r="E39" s="2018"/>
      <c r="F39" s="2018"/>
      <c r="G39" s="2018"/>
      <c r="H39" s="2018"/>
      <c r="I39" s="2018"/>
      <c r="J39" s="2018"/>
      <c r="K39" s="2018"/>
      <c r="L39" s="2018"/>
      <c r="M39" s="2018"/>
      <c r="N39" s="2018"/>
      <c r="O39" s="2019"/>
      <c r="P39" s="2042"/>
      <c r="Q39" s="2042"/>
      <c r="R39" s="2000"/>
      <c r="S39" s="2002"/>
      <c r="T39" s="2004"/>
      <c r="U39" s="2002"/>
      <c r="V39" s="2004"/>
      <c r="W39" s="2006"/>
      <c r="X39" s="2008"/>
      <c r="Y39" s="2039"/>
      <c r="Z39" s="2040"/>
      <c r="AA39" s="2021"/>
      <c r="AB39" s="2021"/>
      <c r="AC39" s="2021"/>
      <c r="AD39" s="2021"/>
      <c r="AE39" s="2022"/>
      <c r="AF39" s="2022"/>
      <c r="AG39" s="2022"/>
      <c r="AH39" s="2011"/>
      <c r="AI39" s="2026"/>
      <c r="AJ39" s="2027"/>
      <c r="AK39" s="2027"/>
      <c r="AL39" s="2027"/>
      <c r="AM39" s="2028"/>
      <c r="AN39" s="2031"/>
      <c r="AO39" s="2032"/>
      <c r="AP39" s="2050"/>
    </row>
    <row r="40" spans="1:42" ht="20.25" customHeight="1" x14ac:dyDescent="0.15">
      <c r="A40" s="2018"/>
      <c r="B40" s="2018"/>
      <c r="C40" s="2018"/>
      <c r="D40" s="2018"/>
      <c r="E40" s="2018"/>
      <c r="F40" s="2018"/>
      <c r="G40" s="2018"/>
      <c r="H40" s="2018"/>
      <c r="I40" s="2018"/>
      <c r="J40" s="2018"/>
      <c r="K40" s="2018"/>
      <c r="L40" s="2018"/>
      <c r="M40" s="2018"/>
      <c r="N40" s="2018"/>
      <c r="O40" s="2019"/>
      <c r="P40" s="2042"/>
      <c r="Q40" s="2042"/>
      <c r="R40" s="2000">
        <f>入力シート!G9</f>
        <v>0</v>
      </c>
      <c r="S40" s="2002">
        <f>入力シート!H9</f>
        <v>0</v>
      </c>
      <c r="T40" s="2004" t="s">
        <v>0</v>
      </c>
      <c r="U40" s="2002">
        <f>入力シート!J9</f>
        <v>0</v>
      </c>
      <c r="V40" s="2004" t="s">
        <v>77</v>
      </c>
      <c r="W40" s="2006">
        <f>入力シート!M9</f>
        <v>0</v>
      </c>
      <c r="X40" s="2008" t="s">
        <v>115</v>
      </c>
      <c r="Y40" s="2012" t="s">
        <v>142</v>
      </c>
      <c r="Z40" s="2012"/>
      <c r="AA40" s="2012"/>
      <c r="AB40" s="2012"/>
      <c r="AC40" s="2013">
        <f>入力シート!$G$4</f>
        <v>0</v>
      </c>
      <c r="AD40" s="2014"/>
      <c r="AE40" s="2014"/>
      <c r="AF40" s="2014"/>
      <c r="AG40" s="2014"/>
      <c r="AH40" s="2014"/>
      <c r="AI40" s="2014"/>
      <c r="AJ40" s="2014"/>
      <c r="AK40" s="2014"/>
      <c r="AL40" s="2014"/>
      <c r="AM40" s="2014"/>
      <c r="AN40" s="2014"/>
      <c r="AO40" s="2015"/>
      <c r="AP40" s="2050"/>
    </row>
    <row r="41" spans="1:42" ht="20.25" customHeight="1" x14ac:dyDescent="0.15">
      <c r="A41" s="2017"/>
      <c r="B41" s="2017"/>
      <c r="C41" s="2017"/>
      <c r="D41" s="2017"/>
      <c r="E41" s="2017"/>
      <c r="F41" s="2017"/>
      <c r="G41" s="2017"/>
      <c r="H41" s="2017"/>
      <c r="I41" s="2017"/>
      <c r="J41" s="175"/>
      <c r="K41" s="175"/>
      <c r="L41" s="175"/>
      <c r="P41" s="2042"/>
      <c r="Q41" s="2042"/>
      <c r="R41" s="2001"/>
      <c r="S41" s="2003"/>
      <c r="T41" s="2005"/>
      <c r="U41" s="2003"/>
      <c r="V41" s="2005"/>
      <c r="W41" s="2007"/>
      <c r="X41" s="2009"/>
      <c r="Y41" s="2012" t="s">
        <v>521</v>
      </c>
      <c r="Z41" s="2012"/>
      <c r="AA41" s="2012"/>
      <c r="AB41" s="2012"/>
      <c r="AC41" s="2016">
        <f>入力シート!$G$2</f>
        <v>0</v>
      </c>
      <c r="AD41" s="2016"/>
      <c r="AE41" s="2016"/>
      <c r="AF41" s="2016"/>
      <c r="AG41" s="2016"/>
      <c r="AH41" s="2016"/>
      <c r="AI41" s="2016"/>
      <c r="AJ41" s="2016"/>
      <c r="AK41" s="2016"/>
      <c r="AL41" s="2016"/>
      <c r="AM41" s="2016"/>
      <c r="AN41" s="2016"/>
      <c r="AO41" s="2016"/>
      <c r="AP41" s="2050"/>
    </row>
    <row r="42" spans="1:42" ht="31.5" customHeight="1" x14ac:dyDescent="0.15">
      <c r="A42" s="1984" t="s">
        <v>116</v>
      </c>
      <c r="B42" s="1984"/>
      <c r="C42" s="1984"/>
      <c r="D42" s="1985" t="s">
        <v>117</v>
      </c>
      <c r="E42" s="1985"/>
      <c r="F42" s="1985"/>
      <c r="G42" s="1985"/>
      <c r="H42" s="1986">
        <f>入力シート!AA28</f>
        <v>0</v>
      </c>
      <c r="I42" s="1987"/>
      <c r="J42" s="1987"/>
      <c r="K42" s="1987"/>
      <c r="L42" s="1987"/>
      <c r="M42" s="1987"/>
      <c r="N42" s="1987"/>
      <c r="O42" s="1987"/>
      <c r="P42" s="1987"/>
      <c r="Q42" s="1988"/>
      <c r="R42" s="1985" t="s">
        <v>118</v>
      </c>
      <c r="S42" s="1985"/>
      <c r="T42" s="1985"/>
      <c r="U42" s="1985"/>
      <c r="V42" s="1986">
        <f>入力シート!AA29</f>
        <v>0</v>
      </c>
      <c r="W42" s="1987"/>
      <c r="X42" s="1987"/>
      <c r="Y42" s="1987"/>
      <c r="Z42" s="1987"/>
      <c r="AA42" s="1987"/>
      <c r="AB42" s="1987"/>
      <c r="AC42" s="1987"/>
      <c r="AD42" s="1987"/>
      <c r="AE42" s="1987"/>
      <c r="AF42" s="1987"/>
      <c r="AG42" s="1987"/>
      <c r="AH42" s="1987"/>
      <c r="AI42" s="1987"/>
      <c r="AJ42" s="1987"/>
      <c r="AK42" s="1987"/>
      <c r="AL42" s="1987"/>
      <c r="AM42" s="1987"/>
      <c r="AN42" s="1987"/>
      <c r="AO42" s="1988"/>
      <c r="AP42" s="2050"/>
    </row>
    <row r="43" spans="1:42" ht="15" customHeight="1" x14ac:dyDescent="0.15">
      <c r="A43" s="1992" t="s">
        <v>143</v>
      </c>
      <c r="B43" s="1992"/>
      <c r="C43" s="1992"/>
      <c r="D43" s="1992"/>
      <c r="E43" s="1992"/>
      <c r="F43" s="1992"/>
      <c r="G43" s="1992"/>
      <c r="H43" s="1992"/>
      <c r="I43" s="1993" t="s">
        <v>144</v>
      </c>
      <c r="J43" s="1993"/>
      <c r="K43" s="1993"/>
      <c r="L43" s="1993"/>
      <c r="M43" s="1993"/>
      <c r="N43" s="1993"/>
      <c r="O43" s="1993"/>
      <c r="P43" s="1993"/>
      <c r="Q43" s="1993"/>
      <c r="R43" s="1993"/>
      <c r="S43" s="1993"/>
      <c r="T43" s="1993"/>
      <c r="U43" s="1993"/>
      <c r="V43" s="1993"/>
      <c r="W43" s="1993"/>
      <c r="X43" s="1994" t="s">
        <v>145</v>
      </c>
      <c r="Y43" s="1994"/>
      <c r="Z43" s="1994"/>
      <c r="AA43" s="1994"/>
      <c r="AB43" s="1994"/>
      <c r="AC43" s="1994"/>
      <c r="AD43" s="1994"/>
      <c r="AE43" s="1994"/>
      <c r="AF43" s="1994"/>
      <c r="AG43" s="1994"/>
      <c r="AH43" s="1994"/>
      <c r="AI43" s="1994"/>
      <c r="AJ43" s="1994"/>
      <c r="AK43" s="1994"/>
      <c r="AL43" s="1994"/>
      <c r="AM43" s="1994"/>
      <c r="AN43" s="1994"/>
      <c r="AO43" s="1994"/>
      <c r="AP43" s="2050"/>
    </row>
    <row r="44" spans="1:42" ht="15" customHeight="1" x14ac:dyDescent="0.15">
      <c r="A44" s="1992"/>
      <c r="B44" s="1992"/>
      <c r="C44" s="1992"/>
      <c r="D44" s="1992"/>
      <c r="E44" s="1992"/>
      <c r="F44" s="1992"/>
      <c r="G44" s="1992"/>
      <c r="H44" s="1992"/>
      <c r="I44" s="1976" t="s">
        <v>146</v>
      </c>
      <c r="J44" s="1976"/>
      <c r="K44" s="1976"/>
      <c r="L44" s="1976"/>
      <c r="M44" s="1976"/>
      <c r="N44" s="1976" t="s">
        <v>147</v>
      </c>
      <c r="O44" s="1993"/>
      <c r="P44" s="1993"/>
      <c r="Q44" s="1993"/>
      <c r="R44" s="1976" t="s">
        <v>148</v>
      </c>
      <c r="S44" s="1976"/>
      <c r="T44" s="1976"/>
      <c r="U44" s="1976"/>
      <c r="V44" s="1976"/>
      <c r="W44" s="1976"/>
      <c r="X44" s="1976" t="s">
        <v>149</v>
      </c>
      <c r="Y44" s="1976"/>
      <c r="Z44" s="1976"/>
      <c r="AA44" s="1976"/>
      <c r="AB44" s="1976"/>
      <c r="AC44" s="1976"/>
      <c r="AD44" s="1976"/>
      <c r="AE44" s="1976" t="s">
        <v>150</v>
      </c>
      <c r="AF44" s="1993"/>
      <c r="AG44" s="1993"/>
      <c r="AH44" s="1976" t="s">
        <v>151</v>
      </c>
      <c r="AI44" s="1976"/>
      <c r="AJ44" s="1976"/>
      <c r="AK44" s="1976"/>
      <c r="AL44" s="1976"/>
      <c r="AM44" s="1976"/>
      <c r="AN44" s="1976"/>
      <c r="AO44" s="1976"/>
      <c r="AP44" s="2050"/>
    </row>
    <row r="45" spans="1:42" ht="15" customHeight="1" x14ac:dyDescent="0.15">
      <c r="A45" s="1992"/>
      <c r="B45" s="1992"/>
      <c r="C45" s="1992"/>
      <c r="D45" s="1992"/>
      <c r="E45" s="1992"/>
      <c r="F45" s="1992"/>
      <c r="G45" s="1992"/>
      <c r="H45" s="1992"/>
      <c r="I45" s="1976"/>
      <c r="J45" s="1976"/>
      <c r="K45" s="1976"/>
      <c r="L45" s="1976"/>
      <c r="M45" s="1976"/>
      <c r="N45" s="1993"/>
      <c r="O45" s="1993"/>
      <c r="P45" s="1993"/>
      <c r="Q45" s="1993"/>
      <c r="R45" s="1976"/>
      <c r="S45" s="1976"/>
      <c r="T45" s="1976"/>
      <c r="U45" s="1976"/>
      <c r="V45" s="1976"/>
      <c r="W45" s="1976"/>
      <c r="X45" s="1976"/>
      <c r="Y45" s="1976"/>
      <c r="Z45" s="1976"/>
      <c r="AA45" s="1976"/>
      <c r="AB45" s="1976"/>
      <c r="AC45" s="1976"/>
      <c r="AD45" s="1976"/>
      <c r="AE45" s="1993"/>
      <c r="AF45" s="1993"/>
      <c r="AG45" s="1993"/>
      <c r="AH45" s="1976"/>
      <c r="AI45" s="1976"/>
      <c r="AJ45" s="1976"/>
      <c r="AK45" s="1976"/>
      <c r="AL45" s="1976"/>
      <c r="AM45" s="1976"/>
      <c r="AN45" s="1976"/>
      <c r="AO45" s="1976"/>
      <c r="AP45" s="2050"/>
    </row>
    <row r="46" spans="1:42" ht="16.5" customHeight="1" x14ac:dyDescent="0.15">
      <c r="A46" s="1997" t="str">
        <f>IF(COUNTIF(リスト!B80:B100,A47),"法第701条の41",IF(入力シート!K85="","法第701条の41",""))</f>
        <v>法第701条の41</v>
      </c>
      <c r="B46" s="1998"/>
      <c r="C46" s="1998"/>
      <c r="D46" s="1998"/>
      <c r="E46" s="1998"/>
      <c r="F46" s="1998"/>
      <c r="G46" s="1998"/>
      <c r="H46" s="1999"/>
      <c r="I46" s="1920">
        <f>IF(入力シート!AA43+入力シート!AA46+入力シート!AA50+入力シート!AA53&lt;=入力シート!AA32,ROUNDDOWN(入力シート!AA50,2),"入力ｴﾗｰ")</f>
        <v>0</v>
      </c>
      <c r="J46" s="1921"/>
      <c r="K46" s="1921"/>
      <c r="L46" s="1921"/>
      <c r="M46" s="1934" t="s">
        <v>39</v>
      </c>
      <c r="N46" s="1910"/>
      <c r="O46" s="1908" t="str">
        <f>IFERROR(VLOOKUP(A47,リスト!B44:D68,3,0),"/")</f>
        <v>/</v>
      </c>
      <c r="P46" s="1908"/>
      <c r="Q46" s="1910"/>
      <c r="R46" s="1940" t="str">
        <f>IFERROR(ROUNDDOWN(I46*O46,2),"")</f>
        <v/>
      </c>
      <c r="S46" s="1941"/>
      <c r="T46" s="1941"/>
      <c r="U46" s="1941"/>
      <c r="V46" s="1941"/>
      <c r="W46" s="1944" t="s">
        <v>39</v>
      </c>
      <c r="X46" s="1936">
        <f>入力シート!AG50</f>
        <v>0</v>
      </c>
      <c r="Y46" s="1937"/>
      <c r="Z46" s="1937"/>
      <c r="AA46" s="1937"/>
      <c r="AB46" s="1937"/>
      <c r="AC46" s="1937"/>
      <c r="AD46" s="1977" t="s">
        <v>487</v>
      </c>
      <c r="AE46" s="1956"/>
      <c r="AF46" s="1908" t="str">
        <f>IFERROR(VLOOKUP(A47,リスト!B44:E63,4,0),"/")</f>
        <v>/</v>
      </c>
      <c r="AG46" s="1956"/>
      <c r="AH46" s="1936" t="str">
        <f>IFERROR(ROUNDDOWN(X46*AF46,0),"")</f>
        <v/>
      </c>
      <c r="AI46" s="1937"/>
      <c r="AJ46" s="1937"/>
      <c r="AK46" s="1937"/>
      <c r="AL46" s="1937"/>
      <c r="AM46" s="1937"/>
      <c r="AN46" s="1937"/>
      <c r="AO46" s="1977" t="s">
        <v>487</v>
      </c>
      <c r="AP46" s="2051">
        <f>入力シート!$AS$1</f>
        <v>0</v>
      </c>
    </row>
    <row r="47" spans="1:42" ht="16.5" customHeight="1" x14ac:dyDescent="0.15">
      <c r="A47" s="1912">
        <f>入力シート!AG49</f>
        <v>0</v>
      </c>
      <c r="B47" s="1913"/>
      <c r="C47" s="1913"/>
      <c r="D47" s="1913"/>
      <c r="E47" s="1979" t="s">
        <v>294</v>
      </c>
      <c r="F47" s="1979"/>
      <c r="G47" s="1979"/>
      <c r="H47" s="1980"/>
      <c r="I47" s="1922"/>
      <c r="J47" s="1923"/>
      <c r="K47" s="1923"/>
      <c r="L47" s="1923"/>
      <c r="M47" s="1935"/>
      <c r="N47" s="1911"/>
      <c r="O47" s="1909"/>
      <c r="P47" s="1909"/>
      <c r="Q47" s="1911"/>
      <c r="R47" s="1942"/>
      <c r="S47" s="1943"/>
      <c r="T47" s="1943"/>
      <c r="U47" s="1943"/>
      <c r="V47" s="1943"/>
      <c r="W47" s="1945"/>
      <c r="X47" s="1938"/>
      <c r="Y47" s="1939"/>
      <c r="Z47" s="1939"/>
      <c r="AA47" s="1939"/>
      <c r="AB47" s="1939"/>
      <c r="AC47" s="1939"/>
      <c r="AD47" s="1978"/>
      <c r="AE47" s="1957"/>
      <c r="AF47" s="1909"/>
      <c r="AG47" s="1957"/>
      <c r="AH47" s="1938"/>
      <c r="AI47" s="1939"/>
      <c r="AJ47" s="1939"/>
      <c r="AK47" s="1939"/>
      <c r="AL47" s="1939"/>
      <c r="AM47" s="1939"/>
      <c r="AN47" s="1939"/>
      <c r="AO47" s="1978"/>
      <c r="AP47" s="2051"/>
    </row>
    <row r="48" spans="1:42" ht="16.5" customHeight="1" x14ac:dyDescent="0.15">
      <c r="A48" s="1932" t="str">
        <f>IF(COUNTIF(リスト!B80:B100,A49),"法第701条の41",IF(入力シート!K88="","法第701条の41",""))</f>
        <v>法第701条の41</v>
      </c>
      <c r="B48" s="1933"/>
      <c r="C48" s="1933"/>
      <c r="D48" s="1933"/>
      <c r="E48" s="1933"/>
      <c r="F48" s="1933"/>
      <c r="G48" s="1933"/>
      <c r="H48" s="1933"/>
      <c r="I48" s="1920">
        <f>ROUNDDOWN(入力シート!AA53,2)</f>
        <v>0</v>
      </c>
      <c r="J48" s="1921"/>
      <c r="K48" s="1921"/>
      <c r="L48" s="1921"/>
      <c r="M48" s="1934"/>
      <c r="N48" s="1910"/>
      <c r="O48" s="1908" t="str">
        <f>IFERROR(VLOOKUP(A49,リスト!B44:D68,3,0),"/")</f>
        <v>/</v>
      </c>
      <c r="P48" s="1908"/>
      <c r="Q48" s="1910"/>
      <c r="R48" s="1940" t="str">
        <f>IFERROR(ROUNDDOWN(I48*O48,2),"")</f>
        <v/>
      </c>
      <c r="S48" s="1941"/>
      <c r="T48" s="1941"/>
      <c r="U48" s="1941"/>
      <c r="V48" s="1941"/>
      <c r="W48" s="1944"/>
      <c r="X48" s="1936">
        <f>入力シート!AG53</f>
        <v>0</v>
      </c>
      <c r="Y48" s="1937"/>
      <c r="Z48" s="1937"/>
      <c r="AA48" s="1937"/>
      <c r="AB48" s="1937"/>
      <c r="AC48" s="1937"/>
      <c r="AD48" s="1944"/>
      <c r="AE48" s="1956"/>
      <c r="AF48" s="1908" t="str">
        <f>IFERROR(VLOOKUP(A49,リスト!B44:E63,4,0),"/")</f>
        <v>/</v>
      </c>
      <c r="AG48" s="1956"/>
      <c r="AH48" s="1936" t="str">
        <f>IFERROR(ROUNDDOWN(X48*AF48,0),"")</f>
        <v/>
      </c>
      <c r="AI48" s="1937"/>
      <c r="AJ48" s="1937"/>
      <c r="AK48" s="1937"/>
      <c r="AL48" s="1937"/>
      <c r="AM48" s="1937"/>
      <c r="AN48" s="1937"/>
      <c r="AO48" s="1934"/>
      <c r="AP48" s="2051"/>
    </row>
    <row r="49" spans="1:42" ht="16.5" customHeight="1" x14ac:dyDescent="0.15">
      <c r="A49" s="1912">
        <f>入力シート!AG52</f>
        <v>0</v>
      </c>
      <c r="B49" s="1913"/>
      <c r="C49" s="1913"/>
      <c r="D49" s="1913"/>
      <c r="E49" s="1979" t="s">
        <v>294</v>
      </c>
      <c r="F49" s="1979"/>
      <c r="G49" s="1979"/>
      <c r="H49" s="1980"/>
      <c r="I49" s="1922"/>
      <c r="J49" s="1923"/>
      <c r="K49" s="1923"/>
      <c r="L49" s="1923"/>
      <c r="M49" s="1935"/>
      <c r="N49" s="1911"/>
      <c r="O49" s="1909"/>
      <c r="P49" s="1909"/>
      <c r="Q49" s="1911"/>
      <c r="R49" s="1942"/>
      <c r="S49" s="1943"/>
      <c r="T49" s="1943"/>
      <c r="U49" s="1943"/>
      <c r="V49" s="1943"/>
      <c r="W49" s="1945"/>
      <c r="X49" s="1938"/>
      <c r="Y49" s="1939"/>
      <c r="Z49" s="1939"/>
      <c r="AA49" s="1939"/>
      <c r="AB49" s="1939"/>
      <c r="AC49" s="1939"/>
      <c r="AD49" s="1945"/>
      <c r="AE49" s="1957"/>
      <c r="AF49" s="1909"/>
      <c r="AG49" s="1957"/>
      <c r="AH49" s="1938"/>
      <c r="AI49" s="1939"/>
      <c r="AJ49" s="1939"/>
      <c r="AK49" s="1939"/>
      <c r="AL49" s="1939"/>
      <c r="AM49" s="1939"/>
      <c r="AN49" s="1939"/>
      <c r="AO49" s="1935"/>
      <c r="AP49" s="2052" t="s">
        <v>255</v>
      </c>
    </row>
    <row r="50" spans="1:42" ht="16.5" customHeight="1" x14ac:dyDescent="0.15">
      <c r="A50" s="1966"/>
      <c r="B50" s="1967"/>
      <c r="C50" s="1967"/>
      <c r="D50" s="1967"/>
      <c r="E50" s="1967"/>
      <c r="F50" s="1967"/>
      <c r="G50" s="1967"/>
      <c r="H50" s="1967"/>
      <c r="I50" s="1968"/>
      <c r="J50" s="1969"/>
      <c r="K50" s="1969"/>
      <c r="L50" s="1969"/>
      <c r="M50" s="1934"/>
      <c r="N50" s="1910"/>
      <c r="O50" s="1964" t="s">
        <v>553</v>
      </c>
      <c r="P50" s="1964"/>
      <c r="Q50" s="1910"/>
      <c r="R50" s="1972"/>
      <c r="S50" s="1973"/>
      <c r="T50" s="1973"/>
      <c r="U50" s="1973"/>
      <c r="V50" s="1973"/>
      <c r="W50" s="1944"/>
      <c r="X50" s="1960"/>
      <c r="Y50" s="1961"/>
      <c r="Z50" s="1961"/>
      <c r="AA50" s="1961"/>
      <c r="AB50" s="1961"/>
      <c r="AC50" s="1961"/>
      <c r="AD50" s="1944"/>
      <c r="AE50" s="1956"/>
      <c r="AF50" s="1964" t="s">
        <v>553</v>
      </c>
      <c r="AG50" s="1956"/>
      <c r="AH50" s="1960"/>
      <c r="AI50" s="1961"/>
      <c r="AJ50" s="1961"/>
      <c r="AK50" s="1961"/>
      <c r="AL50" s="1961"/>
      <c r="AM50" s="1961"/>
      <c r="AN50" s="1961"/>
      <c r="AO50" s="1934"/>
      <c r="AP50" s="2052"/>
    </row>
    <row r="51" spans="1:42" ht="16.5" customHeight="1" x14ac:dyDescent="0.15">
      <c r="A51" s="310"/>
      <c r="B51" s="311"/>
      <c r="C51" s="311"/>
      <c r="D51" s="311"/>
      <c r="E51" s="311" t="s">
        <v>552</v>
      </c>
      <c r="F51" s="311"/>
      <c r="G51" s="311"/>
      <c r="H51" s="312"/>
      <c r="I51" s="1970"/>
      <c r="J51" s="1971"/>
      <c r="K51" s="1971"/>
      <c r="L51" s="1971"/>
      <c r="M51" s="1935"/>
      <c r="N51" s="1911"/>
      <c r="O51" s="1965"/>
      <c r="P51" s="1965"/>
      <c r="Q51" s="1911"/>
      <c r="R51" s="1974"/>
      <c r="S51" s="1975"/>
      <c r="T51" s="1975"/>
      <c r="U51" s="1975"/>
      <c r="V51" s="1975"/>
      <c r="W51" s="1945"/>
      <c r="X51" s="1962"/>
      <c r="Y51" s="1963"/>
      <c r="Z51" s="1963"/>
      <c r="AA51" s="1963"/>
      <c r="AB51" s="1963"/>
      <c r="AC51" s="1963"/>
      <c r="AD51" s="1945"/>
      <c r="AE51" s="1957"/>
      <c r="AF51" s="1965"/>
      <c r="AG51" s="1957"/>
      <c r="AH51" s="1962"/>
      <c r="AI51" s="1963"/>
      <c r="AJ51" s="1963"/>
      <c r="AK51" s="1963"/>
      <c r="AL51" s="1963"/>
      <c r="AM51" s="1963"/>
      <c r="AN51" s="1963"/>
      <c r="AO51" s="1935"/>
      <c r="AP51" s="2052"/>
    </row>
    <row r="52" spans="1:42" ht="16.5" customHeight="1" x14ac:dyDescent="0.15">
      <c r="A52" s="1948" t="s">
        <v>152</v>
      </c>
      <c r="B52" s="1949"/>
      <c r="C52" s="1949"/>
      <c r="D52" s="1949"/>
      <c r="E52" s="1949"/>
      <c r="F52" s="1949"/>
      <c r="G52" s="1949"/>
      <c r="H52" s="1950"/>
      <c r="I52" s="1954"/>
      <c r="J52" s="1954"/>
      <c r="K52" s="1954"/>
      <c r="L52" s="1954"/>
      <c r="M52" s="1954"/>
      <c r="N52" s="1954"/>
      <c r="O52" s="1954"/>
      <c r="P52" s="1954"/>
      <c r="Q52" s="1954"/>
      <c r="R52" s="1954"/>
      <c r="S52" s="1954"/>
      <c r="T52" s="1954"/>
      <c r="U52" s="1954"/>
      <c r="V52" s="1954"/>
      <c r="W52" s="1954"/>
      <c r="X52" s="1936">
        <f>入力シート!AA55</f>
        <v>0</v>
      </c>
      <c r="Y52" s="1937"/>
      <c r="Z52" s="1937"/>
      <c r="AA52" s="1937"/>
      <c r="AB52" s="1937"/>
      <c r="AC52" s="1937"/>
      <c r="AD52" s="1944"/>
      <c r="AE52" s="1956"/>
      <c r="AF52" s="1958">
        <v>0.5</v>
      </c>
      <c r="AG52" s="1956"/>
      <c r="AH52" s="1936">
        <f>ROUNDDOWN(X52*AF52,0)</f>
        <v>0</v>
      </c>
      <c r="AI52" s="1937"/>
      <c r="AJ52" s="1937"/>
      <c r="AK52" s="1937"/>
      <c r="AL52" s="1937"/>
      <c r="AM52" s="1937"/>
      <c r="AN52" s="1937"/>
      <c r="AO52" s="1934"/>
      <c r="AP52" s="2052"/>
    </row>
    <row r="53" spans="1:42" ht="16.5" customHeight="1" x14ac:dyDescent="0.15">
      <c r="A53" s="1951"/>
      <c r="B53" s="1952"/>
      <c r="C53" s="1952"/>
      <c r="D53" s="1952"/>
      <c r="E53" s="1952"/>
      <c r="F53" s="1952"/>
      <c r="G53" s="1952"/>
      <c r="H53" s="1953"/>
      <c r="I53" s="1955"/>
      <c r="J53" s="1955"/>
      <c r="K53" s="1955"/>
      <c r="L53" s="1955"/>
      <c r="M53" s="1955"/>
      <c r="N53" s="1955"/>
      <c r="O53" s="1955"/>
      <c r="P53" s="1955"/>
      <c r="Q53" s="1955"/>
      <c r="R53" s="1955"/>
      <c r="S53" s="1955"/>
      <c r="T53" s="1955"/>
      <c r="U53" s="1955"/>
      <c r="V53" s="1955"/>
      <c r="W53" s="1955"/>
      <c r="X53" s="1938"/>
      <c r="Y53" s="1939"/>
      <c r="Z53" s="1939"/>
      <c r="AA53" s="1939"/>
      <c r="AB53" s="1939"/>
      <c r="AC53" s="1939"/>
      <c r="AD53" s="1945"/>
      <c r="AE53" s="1957"/>
      <c r="AF53" s="1959"/>
      <c r="AG53" s="1957"/>
      <c r="AH53" s="1938"/>
      <c r="AI53" s="1939"/>
      <c r="AJ53" s="1939"/>
      <c r="AK53" s="1939"/>
      <c r="AL53" s="1939"/>
      <c r="AM53" s="1939"/>
      <c r="AN53" s="1939"/>
      <c r="AO53" s="1935"/>
      <c r="AP53" s="2052"/>
    </row>
    <row r="54" spans="1:42" ht="16.5" customHeight="1" x14ac:dyDescent="0.15">
      <c r="A54" s="1914" t="s">
        <v>153</v>
      </c>
      <c r="B54" s="1915"/>
      <c r="C54" s="1915"/>
      <c r="D54" s="1915"/>
      <c r="E54" s="1915"/>
      <c r="F54" s="1915"/>
      <c r="G54" s="1915"/>
      <c r="H54" s="1916"/>
      <c r="I54" s="1920">
        <f>IF(I46="入力ｴﾗｰ","入力ｴﾗｰ",ROUNDDOWN(SUM(I46,I48,I50),3))</f>
        <v>0</v>
      </c>
      <c r="J54" s="1921"/>
      <c r="K54" s="1921"/>
      <c r="L54" s="1921"/>
      <c r="M54" s="1924"/>
      <c r="N54" s="1926"/>
      <c r="O54" s="1927"/>
      <c r="P54" s="1927"/>
      <c r="Q54" s="1928"/>
      <c r="R54" s="1941">
        <f>IF(I46="入力ｴﾗｰ","入力ｴﾗｰ",ROUNDDOWN(SUM(R46,R48,R50),2))</f>
        <v>0</v>
      </c>
      <c r="S54" s="1941"/>
      <c r="T54" s="1941"/>
      <c r="U54" s="1941"/>
      <c r="V54" s="1941"/>
      <c r="W54" s="1995"/>
      <c r="X54" s="1936">
        <f>SUM(X46,X48,X50,X52)</f>
        <v>0</v>
      </c>
      <c r="Y54" s="1937"/>
      <c r="Z54" s="1937"/>
      <c r="AA54" s="1937"/>
      <c r="AB54" s="1937"/>
      <c r="AC54" s="1937"/>
      <c r="AD54" s="1944"/>
      <c r="AE54" s="1927"/>
      <c r="AF54" s="1927"/>
      <c r="AG54" s="1927"/>
      <c r="AH54" s="1936">
        <f>SUM(AH46,AH48,AH50,AH52)</f>
        <v>0</v>
      </c>
      <c r="AI54" s="1937"/>
      <c r="AJ54" s="1937"/>
      <c r="AK54" s="1937"/>
      <c r="AL54" s="1937"/>
      <c r="AM54" s="1937"/>
      <c r="AN54" s="1937"/>
      <c r="AO54" s="1934"/>
      <c r="AP54" s="2052"/>
    </row>
    <row r="55" spans="1:42" ht="16.5" customHeight="1" x14ac:dyDescent="0.15">
      <c r="A55" s="1917"/>
      <c r="B55" s="1918"/>
      <c r="C55" s="1918"/>
      <c r="D55" s="1918"/>
      <c r="E55" s="1918"/>
      <c r="F55" s="1918"/>
      <c r="G55" s="1918"/>
      <c r="H55" s="1919"/>
      <c r="I55" s="1922"/>
      <c r="J55" s="1923"/>
      <c r="K55" s="1923"/>
      <c r="L55" s="1923"/>
      <c r="M55" s="1925"/>
      <c r="N55" s="1929"/>
      <c r="O55" s="1930"/>
      <c r="P55" s="1930"/>
      <c r="Q55" s="1931"/>
      <c r="R55" s="1943"/>
      <c r="S55" s="1943"/>
      <c r="T55" s="1943"/>
      <c r="U55" s="1943"/>
      <c r="V55" s="1943"/>
      <c r="W55" s="1996"/>
      <c r="X55" s="1938"/>
      <c r="Y55" s="1939"/>
      <c r="Z55" s="1939"/>
      <c r="AA55" s="1939"/>
      <c r="AB55" s="1939"/>
      <c r="AC55" s="1939"/>
      <c r="AD55" s="1945"/>
      <c r="AE55" s="1930"/>
      <c r="AF55" s="1930"/>
      <c r="AG55" s="1930"/>
      <c r="AH55" s="1938"/>
      <c r="AI55" s="1939"/>
      <c r="AJ55" s="1939"/>
      <c r="AK55" s="1939"/>
      <c r="AL55" s="1939"/>
      <c r="AM55" s="1939"/>
      <c r="AN55" s="1939"/>
      <c r="AO55" s="1935"/>
      <c r="AP55" s="2052"/>
    </row>
    <row r="56" spans="1:42" ht="5.25" customHeight="1" x14ac:dyDescent="0.15">
      <c r="A56" s="1981"/>
      <c r="B56" s="1982"/>
      <c r="C56" s="1982"/>
      <c r="D56" s="1982"/>
      <c r="E56" s="1982"/>
      <c r="F56" s="1982"/>
      <c r="G56" s="1982"/>
      <c r="H56" s="1982"/>
      <c r="I56" s="1982"/>
      <c r="J56" s="1982"/>
      <c r="K56" s="1982"/>
      <c r="L56" s="1982"/>
      <c r="M56" s="1982"/>
      <c r="N56" s="1982"/>
      <c r="O56" s="1982"/>
      <c r="P56" s="1982"/>
      <c r="Q56" s="1982"/>
      <c r="R56" s="1982"/>
      <c r="S56" s="1982"/>
      <c r="T56" s="1982"/>
      <c r="U56" s="1982"/>
      <c r="V56" s="1982"/>
      <c r="W56" s="1982"/>
      <c r="X56" s="1982"/>
      <c r="Y56" s="1982"/>
      <c r="Z56" s="1982"/>
      <c r="AA56" s="1982"/>
      <c r="AB56" s="1982"/>
      <c r="AC56" s="1982"/>
      <c r="AD56" s="1982"/>
      <c r="AE56" s="1982"/>
      <c r="AF56" s="1982"/>
      <c r="AG56" s="1982"/>
      <c r="AH56" s="1982"/>
      <c r="AI56" s="1982"/>
      <c r="AJ56" s="1982"/>
      <c r="AK56" s="1982"/>
      <c r="AL56" s="1982"/>
      <c r="AM56" s="1982"/>
      <c r="AN56" s="1982"/>
      <c r="AO56" s="1983"/>
      <c r="AP56" s="2052"/>
    </row>
    <row r="57" spans="1:42" ht="31.5" customHeight="1" x14ac:dyDescent="0.15">
      <c r="A57" s="1984" t="s">
        <v>116</v>
      </c>
      <c r="B57" s="1984"/>
      <c r="C57" s="1984"/>
      <c r="D57" s="1985" t="s">
        <v>117</v>
      </c>
      <c r="E57" s="1985"/>
      <c r="F57" s="1985"/>
      <c r="G57" s="1985"/>
      <c r="H57" s="1986">
        <f>入力シート!AN28</f>
        <v>0</v>
      </c>
      <c r="I57" s="1987"/>
      <c r="J57" s="1987"/>
      <c r="K57" s="1987"/>
      <c r="L57" s="1987"/>
      <c r="M57" s="1987"/>
      <c r="N57" s="1987"/>
      <c r="O57" s="1987"/>
      <c r="P57" s="1987"/>
      <c r="Q57" s="1988"/>
      <c r="R57" s="1989" t="s">
        <v>118</v>
      </c>
      <c r="S57" s="1990"/>
      <c r="T57" s="1990"/>
      <c r="U57" s="1991"/>
      <c r="V57" s="1986">
        <f>入力シート!AN29</f>
        <v>0</v>
      </c>
      <c r="W57" s="1987"/>
      <c r="X57" s="1987"/>
      <c r="Y57" s="1987"/>
      <c r="Z57" s="1987"/>
      <c r="AA57" s="1987"/>
      <c r="AB57" s="1987"/>
      <c r="AC57" s="1987"/>
      <c r="AD57" s="1987"/>
      <c r="AE57" s="1987"/>
      <c r="AF57" s="1987"/>
      <c r="AG57" s="1987"/>
      <c r="AH57" s="1987"/>
      <c r="AI57" s="1987"/>
      <c r="AJ57" s="1987"/>
      <c r="AK57" s="1987"/>
      <c r="AL57" s="1987"/>
      <c r="AM57" s="1987"/>
      <c r="AN57" s="1987"/>
      <c r="AO57" s="1988"/>
      <c r="AP57" s="2052"/>
    </row>
    <row r="58" spans="1:42" ht="15" customHeight="1" x14ac:dyDescent="0.15">
      <c r="A58" s="1992" t="s">
        <v>143</v>
      </c>
      <c r="B58" s="1992"/>
      <c r="C58" s="1992"/>
      <c r="D58" s="1992"/>
      <c r="E58" s="1992"/>
      <c r="F58" s="1992"/>
      <c r="G58" s="1992"/>
      <c r="H58" s="1992"/>
      <c r="I58" s="1993" t="s">
        <v>144</v>
      </c>
      <c r="J58" s="1993"/>
      <c r="K58" s="1993"/>
      <c r="L58" s="1993"/>
      <c r="M58" s="1993"/>
      <c r="N58" s="1993"/>
      <c r="O58" s="1993"/>
      <c r="P58" s="1993"/>
      <c r="Q58" s="1993"/>
      <c r="R58" s="1993"/>
      <c r="S58" s="1993"/>
      <c r="T58" s="1993"/>
      <c r="U58" s="1993"/>
      <c r="V58" s="1993"/>
      <c r="W58" s="1993"/>
      <c r="X58" s="1994" t="s">
        <v>145</v>
      </c>
      <c r="Y58" s="1994"/>
      <c r="Z58" s="1994"/>
      <c r="AA58" s="1994"/>
      <c r="AB58" s="1994"/>
      <c r="AC58" s="1994"/>
      <c r="AD58" s="1994"/>
      <c r="AE58" s="1994"/>
      <c r="AF58" s="1994"/>
      <c r="AG58" s="1994"/>
      <c r="AH58" s="1994"/>
      <c r="AI58" s="1994"/>
      <c r="AJ58" s="1994"/>
      <c r="AK58" s="1994"/>
      <c r="AL58" s="1994"/>
      <c r="AM58" s="1994"/>
      <c r="AN58" s="1994"/>
      <c r="AO58" s="1994"/>
      <c r="AP58" s="2052"/>
    </row>
    <row r="59" spans="1:42" ht="15" customHeight="1" x14ac:dyDescent="0.15">
      <c r="A59" s="1992"/>
      <c r="B59" s="1992"/>
      <c r="C59" s="1992"/>
      <c r="D59" s="1992"/>
      <c r="E59" s="1992"/>
      <c r="F59" s="1992"/>
      <c r="G59" s="1992"/>
      <c r="H59" s="1992"/>
      <c r="I59" s="1976" t="s">
        <v>146</v>
      </c>
      <c r="J59" s="1976"/>
      <c r="K59" s="1976"/>
      <c r="L59" s="1976"/>
      <c r="M59" s="1976"/>
      <c r="N59" s="1976" t="s">
        <v>147</v>
      </c>
      <c r="O59" s="1993"/>
      <c r="P59" s="1993"/>
      <c r="Q59" s="1993"/>
      <c r="R59" s="1976" t="s">
        <v>148</v>
      </c>
      <c r="S59" s="1976"/>
      <c r="T59" s="1976"/>
      <c r="U59" s="1976"/>
      <c r="V59" s="1976"/>
      <c r="W59" s="1976"/>
      <c r="X59" s="1976" t="s">
        <v>149</v>
      </c>
      <c r="Y59" s="1976"/>
      <c r="Z59" s="1976"/>
      <c r="AA59" s="1976"/>
      <c r="AB59" s="1976"/>
      <c r="AC59" s="1976"/>
      <c r="AD59" s="1976"/>
      <c r="AE59" s="1976" t="s">
        <v>150</v>
      </c>
      <c r="AF59" s="1993"/>
      <c r="AG59" s="1993"/>
      <c r="AH59" s="1976" t="s">
        <v>151</v>
      </c>
      <c r="AI59" s="1976"/>
      <c r="AJ59" s="1976"/>
      <c r="AK59" s="1976"/>
      <c r="AL59" s="1976"/>
      <c r="AM59" s="1976"/>
      <c r="AN59" s="1976"/>
      <c r="AO59" s="1976"/>
      <c r="AP59" s="2052"/>
    </row>
    <row r="60" spans="1:42" ht="15" customHeight="1" x14ac:dyDescent="0.15">
      <c r="A60" s="1992"/>
      <c r="B60" s="1992"/>
      <c r="C60" s="1992"/>
      <c r="D60" s="1992"/>
      <c r="E60" s="1992"/>
      <c r="F60" s="1992"/>
      <c r="G60" s="1992"/>
      <c r="H60" s="1992"/>
      <c r="I60" s="1976"/>
      <c r="J60" s="1976"/>
      <c r="K60" s="1976"/>
      <c r="L60" s="1976"/>
      <c r="M60" s="1976"/>
      <c r="N60" s="1993"/>
      <c r="O60" s="1993"/>
      <c r="P60" s="1993"/>
      <c r="Q60" s="1993"/>
      <c r="R60" s="1976"/>
      <c r="S60" s="1976"/>
      <c r="T60" s="1976"/>
      <c r="U60" s="1976"/>
      <c r="V60" s="1976"/>
      <c r="W60" s="1976"/>
      <c r="X60" s="1976"/>
      <c r="Y60" s="1976"/>
      <c r="Z60" s="1976"/>
      <c r="AA60" s="1976"/>
      <c r="AB60" s="1976"/>
      <c r="AC60" s="1976"/>
      <c r="AD60" s="1976"/>
      <c r="AE60" s="1993"/>
      <c r="AF60" s="1993"/>
      <c r="AG60" s="1993"/>
      <c r="AH60" s="1976"/>
      <c r="AI60" s="1976"/>
      <c r="AJ60" s="1976"/>
      <c r="AK60" s="1976"/>
      <c r="AL60" s="1976"/>
      <c r="AM60" s="1976"/>
      <c r="AN60" s="1976"/>
      <c r="AO60" s="1976"/>
      <c r="AP60" s="2052"/>
    </row>
    <row r="61" spans="1:42" ht="16.5" customHeight="1" x14ac:dyDescent="0.15">
      <c r="A61" s="1932" t="str">
        <f>IF(COUNTIF(リスト!B80:B100,A62),"法第701条の41",IF(入力シート!U85="","法第701条の41",""))</f>
        <v>法第701条の41</v>
      </c>
      <c r="B61" s="1933"/>
      <c r="C61" s="1933"/>
      <c r="D61" s="1933"/>
      <c r="E61" s="1933"/>
      <c r="F61" s="1933"/>
      <c r="G61" s="1933"/>
      <c r="H61" s="1933"/>
      <c r="I61" s="1920">
        <f>IF(入力シート!AN43+入力シート!AN46+入力シート!AN50+入力シート!AN53&lt;=入力シート!AN32,ROUNDDOWN(入力シート!AN50,2),"入力ｴﾗｰ")</f>
        <v>0</v>
      </c>
      <c r="J61" s="1921"/>
      <c r="K61" s="1921"/>
      <c r="L61" s="1921"/>
      <c r="M61" s="1934" t="s">
        <v>39</v>
      </c>
      <c r="N61" s="1910"/>
      <c r="O61" s="1908" t="str">
        <f>IFERROR(VLOOKUP(A62,リスト!B44:D68,3,0),"/")</f>
        <v>/</v>
      </c>
      <c r="P61" s="1908"/>
      <c r="Q61" s="1910"/>
      <c r="R61" s="1940" t="str">
        <f>IFERROR(ROUNDDOWN(I61*O61,2),"")</f>
        <v/>
      </c>
      <c r="S61" s="1941"/>
      <c r="T61" s="1941"/>
      <c r="U61" s="1941"/>
      <c r="V61" s="1941"/>
      <c r="W61" s="1944" t="s">
        <v>39</v>
      </c>
      <c r="X61" s="1936">
        <f>入力シート!AT50</f>
        <v>0</v>
      </c>
      <c r="Y61" s="1937"/>
      <c r="Z61" s="1937"/>
      <c r="AA61" s="1937"/>
      <c r="AB61" s="1937"/>
      <c r="AC61" s="1937"/>
      <c r="AD61" s="1977" t="s">
        <v>487</v>
      </c>
      <c r="AE61" s="1956"/>
      <c r="AF61" s="1908" t="str">
        <f>IFERROR(VLOOKUP(A62,リスト!B44:E63,4,0),"/")</f>
        <v>/</v>
      </c>
      <c r="AG61" s="1956"/>
      <c r="AH61" s="1936" t="str">
        <f>IFERROR(ROUNDDOWN(X61*AF61,0),"")</f>
        <v/>
      </c>
      <c r="AI61" s="1937"/>
      <c r="AJ61" s="1937"/>
      <c r="AK61" s="1937"/>
      <c r="AL61" s="1937"/>
      <c r="AM61" s="1937"/>
      <c r="AN61" s="1937"/>
      <c r="AO61" s="1977" t="s">
        <v>487</v>
      </c>
      <c r="AP61" s="2052"/>
    </row>
    <row r="62" spans="1:42" ht="16.5" customHeight="1" x14ac:dyDescent="0.15">
      <c r="A62" s="1912">
        <f>入力シート!AT49</f>
        <v>0</v>
      </c>
      <c r="B62" s="1913"/>
      <c r="C62" s="1913"/>
      <c r="D62" s="1913"/>
      <c r="E62" s="1979" t="s">
        <v>294</v>
      </c>
      <c r="F62" s="1979"/>
      <c r="G62" s="1979"/>
      <c r="H62" s="1980"/>
      <c r="I62" s="1922"/>
      <c r="J62" s="1923"/>
      <c r="K62" s="1923"/>
      <c r="L62" s="1923"/>
      <c r="M62" s="1935"/>
      <c r="N62" s="1911"/>
      <c r="O62" s="1909"/>
      <c r="P62" s="1909"/>
      <c r="Q62" s="1911"/>
      <c r="R62" s="1942"/>
      <c r="S62" s="1943"/>
      <c r="T62" s="1943"/>
      <c r="U62" s="1943"/>
      <c r="V62" s="1943"/>
      <c r="W62" s="1945"/>
      <c r="X62" s="1938"/>
      <c r="Y62" s="1939"/>
      <c r="Z62" s="1939"/>
      <c r="AA62" s="1939"/>
      <c r="AB62" s="1939"/>
      <c r="AC62" s="1939"/>
      <c r="AD62" s="1978"/>
      <c r="AE62" s="1957"/>
      <c r="AF62" s="1909"/>
      <c r="AG62" s="1957"/>
      <c r="AH62" s="1938"/>
      <c r="AI62" s="1939"/>
      <c r="AJ62" s="1939"/>
      <c r="AK62" s="1939"/>
      <c r="AL62" s="1939"/>
      <c r="AM62" s="1939"/>
      <c r="AN62" s="1939"/>
      <c r="AO62" s="1978"/>
      <c r="AP62" s="2052"/>
    </row>
    <row r="63" spans="1:42" ht="16.5" customHeight="1" x14ac:dyDescent="0.15">
      <c r="A63" s="1932" t="str">
        <f>IF(COUNTIF(リスト!B82:B102,A64),"法第701条の41",IF(入力シート!U88="","法第701条の41",""))</f>
        <v/>
      </c>
      <c r="B63" s="1933"/>
      <c r="C63" s="1933"/>
      <c r="D63" s="1933"/>
      <c r="E63" s="1933"/>
      <c r="F63" s="1933"/>
      <c r="G63" s="1933"/>
      <c r="H63" s="1933"/>
      <c r="I63" s="1920">
        <f>ROUNDDOWN(入力シート!AN53,2)</f>
        <v>0</v>
      </c>
      <c r="J63" s="1921"/>
      <c r="K63" s="1921"/>
      <c r="L63" s="1921"/>
      <c r="M63" s="1934"/>
      <c r="N63" s="1910"/>
      <c r="O63" s="1908" t="str">
        <f>IFERROR(VLOOKUP(A64,リスト!B44:D68,3,0),"/")</f>
        <v>/</v>
      </c>
      <c r="P63" s="1908"/>
      <c r="Q63" s="1910"/>
      <c r="R63" s="1940" t="str">
        <f>IFERROR(ROUNDDOWN(I63*O63,2),"")</f>
        <v/>
      </c>
      <c r="S63" s="1941"/>
      <c r="T63" s="1941"/>
      <c r="U63" s="1941"/>
      <c r="V63" s="1941"/>
      <c r="W63" s="1944"/>
      <c r="X63" s="1936">
        <f>入力シート!AT53</f>
        <v>0</v>
      </c>
      <c r="Y63" s="1937"/>
      <c r="Z63" s="1937"/>
      <c r="AA63" s="1937"/>
      <c r="AB63" s="1937"/>
      <c r="AC63" s="1937"/>
      <c r="AD63" s="1944"/>
      <c r="AE63" s="1956"/>
      <c r="AF63" s="1908" t="str">
        <f>IFERROR(VLOOKUP(A64,リスト!B44:E63,4,0),"/")</f>
        <v>/</v>
      </c>
      <c r="AG63" s="1956"/>
      <c r="AH63" s="1936" t="str">
        <f>IFERROR(ROUNDDOWN(X63*AF63,0),"")</f>
        <v/>
      </c>
      <c r="AI63" s="1937"/>
      <c r="AJ63" s="1937"/>
      <c r="AK63" s="1937"/>
      <c r="AL63" s="1937"/>
      <c r="AM63" s="1937"/>
      <c r="AN63" s="1937"/>
      <c r="AO63" s="1934"/>
      <c r="AP63" s="2052"/>
    </row>
    <row r="64" spans="1:42" ht="16.5" customHeight="1" x14ac:dyDescent="0.15">
      <c r="A64" s="1912">
        <f>入力シート!AT52</f>
        <v>0</v>
      </c>
      <c r="B64" s="1913"/>
      <c r="C64" s="1913"/>
      <c r="D64" s="1913"/>
      <c r="E64" s="1979" t="s">
        <v>294</v>
      </c>
      <c r="F64" s="1979"/>
      <c r="G64" s="1979"/>
      <c r="H64" s="1980"/>
      <c r="I64" s="1922"/>
      <c r="J64" s="1923"/>
      <c r="K64" s="1923"/>
      <c r="L64" s="1923"/>
      <c r="M64" s="1935"/>
      <c r="N64" s="1911"/>
      <c r="O64" s="1909"/>
      <c r="P64" s="1909"/>
      <c r="Q64" s="1911"/>
      <c r="R64" s="1942"/>
      <c r="S64" s="1943"/>
      <c r="T64" s="1943"/>
      <c r="U64" s="1943"/>
      <c r="V64" s="1943"/>
      <c r="W64" s="1945"/>
      <c r="X64" s="1938"/>
      <c r="Y64" s="1939"/>
      <c r="Z64" s="1939"/>
      <c r="AA64" s="1939"/>
      <c r="AB64" s="1939"/>
      <c r="AC64" s="1939"/>
      <c r="AD64" s="1945"/>
      <c r="AE64" s="1957"/>
      <c r="AF64" s="1909"/>
      <c r="AG64" s="1957"/>
      <c r="AH64" s="1938"/>
      <c r="AI64" s="1939"/>
      <c r="AJ64" s="1939"/>
      <c r="AK64" s="1939"/>
      <c r="AL64" s="1939"/>
      <c r="AM64" s="1939"/>
      <c r="AN64" s="1939"/>
      <c r="AO64" s="1935"/>
      <c r="AP64" s="2052"/>
    </row>
    <row r="65" spans="1:42" ht="16.5" customHeight="1" x14ac:dyDescent="0.15">
      <c r="A65" s="1966"/>
      <c r="B65" s="1967"/>
      <c r="C65" s="1967"/>
      <c r="D65" s="1967"/>
      <c r="E65" s="1967"/>
      <c r="F65" s="1967"/>
      <c r="G65" s="1967"/>
      <c r="H65" s="1967"/>
      <c r="I65" s="1968"/>
      <c r="J65" s="1969"/>
      <c r="K65" s="1969"/>
      <c r="L65" s="1969"/>
      <c r="M65" s="1934"/>
      <c r="N65" s="1910"/>
      <c r="O65" s="1964" t="s">
        <v>553</v>
      </c>
      <c r="P65" s="1964"/>
      <c r="Q65" s="1910"/>
      <c r="R65" s="1972"/>
      <c r="S65" s="1973"/>
      <c r="T65" s="1973"/>
      <c r="U65" s="1973"/>
      <c r="V65" s="1973"/>
      <c r="W65" s="1944"/>
      <c r="X65" s="1960"/>
      <c r="Y65" s="1961"/>
      <c r="Z65" s="1961"/>
      <c r="AA65" s="1961"/>
      <c r="AB65" s="1961"/>
      <c r="AC65" s="1961"/>
      <c r="AD65" s="1944"/>
      <c r="AE65" s="1956"/>
      <c r="AF65" s="1964" t="s">
        <v>553</v>
      </c>
      <c r="AG65" s="1956"/>
      <c r="AH65" s="1960"/>
      <c r="AI65" s="1961"/>
      <c r="AJ65" s="1961"/>
      <c r="AK65" s="1961"/>
      <c r="AL65" s="1961"/>
      <c r="AM65" s="1961"/>
      <c r="AN65" s="1961"/>
      <c r="AO65" s="1934"/>
      <c r="AP65" s="2052"/>
    </row>
    <row r="66" spans="1:42" ht="16.5" customHeight="1" x14ac:dyDescent="0.15">
      <c r="A66" s="310"/>
      <c r="B66" s="311"/>
      <c r="C66" s="311"/>
      <c r="D66" s="311"/>
      <c r="E66" s="311" t="s">
        <v>552</v>
      </c>
      <c r="F66" s="311"/>
      <c r="G66" s="311"/>
      <c r="H66" s="312"/>
      <c r="I66" s="1970"/>
      <c r="J66" s="1971"/>
      <c r="K66" s="1971"/>
      <c r="L66" s="1971"/>
      <c r="M66" s="1935"/>
      <c r="N66" s="1911"/>
      <c r="O66" s="1965"/>
      <c r="P66" s="1965"/>
      <c r="Q66" s="1911"/>
      <c r="R66" s="1974"/>
      <c r="S66" s="1975"/>
      <c r="T66" s="1975"/>
      <c r="U66" s="1975"/>
      <c r="V66" s="1975"/>
      <c r="W66" s="1945"/>
      <c r="X66" s="1962"/>
      <c r="Y66" s="1963"/>
      <c r="Z66" s="1963"/>
      <c r="AA66" s="1963"/>
      <c r="AB66" s="1963"/>
      <c r="AC66" s="1963"/>
      <c r="AD66" s="1945"/>
      <c r="AE66" s="1957"/>
      <c r="AF66" s="1965"/>
      <c r="AG66" s="1957"/>
      <c r="AH66" s="1962"/>
      <c r="AI66" s="1963"/>
      <c r="AJ66" s="1963"/>
      <c r="AK66" s="1963"/>
      <c r="AL66" s="1963"/>
      <c r="AM66" s="1963"/>
      <c r="AN66" s="1963"/>
      <c r="AO66" s="1935"/>
      <c r="AP66" s="2052"/>
    </row>
    <row r="67" spans="1:42" ht="16.5" customHeight="1" x14ac:dyDescent="0.15">
      <c r="A67" s="1948" t="s">
        <v>152</v>
      </c>
      <c r="B67" s="1949"/>
      <c r="C67" s="1949"/>
      <c r="D67" s="1949"/>
      <c r="E67" s="1949"/>
      <c r="F67" s="1949"/>
      <c r="G67" s="1949"/>
      <c r="H67" s="1950"/>
      <c r="I67" s="1954"/>
      <c r="J67" s="1954"/>
      <c r="K67" s="1954"/>
      <c r="L67" s="1954"/>
      <c r="M67" s="1954"/>
      <c r="N67" s="1954"/>
      <c r="O67" s="1954"/>
      <c r="P67" s="1954"/>
      <c r="Q67" s="1954"/>
      <c r="R67" s="1954"/>
      <c r="S67" s="1954"/>
      <c r="T67" s="1954"/>
      <c r="U67" s="1954"/>
      <c r="V67" s="1954"/>
      <c r="W67" s="1954"/>
      <c r="X67" s="1936">
        <f>入力シート!AN55</f>
        <v>0</v>
      </c>
      <c r="Y67" s="1937"/>
      <c r="Z67" s="1937"/>
      <c r="AA67" s="1937"/>
      <c r="AB67" s="1937"/>
      <c r="AC67" s="1937"/>
      <c r="AD67" s="1944"/>
      <c r="AE67" s="1956"/>
      <c r="AF67" s="1958">
        <v>0.5</v>
      </c>
      <c r="AG67" s="1956"/>
      <c r="AH67" s="1936">
        <f>ROUNDDOWN(X67*AF67,0)</f>
        <v>0</v>
      </c>
      <c r="AI67" s="1937"/>
      <c r="AJ67" s="1937"/>
      <c r="AK67" s="1937"/>
      <c r="AL67" s="1937"/>
      <c r="AM67" s="1937"/>
      <c r="AN67" s="1937"/>
      <c r="AO67" s="1934"/>
      <c r="AP67" s="2052"/>
    </row>
    <row r="68" spans="1:42" ht="16.5" customHeight="1" x14ac:dyDescent="0.15">
      <c r="A68" s="1951"/>
      <c r="B68" s="1952"/>
      <c r="C68" s="1952"/>
      <c r="D68" s="1952"/>
      <c r="E68" s="1952"/>
      <c r="F68" s="1952"/>
      <c r="G68" s="1952"/>
      <c r="H68" s="1953"/>
      <c r="I68" s="1955"/>
      <c r="J68" s="1955"/>
      <c r="K68" s="1955"/>
      <c r="L68" s="1955"/>
      <c r="M68" s="1955"/>
      <c r="N68" s="1955"/>
      <c r="O68" s="1955"/>
      <c r="P68" s="1955"/>
      <c r="Q68" s="1955"/>
      <c r="R68" s="1955"/>
      <c r="S68" s="1955"/>
      <c r="T68" s="1955"/>
      <c r="U68" s="1955"/>
      <c r="V68" s="1955"/>
      <c r="W68" s="1955"/>
      <c r="X68" s="1938"/>
      <c r="Y68" s="1939"/>
      <c r="Z68" s="1939"/>
      <c r="AA68" s="1939"/>
      <c r="AB68" s="1939"/>
      <c r="AC68" s="1939"/>
      <c r="AD68" s="1945"/>
      <c r="AE68" s="1957"/>
      <c r="AF68" s="1959"/>
      <c r="AG68" s="1957"/>
      <c r="AH68" s="1938"/>
      <c r="AI68" s="1939"/>
      <c r="AJ68" s="1939"/>
      <c r="AK68" s="1939"/>
      <c r="AL68" s="1939"/>
      <c r="AM68" s="1939"/>
      <c r="AN68" s="1939"/>
      <c r="AO68" s="1935"/>
      <c r="AP68" s="2052"/>
    </row>
    <row r="69" spans="1:42" ht="16.5" customHeight="1" x14ac:dyDescent="0.15">
      <c r="A69" s="1914" t="s">
        <v>153</v>
      </c>
      <c r="B69" s="1915"/>
      <c r="C69" s="1915"/>
      <c r="D69" s="1915"/>
      <c r="E69" s="1915"/>
      <c r="F69" s="1915"/>
      <c r="G69" s="1915"/>
      <c r="H69" s="1916"/>
      <c r="I69" s="1920">
        <f>IF(I61="入力ｴﾗｰ","入力ｴﾗｰ",ROUNDDOWN(SUM(I61,I63,I65),2))</f>
        <v>0</v>
      </c>
      <c r="J69" s="1921"/>
      <c r="K69" s="1921"/>
      <c r="L69" s="1921"/>
      <c r="M69" s="1934"/>
      <c r="N69" s="1927"/>
      <c r="O69" s="1927"/>
      <c r="P69" s="1927"/>
      <c r="Q69" s="1927"/>
      <c r="R69" s="1940">
        <f>IF(I61="入力ｴﾗｰ","入力ｴﾗｰ",ROUNDDOWN(SUM(R61,R63,R65),2))</f>
        <v>0</v>
      </c>
      <c r="S69" s="1941"/>
      <c r="T69" s="1941"/>
      <c r="U69" s="1941"/>
      <c r="V69" s="1941"/>
      <c r="W69" s="1944"/>
      <c r="X69" s="1936">
        <f>SUM(X61,X63,X65,X67)</f>
        <v>0</v>
      </c>
      <c r="Y69" s="1937"/>
      <c r="Z69" s="1937"/>
      <c r="AA69" s="1937"/>
      <c r="AB69" s="1937"/>
      <c r="AC69" s="1937"/>
      <c r="AD69" s="1944"/>
      <c r="AE69" s="1927"/>
      <c r="AF69" s="1927"/>
      <c r="AG69" s="1927"/>
      <c r="AH69" s="1936">
        <f>SUM(AH61,AH63,AH65,AH67)</f>
        <v>0</v>
      </c>
      <c r="AI69" s="1937"/>
      <c r="AJ69" s="1937"/>
      <c r="AK69" s="1937"/>
      <c r="AL69" s="1937"/>
      <c r="AM69" s="1937"/>
      <c r="AN69" s="1937"/>
      <c r="AO69" s="1934"/>
      <c r="AP69" s="2052"/>
    </row>
    <row r="70" spans="1:42" ht="16.5" customHeight="1" x14ac:dyDescent="0.15">
      <c r="A70" s="1917"/>
      <c r="B70" s="1918"/>
      <c r="C70" s="1918"/>
      <c r="D70" s="1918"/>
      <c r="E70" s="1918"/>
      <c r="F70" s="1918"/>
      <c r="G70" s="1918"/>
      <c r="H70" s="1919"/>
      <c r="I70" s="1922"/>
      <c r="J70" s="1923"/>
      <c r="K70" s="1923"/>
      <c r="L70" s="1923"/>
      <c r="M70" s="1935"/>
      <c r="N70" s="1930"/>
      <c r="O70" s="1930"/>
      <c r="P70" s="1930"/>
      <c r="Q70" s="1930"/>
      <c r="R70" s="1942"/>
      <c r="S70" s="1943"/>
      <c r="T70" s="1943"/>
      <c r="U70" s="1943"/>
      <c r="V70" s="1943"/>
      <c r="W70" s="1945"/>
      <c r="X70" s="1938"/>
      <c r="Y70" s="1939"/>
      <c r="Z70" s="1939"/>
      <c r="AA70" s="1939"/>
      <c r="AB70" s="1939"/>
      <c r="AC70" s="1939"/>
      <c r="AD70" s="1945"/>
      <c r="AE70" s="1930"/>
      <c r="AF70" s="1930"/>
      <c r="AG70" s="1930"/>
      <c r="AH70" s="1938"/>
      <c r="AI70" s="1939"/>
      <c r="AJ70" s="1939"/>
      <c r="AK70" s="1939"/>
      <c r="AL70" s="1939"/>
      <c r="AM70" s="1939"/>
      <c r="AN70" s="1939"/>
      <c r="AO70" s="1935"/>
      <c r="AP70" s="2052"/>
    </row>
    <row r="71" spans="1:42" ht="21.6" customHeight="1" x14ac:dyDescent="0.15">
      <c r="A71" s="1914" t="s">
        <v>154</v>
      </c>
      <c r="B71" s="1915"/>
      <c r="C71" s="1915"/>
      <c r="D71" s="1915"/>
      <c r="E71" s="1915"/>
      <c r="F71" s="1915"/>
      <c r="G71" s="1915"/>
      <c r="H71" s="1915"/>
      <c r="I71" s="1915"/>
      <c r="J71" s="1915"/>
      <c r="K71" s="1915"/>
      <c r="L71" s="1915"/>
      <c r="M71" s="1915"/>
      <c r="N71" s="1915"/>
      <c r="O71" s="1915"/>
      <c r="P71" s="1915"/>
      <c r="Q71" s="1915"/>
      <c r="R71" s="1940">
        <f>IF(OR(R35="入力ｴﾗｰ",R54="入力ｴﾗｰ",R69="入力ｴﾗｰ"),"入力ｴﾗｰ",ROUNDDOWN(SUM(R35,R54,R69),2))</f>
        <v>0</v>
      </c>
      <c r="S71" s="1941"/>
      <c r="T71" s="1941"/>
      <c r="U71" s="1941"/>
      <c r="V71" s="1941"/>
      <c r="W71" s="1944"/>
      <c r="X71" s="1946" t="s">
        <v>155</v>
      </c>
      <c r="Y71" s="1946"/>
      <c r="Z71" s="1946"/>
      <c r="AA71" s="1946"/>
      <c r="AB71" s="1946"/>
      <c r="AC71" s="1946"/>
      <c r="AD71" s="1946"/>
      <c r="AE71" s="1946"/>
      <c r="AF71" s="1946"/>
      <c r="AG71" s="1946"/>
      <c r="AH71" s="1936">
        <f>SUM(AH35,AH54,AH69)</f>
        <v>0</v>
      </c>
      <c r="AI71" s="1937"/>
      <c r="AJ71" s="1937"/>
      <c r="AK71" s="1937"/>
      <c r="AL71" s="1937"/>
      <c r="AM71" s="1937"/>
      <c r="AN71" s="1937"/>
      <c r="AO71" s="1934"/>
      <c r="AP71" s="2052"/>
    </row>
    <row r="72" spans="1:42" ht="11.25" customHeight="1" x14ac:dyDescent="0.15">
      <c r="A72" s="1917"/>
      <c r="B72" s="1918"/>
      <c r="C72" s="1918"/>
      <c r="D72" s="1918"/>
      <c r="E72" s="1918"/>
      <c r="F72" s="1918"/>
      <c r="G72" s="1918"/>
      <c r="H72" s="1918"/>
      <c r="I72" s="1918"/>
      <c r="J72" s="1918"/>
      <c r="K72" s="1918"/>
      <c r="L72" s="1918"/>
      <c r="M72" s="1918"/>
      <c r="N72" s="1918"/>
      <c r="O72" s="1918"/>
      <c r="P72" s="1918"/>
      <c r="Q72" s="1918"/>
      <c r="R72" s="1942"/>
      <c r="S72" s="1943"/>
      <c r="T72" s="1943"/>
      <c r="U72" s="1943"/>
      <c r="V72" s="1943"/>
      <c r="W72" s="1945"/>
      <c r="X72" s="1947"/>
      <c r="Y72" s="1947"/>
      <c r="Z72" s="1947"/>
      <c r="AA72" s="1947"/>
      <c r="AB72" s="1947"/>
      <c r="AC72" s="1947"/>
      <c r="AD72" s="1947"/>
      <c r="AE72" s="1947"/>
      <c r="AF72" s="1947"/>
      <c r="AG72" s="1947"/>
      <c r="AH72" s="1938"/>
      <c r="AI72" s="1939"/>
      <c r="AJ72" s="1939"/>
      <c r="AK72" s="1939"/>
      <c r="AL72" s="1939"/>
      <c r="AM72" s="1939"/>
      <c r="AN72" s="1939"/>
      <c r="AO72" s="1935"/>
      <c r="AP72" s="2052"/>
    </row>
  </sheetData>
  <sheetProtection algorithmName="SHA-512" hashValue="xmubLTKZC4wKRb2EPlshtx/KuUT2e+bGDT7B8N+6ZfpIxmHCIvBsfaVQHsSTOW/inR6W4pnR8Jf5f2fFGZdj/w==" saltValue="ixY6I0muc40CyHc8A/vLgw==" spinCount="100000" sheet="1" objects="1" scenarios="1"/>
  <mergeCells count="414">
    <mergeCell ref="AP38:AP45"/>
    <mergeCell ref="AP46:AP48"/>
    <mergeCell ref="AP49:AP72"/>
    <mergeCell ref="AP2:AP9"/>
    <mergeCell ref="AP10:AP12"/>
    <mergeCell ref="AP13:AP36"/>
    <mergeCell ref="AG31:AG32"/>
    <mergeCell ref="AH31:AN32"/>
    <mergeCell ref="AH29:AN30"/>
    <mergeCell ref="AO29:AO30"/>
    <mergeCell ref="A20:AO20"/>
    <mergeCell ref="A21:C21"/>
    <mergeCell ref="D21:G21"/>
    <mergeCell ref="H21:Q21"/>
    <mergeCell ref="R21:U21"/>
    <mergeCell ref="V21:AO21"/>
    <mergeCell ref="A22:H24"/>
    <mergeCell ref="A14:H14"/>
    <mergeCell ref="I14:L15"/>
    <mergeCell ref="M14:M15"/>
    <mergeCell ref="N14:N15"/>
    <mergeCell ref="Q14:Q15"/>
    <mergeCell ref="R14:V15"/>
    <mergeCell ref="W14:W15"/>
    <mergeCell ref="AF31:AF32"/>
    <mergeCell ref="W27:W28"/>
    <mergeCell ref="AF27:AF28"/>
    <mergeCell ref="R27:V28"/>
    <mergeCell ref="O29:P30"/>
    <mergeCell ref="AF29:AF30"/>
    <mergeCell ref="AF25:AF26"/>
    <mergeCell ref="AD31:AD32"/>
    <mergeCell ref="AE31:AE32"/>
    <mergeCell ref="R29:V30"/>
    <mergeCell ref="W29:W30"/>
    <mergeCell ref="X29:AC30"/>
    <mergeCell ref="AD29:AD30"/>
    <mergeCell ref="AE29:AE30"/>
    <mergeCell ref="X27:AC28"/>
    <mergeCell ref="AD27:AD28"/>
    <mergeCell ref="AE27:AE28"/>
    <mergeCell ref="E26:H26"/>
    <mergeCell ref="A29:H29"/>
    <mergeCell ref="I29:L30"/>
    <mergeCell ref="M29:M30"/>
    <mergeCell ref="N29:N30"/>
    <mergeCell ref="Q29:Q30"/>
    <mergeCell ref="Q27:Q28"/>
    <mergeCell ref="O27:P28"/>
    <mergeCell ref="E28:H28"/>
    <mergeCell ref="N25:N26"/>
    <mergeCell ref="Q25:Q26"/>
    <mergeCell ref="AG27:AG28"/>
    <mergeCell ref="AH27:AN28"/>
    <mergeCell ref="AO27:AO28"/>
    <mergeCell ref="O25:P26"/>
    <mergeCell ref="A35:Q36"/>
    <mergeCell ref="R35:V36"/>
    <mergeCell ref="W35:W36"/>
    <mergeCell ref="X35:AG36"/>
    <mergeCell ref="AH35:AN36"/>
    <mergeCell ref="AO35:AO36"/>
    <mergeCell ref="AO31:AO32"/>
    <mergeCell ref="A33:H34"/>
    <mergeCell ref="I33:L34"/>
    <mergeCell ref="M33:M34"/>
    <mergeCell ref="N33:Q34"/>
    <mergeCell ref="R33:V34"/>
    <mergeCell ref="W33:W34"/>
    <mergeCell ref="X33:AC34"/>
    <mergeCell ref="AD33:AD34"/>
    <mergeCell ref="AE33:AG34"/>
    <mergeCell ref="AH33:AN34"/>
    <mergeCell ref="AO33:AO34"/>
    <mergeCell ref="A28:D28"/>
    <mergeCell ref="A31:H32"/>
    <mergeCell ref="A16:H17"/>
    <mergeCell ref="I16:W17"/>
    <mergeCell ref="X16:AC17"/>
    <mergeCell ref="AD16:AD17"/>
    <mergeCell ref="AE16:AE17"/>
    <mergeCell ref="AG16:AG17"/>
    <mergeCell ref="AH23:AO24"/>
    <mergeCell ref="A26:D26"/>
    <mergeCell ref="AG29:AG30"/>
    <mergeCell ref="AH25:AN26"/>
    <mergeCell ref="AO25:AO26"/>
    <mergeCell ref="A27:H27"/>
    <mergeCell ref="I27:L28"/>
    <mergeCell ref="M27:M28"/>
    <mergeCell ref="N27:N28"/>
    <mergeCell ref="R25:V26"/>
    <mergeCell ref="W25:W26"/>
    <mergeCell ref="X25:AC26"/>
    <mergeCell ref="AD25:AD26"/>
    <mergeCell ref="AE25:AE26"/>
    <mergeCell ref="AG25:AG26"/>
    <mergeCell ref="A25:H25"/>
    <mergeCell ref="I25:L26"/>
    <mergeCell ref="M25:M26"/>
    <mergeCell ref="A18:H19"/>
    <mergeCell ref="I18:L19"/>
    <mergeCell ref="M18:M19"/>
    <mergeCell ref="N18:Q19"/>
    <mergeCell ref="R18:V19"/>
    <mergeCell ref="AD18:AD19"/>
    <mergeCell ref="AE18:AG19"/>
    <mergeCell ref="AH18:AN19"/>
    <mergeCell ref="AO18:AO19"/>
    <mergeCell ref="I22:W22"/>
    <mergeCell ref="X22:AO22"/>
    <mergeCell ref="I23:M24"/>
    <mergeCell ref="AF14:AF15"/>
    <mergeCell ref="N12:N13"/>
    <mergeCell ref="R10:V11"/>
    <mergeCell ref="W10:W11"/>
    <mergeCell ref="X10:AC11"/>
    <mergeCell ref="AD10:AD11"/>
    <mergeCell ref="AE10:AE11"/>
    <mergeCell ref="AG10:AG11"/>
    <mergeCell ref="AG12:AG13"/>
    <mergeCell ref="AE14:AE15"/>
    <mergeCell ref="AH16:AN17"/>
    <mergeCell ref="AO16:AO17"/>
    <mergeCell ref="AF16:AF17"/>
    <mergeCell ref="X14:AC15"/>
    <mergeCell ref="AD14:AD15"/>
    <mergeCell ref="O14:P15"/>
    <mergeCell ref="N23:Q24"/>
    <mergeCell ref="R23:W24"/>
    <mergeCell ref="X23:AD24"/>
    <mergeCell ref="AE23:AG24"/>
    <mergeCell ref="AH10:AN11"/>
    <mergeCell ref="AO10:AO11"/>
    <mergeCell ref="A12:H12"/>
    <mergeCell ref="I12:L13"/>
    <mergeCell ref="M12:M13"/>
    <mergeCell ref="AH12:AN13"/>
    <mergeCell ref="AO12:AO13"/>
    <mergeCell ref="Q12:Q13"/>
    <mergeCell ref="R12:V13"/>
    <mergeCell ref="AE12:AE13"/>
    <mergeCell ref="E11:H11"/>
    <mergeCell ref="E13:H13"/>
    <mergeCell ref="A10:H10"/>
    <mergeCell ref="I10:L11"/>
    <mergeCell ref="M10:M11"/>
    <mergeCell ref="N10:N11"/>
    <mergeCell ref="Q10:Q11"/>
    <mergeCell ref="O10:P11"/>
    <mergeCell ref="AF10:AF11"/>
    <mergeCell ref="AF12:AF13"/>
    <mergeCell ref="AD12:AD13"/>
    <mergeCell ref="O12:P13"/>
    <mergeCell ref="A11:D11"/>
    <mergeCell ref="A13:D13"/>
    <mergeCell ref="U1:U3"/>
    <mergeCell ref="V1:V3"/>
    <mergeCell ref="A5:I5"/>
    <mergeCell ref="R4:R5"/>
    <mergeCell ref="S4:S5"/>
    <mergeCell ref="T4:T5"/>
    <mergeCell ref="U4:U5"/>
    <mergeCell ref="A2:O4"/>
    <mergeCell ref="AH14:AN15"/>
    <mergeCell ref="A6:C6"/>
    <mergeCell ref="D6:G6"/>
    <mergeCell ref="H6:Q6"/>
    <mergeCell ref="R6:U6"/>
    <mergeCell ref="V6:AO6"/>
    <mergeCell ref="A7:H9"/>
    <mergeCell ref="I7:W7"/>
    <mergeCell ref="X7:AO7"/>
    <mergeCell ref="I8:M9"/>
    <mergeCell ref="N8:Q9"/>
    <mergeCell ref="R8:W9"/>
    <mergeCell ref="X8:AD9"/>
    <mergeCell ref="AE8:AG9"/>
    <mergeCell ref="AH8:AO9"/>
    <mergeCell ref="W12:W13"/>
    <mergeCell ref="Y4:AB4"/>
    <mergeCell ref="Y5:AB5"/>
    <mergeCell ref="S37:S39"/>
    <mergeCell ref="T37:T39"/>
    <mergeCell ref="U37:U39"/>
    <mergeCell ref="V37:V39"/>
    <mergeCell ref="W37:W39"/>
    <mergeCell ref="X37:X39"/>
    <mergeCell ref="Y37:Z39"/>
    <mergeCell ref="V4:V5"/>
    <mergeCell ref="W4:W5"/>
    <mergeCell ref="X4:X5"/>
    <mergeCell ref="X12:AC13"/>
    <mergeCell ref="W18:W19"/>
    <mergeCell ref="X18:AC19"/>
    <mergeCell ref="I31:W32"/>
    <mergeCell ref="X31:AC32"/>
    <mergeCell ref="AC4:AO4"/>
    <mergeCell ref="AC5:AO5"/>
    <mergeCell ref="AI38:AM39"/>
    <mergeCell ref="AN38:AO39"/>
    <mergeCell ref="P37:Q41"/>
    <mergeCell ref="AO14:AO15"/>
    <mergeCell ref="AG14:AG15"/>
    <mergeCell ref="A41:I41"/>
    <mergeCell ref="A38:O40"/>
    <mergeCell ref="AN1:AO1"/>
    <mergeCell ref="AA2:AD3"/>
    <mergeCell ref="AE2:AG3"/>
    <mergeCell ref="AH2:AH3"/>
    <mergeCell ref="AI2:AM3"/>
    <mergeCell ref="AN2:AO3"/>
    <mergeCell ref="W1:W3"/>
    <mergeCell ref="X1:X3"/>
    <mergeCell ref="Y1:Z3"/>
    <mergeCell ref="AA1:AD1"/>
    <mergeCell ref="AE1:AG1"/>
    <mergeCell ref="AI1:AM1"/>
    <mergeCell ref="P1:Q5"/>
    <mergeCell ref="R1:R3"/>
    <mergeCell ref="S1:S3"/>
    <mergeCell ref="T1:T3"/>
    <mergeCell ref="AA37:AD37"/>
    <mergeCell ref="AE37:AG37"/>
    <mergeCell ref="AI37:AM37"/>
    <mergeCell ref="AN37:AO37"/>
    <mergeCell ref="AA38:AD39"/>
    <mergeCell ref="AE38:AG39"/>
    <mergeCell ref="R40:R41"/>
    <mergeCell ref="S40:S41"/>
    <mergeCell ref="T40:T41"/>
    <mergeCell ref="U40:U41"/>
    <mergeCell ref="V40:V41"/>
    <mergeCell ref="W40:W41"/>
    <mergeCell ref="X40:X41"/>
    <mergeCell ref="R37:R39"/>
    <mergeCell ref="AH38:AH39"/>
    <mergeCell ref="Y40:AB40"/>
    <mergeCell ref="AC40:AO40"/>
    <mergeCell ref="Y41:AB41"/>
    <mergeCell ref="AC41:AO41"/>
    <mergeCell ref="AD46:AD47"/>
    <mergeCell ref="AE46:AE47"/>
    <mergeCell ref="AF46:AF47"/>
    <mergeCell ref="AG46:AG47"/>
    <mergeCell ref="AH46:AN47"/>
    <mergeCell ref="AO46:AO47"/>
    <mergeCell ref="AD48:AD49"/>
    <mergeCell ref="AE48:AE49"/>
    <mergeCell ref="AF48:AF49"/>
    <mergeCell ref="AG48:AG49"/>
    <mergeCell ref="AH48:AN49"/>
    <mergeCell ref="AO48:AO49"/>
    <mergeCell ref="A42:C42"/>
    <mergeCell ref="D42:G42"/>
    <mergeCell ref="H42:Q42"/>
    <mergeCell ref="R42:U42"/>
    <mergeCell ref="V42:AO42"/>
    <mergeCell ref="A43:H45"/>
    <mergeCell ref="I43:W43"/>
    <mergeCell ref="X43:AO43"/>
    <mergeCell ref="I44:M45"/>
    <mergeCell ref="N44:Q45"/>
    <mergeCell ref="R44:W45"/>
    <mergeCell ref="X44:AD45"/>
    <mergeCell ref="AE44:AG45"/>
    <mergeCell ref="AH44:AO45"/>
    <mergeCell ref="R48:V49"/>
    <mergeCell ref="W48:W49"/>
    <mergeCell ref="X48:AC49"/>
    <mergeCell ref="E49:H49"/>
    <mergeCell ref="A49:D49"/>
    <mergeCell ref="Q46:Q47"/>
    <mergeCell ref="R46:V47"/>
    <mergeCell ref="W46:W47"/>
    <mergeCell ref="X46:AC47"/>
    <mergeCell ref="E47:H47"/>
    <mergeCell ref="A47:D47"/>
    <mergeCell ref="A46:H46"/>
    <mergeCell ref="I46:L47"/>
    <mergeCell ref="M46:M47"/>
    <mergeCell ref="N46:N47"/>
    <mergeCell ref="O46:P47"/>
    <mergeCell ref="AH50:AN51"/>
    <mergeCell ref="AO50:AO51"/>
    <mergeCell ref="A52:H53"/>
    <mergeCell ref="I52:W53"/>
    <mergeCell ref="X52:AC53"/>
    <mergeCell ref="AD52:AD53"/>
    <mergeCell ref="AE52:AE53"/>
    <mergeCell ref="AF52:AF53"/>
    <mergeCell ref="AG52:AG53"/>
    <mergeCell ref="AH52:AN53"/>
    <mergeCell ref="AO52:AO53"/>
    <mergeCell ref="R50:V51"/>
    <mergeCell ref="W50:W51"/>
    <mergeCell ref="X50:AC51"/>
    <mergeCell ref="A50:H50"/>
    <mergeCell ref="I50:L51"/>
    <mergeCell ref="M50:M51"/>
    <mergeCell ref="N50:N51"/>
    <mergeCell ref="O50:P51"/>
    <mergeCell ref="R54:V55"/>
    <mergeCell ref="W54:W55"/>
    <mergeCell ref="X54:AC55"/>
    <mergeCell ref="AD54:AD55"/>
    <mergeCell ref="AE54:AG55"/>
    <mergeCell ref="AD50:AD51"/>
    <mergeCell ref="AE50:AE51"/>
    <mergeCell ref="AF50:AF51"/>
    <mergeCell ref="AG50:AG51"/>
    <mergeCell ref="AH54:AN55"/>
    <mergeCell ref="AO54:AO55"/>
    <mergeCell ref="A56:AO56"/>
    <mergeCell ref="A57:C57"/>
    <mergeCell ref="D57:G57"/>
    <mergeCell ref="H57:Q57"/>
    <mergeCell ref="R57:U57"/>
    <mergeCell ref="V57:AO57"/>
    <mergeCell ref="R63:V64"/>
    <mergeCell ref="W63:W64"/>
    <mergeCell ref="X63:AC64"/>
    <mergeCell ref="A64:D64"/>
    <mergeCell ref="Q61:Q62"/>
    <mergeCell ref="R61:V62"/>
    <mergeCell ref="W61:W62"/>
    <mergeCell ref="X61:AC62"/>
    <mergeCell ref="A58:H60"/>
    <mergeCell ref="I58:W58"/>
    <mergeCell ref="X58:AO58"/>
    <mergeCell ref="I59:M60"/>
    <mergeCell ref="N59:Q60"/>
    <mergeCell ref="R59:W60"/>
    <mergeCell ref="X59:AD60"/>
    <mergeCell ref="AE59:AG60"/>
    <mergeCell ref="AH59:AO60"/>
    <mergeCell ref="AD61:AD62"/>
    <mergeCell ref="AE61:AE62"/>
    <mergeCell ref="AF61:AF62"/>
    <mergeCell ref="AG61:AG62"/>
    <mergeCell ref="AH61:AN62"/>
    <mergeCell ref="AO61:AO62"/>
    <mergeCell ref="E62:H62"/>
    <mergeCell ref="AD63:AD64"/>
    <mergeCell ref="AE63:AE64"/>
    <mergeCell ref="AF63:AF64"/>
    <mergeCell ref="AG63:AG64"/>
    <mergeCell ref="AH63:AN64"/>
    <mergeCell ref="AO63:AO64"/>
    <mergeCell ref="A61:H61"/>
    <mergeCell ref="I61:L62"/>
    <mergeCell ref="E64:H64"/>
    <mergeCell ref="M61:M62"/>
    <mergeCell ref="N61:N62"/>
    <mergeCell ref="O61:P62"/>
    <mergeCell ref="A63:H63"/>
    <mergeCell ref="I63:L64"/>
    <mergeCell ref="M63:M64"/>
    <mergeCell ref="N63:N64"/>
    <mergeCell ref="X65:AC66"/>
    <mergeCell ref="AD65:AD66"/>
    <mergeCell ref="AE65:AE66"/>
    <mergeCell ref="AF65:AF66"/>
    <mergeCell ref="AG65:AG66"/>
    <mergeCell ref="AH65:AN66"/>
    <mergeCell ref="AO65:AO66"/>
    <mergeCell ref="A65:H65"/>
    <mergeCell ref="I65:L66"/>
    <mergeCell ref="M65:M66"/>
    <mergeCell ref="N65:N66"/>
    <mergeCell ref="O65:P66"/>
    <mergeCell ref="Q65:Q66"/>
    <mergeCell ref="R65:V66"/>
    <mergeCell ref="W65:W66"/>
    <mergeCell ref="A67:H68"/>
    <mergeCell ref="I67:W68"/>
    <mergeCell ref="X67:AC68"/>
    <mergeCell ref="AD67:AD68"/>
    <mergeCell ref="AE67:AE68"/>
    <mergeCell ref="AF67:AF68"/>
    <mergeCell ref="AG67:AG68"/>
    <mergeCell ref="AH67:AN68"/>
    <mergeCell ref="AO67:AO68"/>
    <mergeCell ref="AH69:AN70"/>
    <mergeCell ref="AO69:AO70"/>
    <mergeCell ref="A71:Q72"/>
    <mergeCell ref="R71:V72"/>
    <mergeCell ref="W71:W72"/>
    <mergeCell ref="X71:AG72"/>
    <mergeCell ref="AH71:AN72"/>
    <mergeCell ref="AO71:AO72"/>
    <mergeCell ref="A69:H70"/>
    <mergeCell ref="I69:L70"/>
    <mergeCell ref="M69:M70"/>
    <mergeCell ref="N69:Q70"/>
    <mergeCell ref="R69:V70"/>
    <mergeCell ref="W69:W70"/>
    <mergeCell ref="X69:AC70"/>
    <mergeCell ref="AD69:AD70"/>
    <mergeCell ref="AE69:AG70"/>
    <mergeCell ref="O63:P64"/>
    <mergeCell ref="Q63:Q64"/>
    <mergeCell ref="A62:D62"/>
    <mergeCell ref="Q50:Q51"/>
    <mergeCell ref="A54:H55"/>
    <mergeCell ref="I54:L55"/>
    <mergeCell ref="M54:M55"/>
    <mergeCell ref="N54:Q55"/>
    <mergeCell ref="A48:H48"/>
    <mergeCell ref="I48:L49"/>
    <mergeCell ref="M48:M49"/>
    <mergeCell ref="N48:N49"/>
    <mergeCell ref="O48:P49"/>
    <mergeCell ref="Q48:Q49"/>
  </mergeCells>
  <phoneticPr fontId="1"/>
  <dataValidations count="2">
    <dataValidation type="list" allowBlank="1" showInputMessage="1" showErrorMessage="1" sqref="WWV983042:WWW983043 KJ2:KK3 UF2:UG3 AEB2:AEC3 ANX2:ANY3 AXT2:AXU3 BHP2:BHQ3 BRL2:BRM3 CBH2:CBI3 CLD2:CLE3 CUZ2:CVA3 DEV2:DEW3 DOR2:DOS3 DYN2:DYO3 EIJ2:EIK3 ESF2:ESG3 FCB2:FCC3 FLX2:FLY3 FVT2:FVU3 GFP2:GFQ3 GPL2:GPM3 GZH2:GZI3 HJD2:HJE3 HSZ2:HTA3 ICV2:ICW3 IMR2:IMS3 IWN2:IWO3 JGJ2:JGK3 JQF2:JQG3 KAB2:KAC3 KJX2:KJY3 KTT2:KTU3 LDP2:LDQ3 LNL2:LNM3 LXH2:LXI3 MHD2:MHE3 MQZ2:MRA3 NAV2:NAW3 NKR2:NKS3 NUN2:NUO3 OEJ2:OEK3 OOF2:OOG3 OYB2:OYC3 PHX2:PHY3 PRT2:PRU3 QBP2:QBQ3 QLL2:QLM3 QVH2:QVI3 RFD2:RFE3 ROZ2:RPA3 RYV2:RYW3 SIR2:SIS3 SSN2:SSO3 TCJ2:TCK3 TMF2:TMG3 TWB2:TWC3 UFX2:UFY3 UPT2:UPU3 UZP2:UZQ3 VJL2:VJM3 VTH2:VTI3 WDD2:WDE3 WMZ2:WNA3 WWV2:WWW3 AN65538:AO65539 KJ65538:KK65539 UF65538:UG65539 AEB65538:AEC65539 ANX65538:ANY65539 AXT65538:AXU65539 BHP65538:BHQ65539 BRL65538:BRM65539 CBH65538:CBI65539 CLD65538:CLE65539 CUZ65538:CVA65539 DEV65538:DEW65539 DOR65538:DOS65539 DYN65538:DYO65539 EIJ65538:EIK65539 ESF65538:ESG65539 FCB65538:FCC65539 FLX65538:FLY65539 FVT65538:FVU65539 GFP65538:GFQ65539 GPL65538:GPM65539 GZH65538:GZI65539 HJD65538:HJE65539 HSZ65538:HTA65539 ICV65538:ICW65539 IMR65538:IMS65539 IWN65538:IWO65539 JGJ65538:JGK65539 JQF65538:JQG65539 KAB65538:KAC65539 KJX65538:KJY65539 KTT65538:KTU65539 LDP65538:LDQ65539 LNL65538:LNM65539 LXH65538:LXI65539 MHD65538:MHE65539 MQZ65538:MRA65539 NAV65538:NAW65539 NKR65538:NKS65539 NUN65538:NUO65539 OEJ65538:OEK65539 OOF65538:OOG65539 OYB65538:OYC65539 PHX65538:PHY65539 PRT65538:PRU65539 QBP65538:QBQ65539 QLL65538:QLM65539 QVH65538:QVI65539 RFD65538:RFE65539 ROZ65538:RPA65539 RYV65538:RYW65539 SIR65538:SIS65539 SSN65538:SSO65539 TCJ65538:TCK65539 TMF65538:TMG65539 TWB65538:TWC65539 UFX65538:UFY65539 UPT65538:UPU65539 UZP65538:UZQ65539 VJL65538:VJM65539 VTH65538:VTI65539 WDD65538:WDE65539 WMZ65538:WNA65539 WWV65538:WWW65539 AN131074:AO131075 KJ131074:KK131075 UF131074:UG131075 AEB131074:AEC131075 ANX131074:ANY131075 AXT131074:AXU131075 BHP131074:BHQ131075 BRL131074:BRM131075 CBH131074:CBI131075 CLD131074:CLE131075 CUZ131074:CVA131075 DEV131074:DEW131075 DOR131074:DOS131075 DYN131074:DYO131075 EIJ131074:EIK131075 ESF131074:ESG131075 FCB131074:FCC131075 FLX131074:FLY131075 FVT131074:FVU131075 GFP131074:GFQ131075 GPL131074:GPM131075 GZH131074:GZI131075 HJD131074:HJE131075 HSZ131074:HTA131075 ICV131074:ICW131075 IMR131074:IMS131075 IWN131074:IWO131075 JGJ131074:JGK131075 JQF131074:JQG131075 KAB131074:KAC131075 KJX131074:KJY131075 KTT131074:KTU131075 LDP131074:LDQ131075 LNL131074:LNM131075 LXH131074:LXI131075 MHD131074:MHE131075 MQZ131074:MRA131075 NAV131074:NAW131075 NKR131074:NKS131075 NUN131074:NUO131075 OEJ131074:OEK131075 OOF131074:OOG131075 OYB131074:OYC131075 PHX131074:PHY131075 PRT131074:PRU131075 QBP131074:QBQ131075 QLL131074:QLM131075 QVH131074:QVI131075 RFD131074:RFE131075 ROZ131074:RPA131075 RYV131074:RYW131075 SIR131074:SIS131075 SSN131074:SSO131075 TCJ131074:TCK131075 TMF131074:TMG131075 TWB131074:TWC131075 UFX131074:UFY131075 UPT131074:UPU131075 UZP131074:UZQ131075 VJL131074:VJM131075 VTH131074:VTI131075 WDD131074:WDE131075 WMZ131074:WNA131075 WWV131074:WWW131075 AN196610:AO196611 KJ196610:KK196611 UF196610:UG196611 AEB196610:AEC196611 ANX196610:ANY196611 AXT196610:AXU196611 BHP196610:BHQ196611 BRL196610:BRM196611 CBH196610:CBI196611 CLD196610:CLE196611 CUZ196610:CVA196611 DEV196610:DEW196611 DOR196610:DOS196611 DYN196610:DYO196611 EIJ196610:EIK196611 ESF196610:ESG196611 FCB196610:FCC196611 FLX196610:FLY196611 FVT196610:FVU196611 GFP196610:GFQ196611 GPL196610:GPM196611 GZH196610:GZI196611 HJD196610:HJE196611 HSZ196610:HTA196611 ICV196610:ICW196611 IMR196610:IMS196611 IWN196610:IWO196611 JGJ196610:JGK196611 JQF196610:JQG196611 KAB196610:KAC196611 KJX196610:KJY196611 KTT196610:KTU196611 LDP196610:LDQ196611 LNL196610:LNM196611 LXH196610:LXI196611 MHD196610:MHE196611 MQZ196610:MRA196611 NAV196610:NAW196611 NKR196610:NKS196611 NUN196610:NUO196611 OEJ196610:OEK196611 OOF196610:OOG196611 OYB196610:OYC196611 PHX196610:PHY196611 PRT196610:PRU196611 QBP196610:QBQ196611 QLL196610:QLM196611 QVH196610:QVI196611 RFD196610:RFE196611 ROZ196610:RPA196611 RYV196610:RYW196611 SIR196610:SIS196611 SSN196610:SSO196611 TCJ196610:TCK196611 TMF196610:TMG196611 TWB196610:TWC196611 UFX196610:UFY196611 UPT196610:UPU196611 UZP196610:UZQ196611 VJL196610:VJM196611 VTH196610:VTI196611 WDD196610:WDE196611 WMZ196610:WNA196611 WWV196610:WWW196611 AN262146:AO262147 KJ262146:KK262147 UF262146:UG262147 AEB262146:AEC262147 ANX262146:ANY262147 AXT262146:AXU262147 BHP262146:BHQ262147 BRL262146:BRM262147 CBH262146:CBI262147 CLD262146:CLE262147 CUZ262146:CVA262147 DEV262146:DEW262147 DOR262146:DOS262147 DYN262146:DYO262147 EIJ262146:EIK262147 ESF262146:ESG262147 FCB262146:FCC262147 FLX262146:FLY262147 FVT262146:FVU262147 GFP262146:GFQ262147 GPL262146:GPM262147 GZH262146:GZI262147 HJD262146:HJE262147 HSZ262146:HTA262147 ICV262146:ICW262147 IMR262146:IMS262147 IWN262146:IWO262147 JGJ262146:JGK262147 JQF262146:JQG262147 KAB262146:KAC262147 KJX262146:KJY262147 KTT262146:KTU262147 LDP262146:LDQ262147 LNL262146:LNM262147 LXH262146:LXI262147 MHD262146:MHE262147 MQZ262146:MRA262147 NAV262146:NAW262147 NKR262146:NKS262147 NUN262146:NUO262147 OEJ262146:OEK262147 OOF262146:OOG262147 OYB262146:OYC262147 PHX262146:PHY262147 PRT262146:PRU262147 QBP262146:QBQ262147 QLL262146:QLM262147 QVH262146:QVI262147 RFD262146:RFE262147 ROZ262146:RPA262147 RYV262146:RYW262147 SIR262146:SIS262147 SSN262146:SSO262147 TCJ262146:TCK262147 TMF262146:TMG262147 TWB262146:TWC262147 UFX262146:UFY262147 UPT262146:UPU262147 UZP262146:UZQ262147 VJL262146:VJM262147 VTH262146:VTI262147 WDD262146:WDE262147 WMZ262146:WNA262147 WWV262146:WWW262147 AN327682:AO327683 KJ327682:KK327683 UF327682:UG327683 AEB327682:AEC327683 ANX327682:ANY327683 AXT327682:AXU327683 BHP327682:BHQ327683 BRL327682:BRM327683 CBH327682:CBI327683 CLD327682:CLE327683 CUZ327682:CVA327683 DEV327682:DEW327683 DOR327682:DOS327683 DYN327682:DYO327683 EIJ327682:EIK327683 ESF327682:ESG327683 FCB327682:FCC327683 FLX327682:FLY327683 FVT327682:FVU327683 GFP327682:GFQ327683 GPL327682:GPM327683 GZH327682:GZI327683 HJD327682:HJE327683 HSZ327682:HTA327683 ICV327682:ICW327683 IMR327682:IMS327683 IWN327682:IWO327683 JGJ327682:JGK327683 JQF327682:JQG327683 KAB327682:KAC327683 KJX327682:KJY327683 KTT327682:KTU327683 LDP327682:LDQ327683 LNL327682:LNM327683 LXH327682:LXI327683 MHD327682:MHE327683 MQZ327682:MRA327683 NAV327682:NAW327683 NKR327682:NKS327683 NUN327682:NUO327683 OEJ327682:OEK327683 OOF327682:OOG327683 OYB327682:OYC327683 PHX327682:PHY327683 PRT327682:PRU327683 QBP327682:QBQ327683 QLL327682:QLM327683 QVH327682:QVI327683 RFD327682:RFE327683 ROZ327682:RPA327683 RYV327682:RYW327683 SIR327682:SIS327683 SSN327682:SSO327683 TCJ327682:TCK327683 TMF327682:TMG327683 TWB327682:TWC327683 UFX327682:UFY327683 UPT327682:UPU327683 UZP327682:UZQ327683 VJL327682:VJM327683 VTH327682:VTI327683 WDD327682:WDE327683 WMZ327682:WNA327683 WWV327682:WWW327683 AN393218:AO393219 KJ393218:KK393219 UF393218:UG393219 AEB393218:AEC393219 ANX393218:ANY393219 AXT393218:AXU393219 BHP393218:BHQ393219 BRL393218:BRM393219 CBH393218:CBI393219 CLD393218:CLE393219 CUZ393218:CVA393219 DEV393218:DEW393219 DOR393218:DOS393219 DYN393218:DYO393219 EIJ393218:EIK393219 ESF393218:ESG393219 FCB393218:FCC393219 FLX393218:FLY393219 FVT393218:FVU393219 GFP393218:GFQ393219 GPL393218:GPM393219 GZH393218:GZI393219 HJD393218:HJE393219 HSZ393218:HTA393219 ICV393218:ICW393219 IMR393218:IMS393219 IWN393218:IWO393219 JGJ393218:JGK393219 JQF393218:JQG393219 KAB393218:KAC393219 KJX393218:KJY393219 KTT393218:KTU393219 LDP393218:LDQ393219 LNL393218:LNM393219 LXH393218:LXI393219 MHD393218:MHE393219 MQZ393218:MRA393219 NAV393218:NAW393219 NKR393218:NKS393219 NUN393218:NUO393219 OEJ393218:OEK393219 OOF393218:OOG393219 OYB393218:OYC393219 PHX393218:PHY393219 PRT393218:PRU393219 QBP393218:QBQ393219 QLL393218:QLM393219 QVH393218:QVI393219 RFD393218:RFE393219 ROZ393218:RPA393219 RYV393218:RYW393219 SIR393218:SIS393219 SSN393218:SSO393219 TCJ393218:TCK393219 TMF393218:TMG393219 TWB393218:TWC393219 UFX393218:UFY393219 UPT393218:UPU393219 UZP393218:UZQ393219 VJL393218:VJM393219 VTH393218:VTI393219 WDD393218:WDE393219 WMZ393218:WNA393219 WWV393218:WWW393219 AN458754:AO458755 KJ458754:KK458755 UF458754:UG458755 AEB458754:AEC458755 ANX458754:ANY458755 AXT458754:AXU458755 BHP458754:BHQ458755 BRL458754:BRM458755 CBH458754:CBI458755 CLD458754:CLE458755 CUZ458754:CVA458755 DEV458754:DEW458755 DOR458754:DOS458755 DYN458754:DYO458755 EIJ458754:EIK458755 ESF458754:ESG458755 FCB458754:FCC458755 FLX458754:FLY458755 FVT458754:FVU458755 GFP458754:GFQ458755 GPL458754:GPM458755 GZH458754:GZI458755 HJD458754:HJE458755 HSZ458754:HTA458755 ICV458754:ICW458755 IMR458754:IMS458755 IWN458754:IWO458755 JGJ458754:JGK458755 JQF458754:JQG458755 KAB458754:KAC458755 KJX458754:KJY458755 KTT458754:KTU458755 LDP458754:LDQ458755 LNL458754:LNM458755 LXH458754:LXI458755 MHD458754:MHE458755 MQZ458754:MRA458755 NAV458754:NAW458755 NKR458754:NKS458755 NUN458754:NUO458755 OEJ458754:OEK458755 OOF458754:OOG458755 OYB458754:OYC458755 PHX458754:PHY458755 PRT458754:PRU458755 QBP458754:QBQ458755 QLL458754:QLM458755 QVH458754:QVI458755 RFD458754:RFE458755 ROZ458754:RPA458755 RYV458754:RYW458755 SIR458754:SIS458755 SSN458754:SSO458755 TCJ458754:TCK458755 TMF458754:TMG458755 TWB458754:TWC458755 UFX458754:UFY458755 UPT458754:UPU458755 UZP458754:UZQ458755 VJL458754:VJM458755 VTH458754:VTI458755 WDD458754:WDE458755 WMZ458754:WNA458755 WWV458754:WWW458755 AN524290:AO524291 KJ524290:KK524291 UF524290:UG524291 AEB524290:AEC524291 ANX524290:ANY524291 AXT524290:AXU524291 BHP524290:BHQ524291 BRL524290:BRM524291 CBH524290:CBI524291 CLD524290:CLE524291 CUZ524290:CVA524291 DEV524290:DEW524291 DOR524290:DOS524291 DYN524290:DYO524291 EIJ524290:EIK524291 ESF524290:ESG524291 FCB524290:FCC524291 FLX524290:FLY524291 FVT524290:FVU524291 GFP524290:GFQ524291 GPL524290:GPM524291 GZH524290:GZI524291 HJD524290:HJE524291 HSZ524290:HTA524291 ICV524290:ICW524291 IMR524290:IMS524291 IWN524290:IWO524291 JGJ524290:JGK524291 JQF524290:JQG524291 KAB524290:KAC524291 KJX524290:KJY524291 KTT524290:KTU524291 LDP524290:LDQ524291 LNL524290:LNM524291 LXH524290:LXI524291 MHD524290:MHE524291 MQZ524290:MRA524291 NAV524290:NAW524291 NKR524290:NKS524291 NUN524290:NUO524291 OEJ524290:OEK524291 OOF524290:OOG524291 OYB524290:OYC524291 PHX524290:PHY524291 PRT524290:PRU524291 QBP524290:QBQ524291 QLL524290:QLM524291 QVH524290:QVI524291 RFD524290:RFE524291 ROZ524290:RPA524291 RYV524290:RYW524291 SIR524290:SIS524291 SSN524290:SSO524291 TCJ524290:TCK524291 TMF524290:TMG524291 TWB524290:TWC524291 UFX524290:UFY524291 UPT524290:UPU524291 UZP524290:UZQ524291 VJL524290:VJM524291 VTH524290:VTI524291 WDD524290:WDE524291 WMZ524290:WNA524291 WWV524290:WWW524291 AN589826:AO589827 KJ589826:KK589827 UF589826:UG589827 AEB589826:AEC589827 ANX589826:ANY589827 AXT589826:AXU589827 BHP589826:BHQ589827 BRL589826:BRM589827 CBH589826:CBI589827 CLD589826:CLE589827 CUZ589826:CVA589827 DEV589826:DEW589827 DOR589826:DOS589827 DYN589826:DYO589827 EIJ589826:EIK589827 ESF589826:ESG589827 FCB589826:FCC589827 FLX589826:FLY589827 FVT589826:FVU589827 GFP589826:GFQ589827 GPL589826:GPM589827 GZH589826:GZI589827 HJD589826:HJE589827 HSZ589826:HTA589827 ICV589826:ICW589827 IMR589826:IMS589827 IWN589826:IWO589827 JGJ589826:JGK589827 JQF589826:JQG589827 KAB589826:KAC589827 KJX589826:KJY589827 KTT589826:KTU589827 LDP589826:LDQ589827 LNL589826:LNM589827 LXH589826:LXI589827 MHD589826:MHE589827 MQZ589826:MRA589827 NAV589826:NAW589827 NKR589826:NKS589827 NUN589826:NUO589827 OEJ589826:OEK589827 OOF589826:OOG589827 OYB589826:OYC589827 PHX589826:PHY589827 PRT589826:PRU589827 QBP589826:QBQ589827 QLL589826:QLM589827 QVH589826:QVI589827 RFD589826:RFE589827 ROZ589826:RPA589827 RYV589826:RYW589827 SIR589826:SIS589827 SSN589826:SSO589827 TCJ589826:TCK589827 TMF589826:TMG589827 TWB589826:TWC589827 UFX589826:UFY589827 UPT589826:UPU589827 UZP589826:UZQ589827 VJL589826:VJM589827 VTH589826:VTI589827 WDD589826:WDE589827 WMZ589826:WNA589827 WWV589826:WWW589827 AN655362:AO655363 KJ655362:KK655363 UF655362:UG655363 AEB655362:AEC655363 ANX655362:ANY655363 AXT655362:AXU655363 BHP655362:BHQ655363 BRL655362:BRM655363 CBH655362:CBI655363 CLD655362:CLE655363 CUZ655362:CVA655363 DEV655362:DEW655363 DOR655362:DOS655363 DYN655362:DYO655363 EIJ655362:EIK655363 ESF655362:ESG655363 FCB655362:FCC655363 FLX655362:FLY655363 FVT655362:FVU655363 GFP655362:GFQ655363 GPL655362:GPM655363 GZH655362:GZI655363 HJD655362:HJE655363 HSZ655362:HTA655363 ICV655362:ICW655363 IMR655362:IMS655363 IWN655362:IWO655363 JGJ655362:JGK655363 JQF655362:JQG655363 KAB655362:KAC655363 KJX655362:KJY655363 KTT655362:KTU655363 LDP655362:LDQ655363 LNL655362:LNM655363 LXH655362:LXI655363 MHD655362:MHE655363 MQZ655362:MRA655363 NAV655362:NAW655363 NKR655362:NKS655363 NUN655362:NUO655363 OEJ655362:OEK655363 OOF655362:OOG655363 OYB655362:OYC655363 PHX655362:PHY655363 PRT655362:PRU655363 QBP655362:QBQ655363 QLL655362:QLM655363 QVH655362:QVI655363 RFD655362:RFE655363 ROZ655362:RPA655363 RYV655362:RYW655363 SIR655362:SIS655363 SSN655362:SSO655363 TCJ655362:TCK655363 TMF655362:TMG655363 TWB655362:TWC655363 UFX655362:UFY655363 UPT655362:UPU655363 UZP655362:UZQ655363 VJL655362:VJM655363 VTH655362:VTI655363 WDD655362:WDE655363 WMZ655362:WNA655363 WWV655362:WWW655363 AN720898:AO720899 KJ720898:KK720899 UF720898:UG720899 AEB720898:AEC720899 ANX720898:ANY720899 AXT720898:AXU720899 BHP720898:BHQ720899 BRL720898:BRM720899 CBH720898:CBI720899 CLD720898:CLE720899 CUZ720898:CVA720899 DEV720898:DEW720899 DOR720898:DOS720899 DYN720898:DYO720899 EIJ720898:EIK720899 ESF720898:ESG720899 FCB720898:FCC720899 FLX720898:FLY720899 FVT720898:FVU720899 GFP720898:GFQ720899 GPL720898:GPM720899 GZH720898:GZI720899 HJD720898:HJE720899 HSZ720898:HTA720899 ICV720898:ICW720899 IMR720898:IMS720899 IWN720898:IWO720899 JGJ720898:JGK720899 JQF720898:JQG720899 KAB720898:KAC720899 KJX720898:KJY720899 KTT720898:KTU720899 LDP720898:LDQ720899 LNL720898:LNM720899 LXH720898:LXI720899 MHD720898:MHE720899 MQZ720898:MRA720899 NAV720898:NAW720899 NKR720898:NKS720899 NUN720898:NUO720899 OEJ720898:OEK720899 OOF720898:OOG720899 OYB720898:OYC720899 PHX720898:PHY720899 PRT720898:PRU720899 QBP720898:QBQ720899 QLL720898:QLM720899 QVH720898:QVI720899 RFD720898:RFE720899 ROZ720898:RPA720899 RYV720898:RYW720899 SIR720898:SIS720899 SSN720898:SSO720899 TCJ720898:TCK720899 TMF720898:TMG720899 TWB720898:TWC720899 UFX720898:UFY720899 UPT720898:UPU720899 UZP720898:UZQ720899 VJL720898:VJM720899 VTH720898:VTI720899 WDD720898:WDE720899 WMZ720898:WNA720899 WWV720898:WWW720899 AN786434:AO786435 KJ786434:KK786435 UF786434:UG786435 AEB786434:AEC786435 ANX786434:ANY786435 AXT786434:AXU786435 BHP786434:BHQ786435 BRL786434:BRM786435 CBH786434:CBI786435 CLD786434:CLE786435 CUZ786434:CVA786435 DEV786434:DEW786435 DOR786434:DOS786435 DYN786434:DYO786435 EIJ786434:EIK786435 ESF786434:ESG786435 FCB786434:FCC786435 FLX786434:FLY786435 FVT786434:FVU786435 GFP786434:GFQ786435 GPL786434:GPM786435 GZH786434:GZI786435 HJD786434:HJE786435 HSZ786434:HTA786435 ICV786434:ICW786435 IMR786434:IMS786435 IWN786434:IWO786435 JGJ786434:JGK786435 JQF786434:JQG786435 KAB786434:KAC786435 KJX786434:KJY786435 KTT786434:KTU786435 LDP786434:LDQ786435 LNL786434:LNM786435 LXH786434:LXI786435 MHD786434:MHE786435 MQZ786434:MRA786435 NAV786434:NAW786435 NKR786434:NKS786435 NUN786434:NUO786435 OEJ786434:OEK786435 OOF786434:OOG786435 OYB786434:OYC786435 PHX786434:PHY786435 PRT786434:PRU786435 QBP786434:QBQ786435 QLL786434:QLM786435 QVH786434:QVI786435 RFD786434:RFE786435 ROZ786434:RPA786435 RYV786434:RYW786435 SIR786434:SIS786435 SSN786434:SSO786435 TCJ786434:TCK786435 TMF786434:TMG786435 TWB786434:TWC786435 UFX786434:UFY786435 UPT786434:UPU786435 UZP786434:UZQ786435 VJL786434:VJM786435 VTH786434:VTI786435 WDD786434:WDE786435 WMZ786434:WNA786435 WWV786434:WWW786435 AN851970:AO851971 KJ851970:KK851971 UF851970:UG851971 AEB851970:AEC851971 ANX851970:ANY851971 AXT851970:AXU851971 BHP851970:BHQ851971 BRL851970:BRM851971 CBH851970:CBI851971 CLD851970:CLE851971 CUZ851970:CVA851971 DEV851970:DEW851971 DOR851970:DOS851971 DYN851970:DYO851971 EIJ851970:EIK851971 ESF851970:ESG851971 FCB851970:FCC851971 FLX851970:FLY851971 FVT851970:FVU851971 GFP851970:GFQ851971 GPL851970:GPM851971 GZH851970:GZI851971 HJD851970:HJE851971 HSZ851970:HTA851971 ICV851970:ICW851971 IMR851970:IMS851971 IWN851970:IWO851971 JGJ851970:JGK851971 JQF851970:JQG851971 KAB851970:KAC851971 KJX851970:KJY851971 KTT851970:KTU851971 LDP851970:LDQ851971 LNL851970:LNM851971 LXH851970:LXI851971 MHD851970:MHE851971 MQZ851970:MRA851971 NAV851970:NAW851971 NKR851970:NKS851971 NUN851970:NUO851971 OEJ851970:OEK851971 OOF851970:OOG851971 OYB851970:OYC851971 PHX851970:PHY851971 PRT851970:PRU851971 QBP851970:QBQ851971 QLL851970:QLM851971 QVH851970:QVI851971 RFD851970:RFE851971 ROZ851970:RPA851971 RYV851970:RYW851971 SIR851970:SIS851971 SSN851970:SSO851971 TCJ851970:TCK851971 TMF851970:TMG851971 TWB851970:TWC851971 UFX851970:UFY851971 UPT851970:UPU851971 UZP851970:UZQ851971 VJL851970:VJM851971 VTH851970:VTI851971 WDD851970:WDE851971 WMZ851970:WNA851971 WWV851970:WWW851971 AN917506:AO917507 KJ917506:KK917507 UF917506:UG917507 AEB917506:AEC917507 ANX917506:ANY917507 AXT917506:AXU917507 BHP917506:BHQ917507 BRL917506:BRM917507 CBH917506:CBI917507 CLD917506:CLE917507 CUZ917506:CVA917507 DEV917506:DEW917507 DOR917506:DOS917507 DYN917506:DYO917507 EIJ917506:EIK917507 ESF917506:ESG917507 FCB917506:FCC917507 FLX917506:FLY917507 FVT917506:FVU917507 GFP917506:GFQ917507 GPL917506:GPM917507 GZH917506:GZI917507 HJD917506:HJE917507 HSZ917506:HTA917507 ICV917506:ICW917507 IMR917506:IMS917507 IWN917506:IWO917507 JGJ917506:JGK917507 JQF917506:JQG917507 KAB917506:KAC917507 KJX917506:KJY917507 KTT917506:KTU917507 LDP917506:LDQ917507 LNL917506:LNM917507 LXH917506:LXI917507 MHD917506:MHE917507 MQZ917506:MRA917507 NAV917506:NAW917507 NKR917506:NKS917507 NUN917506:NUO917507 OEJ917506:OEK917507 OOF917506:OOG917507 OYB917506:OYC917507 PHX917506:PHY917507 PRT917506:PRU917507 QBP917506:QBQ917507 QLL917506:QLM917507 QVH917506:QVI917507 RFD917506:RFE917507 ROZ917506:RPA917507 RYV917506:RYW917507 SIR917506:SIS917507 SSN917506:SSO917507 TCJ917506:TCK917507 TMF917506:TMG917507 TWB917506:TWC917507 UFX917506:UFY917507 UPT917506:UPU917507 UZP917506:UZQ917507 VJL917506:VJM917507 VTH917506:VTI917507 WDD917506:WDE917507 WMZ917506:WNA917507 WWV917506:WWW917507 AN983042:AO983043 KJ983042:KK983043 UF983042:UG983043 AEB983042:AEC983043 ANX983042:ANY983043 AXT983042:AXU983043 BHP983042:BHQ983043 BRL983042:BRM983043 CBH983042:CBI983043 CLD983042:CLE983043 CUZ983042:CVA983043 DEV983042:DEW983043 DOR983042:DOS983043 DYN983042:DYO983043 EIJ983042:EIK983043 ESF983042:ESG983043 FCB983042:FCC983043 FLX983042:FLY983043 FVT983042:FVU983043 GFP983042:GFQ983043 GPL983042:GPM983043 GZH983042:GZI983043 HJD983042:HJE983043 HSZ983042:HTA983043 ICV983042:ICW983043 IMR983042:IMS983043 IWN983042:IWO983043 JGJ983042:JGK983043 JQF983042:JQG983043 KAB983042:KAC983043 KJX983042:KJY983043 KTT983042:KTU983043 LDP983042:LDQ983043 LNL983042:LNM983043 LXH983042:LXI983043 MHD983042:MHE983043 MQZ983042:MRA983043 NAV983042:NAW983043 NKR983042:NKS983043 NUN983042:NUO983043 OEJ983042:OEK983043 OOF983042:OOG983043 OYB983042:OYC983043 PHX983042:PHY983043 PRT983042:PRU983043 QBP983042:QBQ983043 QLL983042:QLM983043 QVH983042:QVI983043 RFD983042:RFE983043 ROZ983042:RPA983043 RYV983042:RYW983043 SIR983042:SIS983043 SSN983042:SSO983043 TCJ983042:TCK983043 TMF983042:TMG983043 TWB983042:TWC983043 UFX983042:UFY983043 UPT983042:UPU983043 UZP983042:UZQ983043 VJL983042:VJM983043 VTH983042:VTI983043 WDD983042:WDE983043 WMZ983042:WNA983043" xr:uid="{00000000-0002-0000-0600-000000000000}">
      <formula1>"確定,免税点以下,修正"</formula1>
    </dataValidation>
    <dataValidation imeMode="halfAlpha" allowBlank="1" showInputMessage="1" showErrorMessage="1" sqref="AI2:AM3 AI38:AM39" xr:uid="{00000000-0002-0000-0600-000001000000}"/>
  </dataValidations>
  <printOptions horizontalCentered="1" verticalCentered="1"/>
  <pageMargins left="0.55118110236220474" right="0.15748031496062992" top="0.39370078740157483" bottom="0.39370078740157483" header="0.51181102362204722" footer="0.51181102362204722"/>
  <pageSetup paperSize="9" scale="97" orientation="landscape" blackAndWhite="1" verticalDpi="300" r:id="rId1"/>
  <headerFooter alignWithMargins="0"/>
  <rowBreaks count="1" manualBreakCount="1">
    <brk id="36" max="41" man="1"/>
  </rowBreaks>
  <ignoredErrors>
    <ignoredError sqref="AN2" unlockedFormula="1"/>
  </ignoredErrors>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indexed="45"/>
  </sheetPr>
  <dimension ref="A1:AA70"/>
  <sheetViews>
    <sheetView showGridLines="0" showZeros="0" view="pageBreakPreview" zoomScale="85" zoomScaleNormal="100" zoomScaleSheetLayoutView="85" zoomScalePageLayoutView="90" workbookViewId="0">
      <selection sqref="A1:AA1"/>
    </sheetView>
  </sheetViews>
  <sheetFormatPr defaultRowHeight="13.5" x14ac:dyDescent="0.15"/>
  <cols>
    <col min="1" max="1" width="11.5" style="60" customWidth="1"/>
    <col min="2" max="2" width="13.5" style="60" customWidth="1"/>
    <col min="3" max="3" width="9" style="60"/>
    <col min="4" max="4" width="9.25" style="60" customWidth="1"/>
    <col min="5" max="5" width="2.625" style="60" customWidth="1"/>
    <col min="6" max="6" width="3.125" style="60" customWidth="1"/>
    <col min="7" max="9" width="4.875" style="60" customWidth="1"/>
    <col min="10" max="10" width="3.25" style="60" customWidth="1"/>
    <col min="11" max="11" width="4" style="60" customWidth="1"/>
    <col min="12" max="12" width="3.5" style="60" customWidth="1"/>
    <col min="13" max="13" width="2.875" style="60" customWidth="1"/>
    <col min="14" max="14" width="3.5" style="60" customWidth="1"/>
    <col min="15" max="15" width="2.875" style="60" customWidth="1"/>
    <col min="16" max="16" width="3.5" style="60" customWidth="1"/>
    <col min="17" max="17" width="6.625" style="60" customWidth="1"/>
    <col min="18" max="18" width="3.625" style="60" customWidth="1"/>
    <col min="19" max="19" width="5.5" style="60" customWidth="1"/>
    <col min="20" max="20" width="9.25" style="60" customWidth="1"/>
    <col min="21" max="21" width="5.75" style="60" customWidth="1"/>
    <col min="22" max="22" width="3.625" style="60" customWidth="1"/>
    <col min="23" max="23" width="3.125" style="60" customWidth="1"/>
    <col min="24" max="26" width="4.875" style="60" customWidth="1"/>
    <col min="27" max="27" width="3.5" style="60" customWidth="1"/>
    <col min="28" max="256" width="9" style="60"/>
    <col min="257" max="257" width="11.5" style="60" customWidth="1"/>
    <col min="258" max="258" width="13.5" style="60" customWidth="1"/>
    <col min="259" max="259" width="9" style="60"/>
    <col min="260" max="260" width="9.25" style="60" customWidth="1"/>
    <col min="261" max="261" width="2.625" style="60" customWidth="1"/>
    <col min="262" max="262" width="3.125" style="60" customWidth="1"/>
    <col min="263" max="265" width="4.875" style="60" customWidth="1"/>
    <col min="266" max="266" width="3.25" style="60" customWidth="1"/>
    <col min="267" max="267" width="4" style="60" customWidth="1"/>
    <col min="268" max="268" width="3.5" style="60" customWidth="1"/>
    <col min="269" max="269" width="2.875" style="60" customWidth="1"/>
    <col min="270" max="270" width="3.5" style="60" customWidth="1"/>
    <col min="271" max="271" width="2.875" style="60" customWidth="1"/>
    <col min="272" max="272" width="3.5" style="60" customWidth="1"/>
    <col min="273" max="273" width="6.625" style="60" customWidth="1"/>
    <col min="274" max="274" width="3.625" style="60" customWidth="1"/>
    <col min="275" max="275" width="5.5" style="60" customWidth="1"/>
    <col min="276" max="276" width="9.25" style="60" customWidth="1"/>
    <col min="277" max="277" width="5.75" style="60" customWidth="1"/>
    <col min="278" max="278" width="3.625" style="60" customWidth="1"/>
    <col min="279" max="279" width="3.125" style="60" customWidth="1"/>
    <col min="280" max="282" width="4.875" style="60" customWidth="1"/>
    <col min="283" max="283" width="3.5" style="60" customWidth="1"/>
    <col min="284" max="512" width="9" style="60"/>
    <col min="513" max="513" width="11.5" style="60" customWidth="1"/>
    <col min="514" max="514" width="13.5" style="60" customWidth="1"/>
    <col min="515" max="515" width="9" style="60"/>
    <col min="516" max="516" width="9.25" style="60" customWidth="1"/>
    <col min="517" max="517" width="2.625" style="60" customWidth="1"/>
    <col min="518" max="518" width="3.125" style="60" customWidth="1"/>
    <col min="519" max="521" width="4.875" style="60" customWidth="1"/>
    <col min="522" max="522" width="3.25" style="60" customWidth="1"/>
    <col min="523" max="523" width="4" style="60" customWidth="1"/>
    <col min="524" max="524" width="3.5" style="60" customWidth="1"/>
    <col min="525" max="525" width="2.875" style="60" customWidth="1"/>
    <col min="526" max="526" width="3.5" style="60" customWidth="1"/>
    <col min="527" max="527" width="2.875" style="60" customWidth="1"/>
    <col min="528" max="528" width="3.5" style="60" customWidth="1"/>
    <col min="529" max="529" width="6.625" style="60" customWidth="1"/>
    <col min="530" max="530" width="3.625" style="60" customWidth="1"/>
    <col min="531" max="531" width="5.5" style="60" customWidth="1"/>
    <col min="532" max="532" width="9.25" style="60" customWidth="1"/>
    <col min="533" max="533" width="5.75" style="60" customWidth="1"/>
    <col min="534" max="534" width="3.625" style="60" customWidth="1"/>
    <col min="535" max="535" width="3.125" style="60" customWidth="1"/>
    <col min="536" max="538" width="4.875" style="60" customWidth="1"/>
    <col min="539" max="539" width="3.5" style="60" customWidth="1"/>
    <col min="540" max="768" width="9" style="60"/>
    <col min="769" max="769" width="11.5" style="60" customWidth="1"/>
    <col min="770" max="770" width="13.5" style="60" customWidth="1"/>
    <col min="771" max="771" width="9" style="60"/>
    <col min="772" max="772" width="9.25" style="60" customWidth="1"/>
    <col min="773" max="773" width="2.625" style="60" customWidth="1"/>
    <col min="774" max="774" width="3.125" style="60" customWidth="1"/>
    <col min="775" max="777" width="4.875" style="60" customWidth="1"/>
    <col min="778" max="778" width="3.25" style="60" customWidth="1"/>
    <col min="779" max="779" width="4" style="60" customWidth="1"/>
    <col min="780" max="780" width="3.5" style="60" customWidth="1"/>
    <col min="781" max="781" width="2.875" style="60" customWidth="1"/>
    <col min="782" max="782" width="3.5" style="60" customWidth="1"/>
    <col min="783" max="783" width="2.875" style="60" customWidth="1"/>
    <col min="784" max="784" width="3.5" style="60" customWidth="1"/>
    <col min="785" max="785" width="6.625" style="60" customWidth="1"/>
    <col min="786" max="786" width="3.625" style="60" customWidth="1"/>
    <col min="787" max="787" width="5.5" style="60" customWidth="1"/>
    <col min="788" max="788" width="9.25" style="60" customWidth="1"/>
    <col min="789" max="789" width="5.75" style="60" customWidth="1"/>
    <col min="790" max="790" width="3.625" style="60" customWidth="1"/>
    <col min="791" max="791" width="3.125" style="60" customWidth="1"/>
    <col min="792" max="794" width="4.875" style="60" customWidth="1"/>
    <col min="795" max="795" width="3.5" style="60" customWidth="1"/>
    <col min="796" max="1024" width="9" style="60"/>
    <col min="1025" max="1025" width="11.5" style="60" customWidth="1"/>
    <col min="1026" max="1026" width="13.5" style="60" customWidth="1"/>
    <col min="1027" max="1027" width="9" style="60"/>
    <col min="1028" max="1028" width="9.25" style="60" customWidth="1"/>
    <col min="1029" max="1029" width="2.625" style="60" customWidth="1"/>
    <col min="1030" max="1030" width="3.125" style="60" customWidth="1"/>
    <col min="1031" max="1033" width="4.875" style="60" customWidth="1"/>
    <col min="1034" max="1034" width="3.25" style="60" customWidth="1"/>
    <col min="1035" max="1035" width="4" style="60" customWidth="1"/>
    <col min="1036" max="1036" width="3.5" style="60" customWidth="1"/>
    <col min="1037" max="1037" width="2.875" style="60" customWidth="1"/>
    <col min="1038" max="1038" width="3.5" style="60" customWidth="1"/>
    <col min="1039" max="1039" width="2.875" style="60" customWidth="1"/>
    <col min="1040" max="1040" width="3.5" style="60" customWidth="1"/>
    <col min="1041" max="1041" width="6.625" style="60" customWidth="1"/>
    <col min="1042" max="1042" width="3.625" style="60" customWidth="1"/>
    <col min="1043" max="1043" width="5.5" style="60" customWidth="1"/>
    <col min="1044" max="1044" width="9.25" style="60" customWidth="1"/>
    <col min="1045" max="1045" width="5.75" style="60" customWidth="1"/>
    <col min="1046" max="1046" width="3.625" style="60" customWidth="1"/>
    <col min="1047" max="1047" width="3.125" style="60" customWidth="1"/>
    <col min="1048" max="1050" width="4.875" style="60" customWidth="1"/>
    <col min="1051" max="1051" width="3.5" style="60" customWidth="1"/>
    <col min="1052" max="1280" width="9" style="60"/>
    <col min="1281" max="1281" width="11.5" style="60" customWidth="1"/>
    <col min="1282" max="1282" width="13.5" style="60" customWidth="1"/>
    <col min="1283" max="1283" width="9" style="60"/>
    <col min="1284" max="1284" width="9.25" style="60" customWidth="1"/>
    <col min="1285" max="1285" width="2.625" style="60" customWidth="1"/>
    <col min="1286" max="1286" width="3.125" style="60" customWidth="1"/>
    <col min="1287" max="1289" width="4.875" style="60" customWidth="1"/>
    <col min="1290" max="1290" width="3.25" style="60" customWidth="1"/>
    <col min="1291" max="1291" width="4" style="60" customWidth="1"/>
    <col min="1292" max="1292" width="3.5" style="60" customWidth="1"/>
    <col min="1293" max="1293" width="2.875" style="60" customWidth="1"/>
    <col min="1294" max="1294" width="3.5" style="60" customWidth="1"/>
    <col min="1295" max="1295" width="2.875" style="60" customWidth="1"/>
    <col min="1296" max="1296" width="3.5" style="60" customWidth="1"/>
    <col min="1297" max="1297" width="6.625" style="60" customWidth="1"/>
    <col min="1298" max="1298" width="3.625" style="60" customWidth="1"/>
    <col min="1299" max="1299" width="5.5" style="60" customWidth="1"/>
    <col min="1300" max="1300" width="9.25" style="60" customWidth="1"/>
    <col min="1301" max="1301" width="5.75" style="60" customWidth="1"/>
    <col min="1302" max="1302" width="3.625" style="60" customWidth="1"/>
    <col min="1303" max="1303" width="3.125" style="60" customWidth="1"/>
    <col min="1304" max="1306" width="4.875" style="60" customWidth="1"/>
    <col min="1307" max="1307" width="3.5" style="60" customWidth="1"/>
    <col min="1308" max="1536" width="9" style="60"/>
    <col min="1537" max="1537" width="11.5" style="60" customWidth="1"/>
    <col min="1538" max="1538" width="13.5" style="60" customWidth="1"/>
    <col min="1539" max="1539" width="9" style="60"/>
    <col min="1540" max="1540" width="9.25" style="60" customWidth="1"/>
    <col min="1541" max="1541" width="2.625" style="60" customWidth="1"/>
    <col min="1542" max="1542" width="3.125" style="60" customWidth="1"/>
    <col min="1543" max="1545" width="4.875" style="60" customWidth="1"/>
    <col min="1546" max="1546" width="3.25" style="60" customWidth="1"/>
    <col min="1547" max="1547" width="4" style="60" customWidth="1"/>
    <col min="1548" max="1548" width="3.5" style="60" customWidth="1"/>
    <col min="1549" max="1549" width="2.875" style="60" customWidth="1"/>
    <col min="1550" max="1550" width="3.5" style="60" customWidth="1"/>
    <col min="1551" max="1551" width="2.875" style="60" customWidth="1"/>
    <col min="1552" max="1552" width="3.5" style="60" customWidth="1"/>
    <col min="1553" max="1553" width="6.625" style="60" customWidth="1"/>
    <col min="1554" max="1554" width="3.625" style="60" customWidth="1"/>
    <col min="1555" max="1555" width="5.5" style="60" customWidth="1"/>
    <col min="1556" max="1556" width="9.25" style="60" customWidth="1"/>
    <col min="1557" max="1557" width="5.75" style="60" customWidth="1"/>
    <col min="1558" max="1558" width="3.625" style="60" customWidth="1"/>
    <col min="1559" max="1559" width="3.125" style="60" customWidth="1"/>
    <col min="1560" max="1562" width="4.875" style="60" customWidth="1"/>
    <col min="1563" max="1563" width="3.5" style="60" customWidth="1"/>
    <col min="1564" max="1792" width="9" style="60"/>
    <col min="1793" max="1793" width="11.5" style="60" customWidth="1"/>
    <col min="1794" max="1794" width="13.5" style="60" customWidth="1"/>
    <col min="1795" max="1795" width="9" style="60"/>
    <col min="1796" max="1796" width="9.25" style="60" customWidth="1"/>
    <col min="1797" max="1797" width="2.625" style="60" customWidth="1"/>
    <col min="1798" max="1798" width="3.125" style="60" customWidth="1"/>
    <col min="1799" max="1801" width="4.875" style="60" customWidth="1"/>
    <col min="1802" max="1802" width="3.25" style="60" customWidth="1"/>
    <col min="1803" max="1803" width="4" style="60" customWidth="1"/>
    <col min="1804" max="1804" width="3.5" style="60" customWidth="1"/>
    <col min="1805" max="1805" width="2.875" style="60" customWidth="1"/>
    <col min="1806" max="1806" width="3.5" style="60" customWidth="1"/>
    <col min="1807" max="1807" width="2.875" style="60" customWidth="1"/>
    <col min="1808" max="1808" width="3.5" style="60" customWidth="1"/>
    <col min="1809" max="1809" width="6.625" style="60" customWidth="1"/>
    <col min="1810" max="1810" width="3.625" style="60" customWidth="1"/>
    <col min="1811" max="1811" width="5.5" style="60" customWidth="1"/>
    <col min="1812" max="1812" width="9.25" style="60" customWidth="1"/>
    <col min="1813" max="1813" width="5.75" style="60" customWidth="1"/>
    <col min="1814" max="1814" width="3.625" style="60" customWidth="1"/>
    <col min="1815" max="1815" width="3.125" style="60" customWidth="1"/>
    <col min="1816" max="1818" width="4.875" style="60" customWidth="1"/>
    <col min="1819" max="1819" width="3.5" style="60" customWidth="1"/>
    <col min="1820" max="2048" width="9" style="60"/>
    <col min="2049" max="2049" width="11.5" style="60" customWidth="1"/>
    <col min="2050" max="2050" width="13.5" style="60" customWidth="1"/>
    <col min="2051" max="2051" width="9" style="60"/>
    <col min="2052" max="2052" width="9.25" style="60" customWidth="1"/>
    <col min="2053" max="2053" width="2.625" style="60" customWidth="1"/>
    <col min="2054" max="2054" width="3.125" style="60" customWidth="1"/>
    <col min="2055" max="2057" width="4.875" style="60" customWidth="1"/>
    <col min="2058" max="2058" width="3.25" style="60" customWidth="1"/>
    <col min="2059" max="2059" width="4" style="60" customWidth="1"/>
    <col min="2060" max="2060" width="3.5" style="60" customWidth="1"/>
    <col min="2061" max="2061" width="2.875" style="60" customWidth="1"/>
    <col min="2062" max="2062" width="3.5" style="60" customWidth="1"/>
    <col min="2063" max="2063" width="2.875" style="60" customWidth="1"/>
    <col min="2064" max="2064" width="3.5" style="60" customWidth="1"/>
    <col min="2065" max="2065" width="6.625" style="60" customWidth="1"/>
    <col min="2066" max="2066" width="3.625" style="60" customWidth="1"/>
    <col min="2067" max="2067" width="5.5" style="60" customWidth="1"/>
    <col min="2068" max="2068" width="9.25" style="60" customWidth="1"/>
    <col min="2069" max="2069" width="5.75" style="60" customWidth="1"/>
    <col min="2070" max="2070" width="3.625" style="60" customWidth="1"/>
    <col min="2071" max="2071" width="3.125" style="60" customWidth="1"/>
    <col min="2072" max="2074" width="4.875" style="60" customWidth="1"/>
    <col min="2075" max="2075" width="3.5" style="60" customWidth="1"/>
    <col min="2076" max="2304" width="9" style="60"/>
    <col min="2305" max="2305" width="11.5" style="60" customWidth="1"/>
    <col min="2306" max="2306" width="13.5" style="60" customWidth="1"/>
    <col min="2307" max="2307" width="9" style="60"/>
    <col min="2308" max="2308" width="9.25" style="60" customWidth="1"/>
    <col min="2309" max="2309" width="2.625" style="60" customWidth="1"/>
    <col min="2310" max="2310" width="3.125" style="60" customWidth="1"/>
    <col min="2311" max="2313" width="4.875" style="60" customWidth="1"/>
    <col min="2314" max="2314" width="3.25" style="60" customWidth="1"/>
    <col min="2315" max="2315" width="4" style="60" customWidth="1"/>
    <col min="2316" max="2316" width="3.5" style="60" customWidth="1"/>
    <col min="2317" max="2317" width="2.875" style="60" customWidth="1"/>
    <col min="2318" max="2318" width="3.5" style="60" customWidth="1"/>
    <col min="2319" max="2319" width="2.875" style="60" customWidth="1"/>
    <col min="2320" max="2320" width="3.5" style="60" customWidth="1"/>
    <col min="2321" max="2321" width="6.625" style="60" customWidth="1"/>
    <col min="2322" max="2322" width="3.625" style="60" customWidth="1"/>
    <col min="2323" max="2323" width="5.5" style="60" customWidth="1"/>
    <col min="2324" max="2324" width="9.25" style="60" customWidth="1"/>
    <col min="2325" max="2325" width="5.75" style="60" customWidth="1"/>
    <col min="2326" max="2326" width="3.625" style="60" customWidth="1"/>
    <col min="2327" max="2327" width="3.125" style="60" customWidth="1"/>
    <col min="2328" max="2330" width="4.875" style="60" customWidth="1"/>
    <col min="2331" max="2331" width="3.5" style="60" customWidth="1"/>
    <col min="2332" max="2560" width="9" style="60"/>
    <col min="2561" max="2561" width="11.5" style="60" customWidth="1"/>
    <col min="2562" max="2562" width="13.5" style="60" customWidth="1"/>
    <col min="2563" max="2563" width="9" style="60"/>
    <col min="2564" max="2564" width="9.25" style="60" customWidth="1"/>
    <col min="2565" max="2565" width="2.625" style="60" customWidth="1"/>
    <col min="2566" max="2566" width="3.125" style="60" customWidth="1"/>
    <col min="2567" max="2569" width="4.875" style="60" customWidth="1"/>
    <col min="2570" max="2570" width="3.25" style="60" customWidth="1"/>
    <col min="2571" max="2571" width="4" style="60" customWidth="1"/>
    <col min="2572" max="2572" width="3.5" style="60" customWidth="1"/>
    <col min="2573" max="2573" width="2.875" style="60" customWidth="1"/>
    <col min="2574" max="2574" width="3.5" style="60" customWidth="1"/>
    <col min="2575" max="2575" width="2.875" style="60" customWidth="1"/>
    <col min="2576" max="2576" width="3.5" style="60" customWidth="1"/>
    <col min="2577" max="2577" width="6.625" style="60" customWidth="1"/>
    <col min="2578" max="2578" width="3.625" style="60" customWidth="1"/>
    <col min="2579" max="2579" width="5.5" style="60" customWidth="1"/>
    <col min="2580" max="2580" width="9.25" style="60" customWidth="1"/>
    <col min="2581" max="2581" width="5.75" style="60" customWidth="1"/>
    <col min="2582" max="2582" width="3.625" style="60" customWidth="1"/>
    <col min="2583" max="2583" width="3.125" style="60" customWidth="1"/>
    <col min="2584" max="2586" width="4.875" style="60" customWidth="1"/>
    <col min="2587" max="2587" width="3.5" style="60" customWidth="1"/>
    <col min="2588" max="2816" width="9" style="60"/>
    <col min="2817" max="2817" width="11.5" style="60" customWidth="1"/>
    <col min="2818" max="2818" width="13.5" style="60" customWidth="1"/>
    <col min="2819" max="2819" width="9" style="60"/>
    <col min="2820" max="2820" width="9.25" style="60" customWidth="1"/>
    <col min="2821" max="2821" width="2.625" style="60" customWidth="1"/>
    <col min="2822" max="2822" width="3.125" style="60" customWidth="1"/>
    <col min="2823" max="2825" width="4.875" style="60" customWidth="1"/>
    <col min="2826" max="2826" width="3.25" style="60" customWidth="1"/>
    <col min="2827" max="2827" width="4" style="60" customWidth="1"/>
    <col min="2828" max="2828" width="3.5" style="60" customWidth="1"/>
    <col min="2829" max="2829" width="2.875" style="60" customWidth="1"/>
    <col min="2830" max="2830" width="3.5" style="60" customWidth="1"/>
    <col min="2831" max="2831" width="2.875" style="60" customWidth="1"/>
    <col min="2832" max="2832" width="3.5" style="60" customWidth="1"/>
    <col min="2833" max="2833" width="6.625" style="60" customWidth="1"/>
    <col min="2834" max="2834" width="3.625" style="60" customWidth="1"/>
    <col min="2835" max="2835" width="5.5" style="60" customWidth="1"/>
    <col min="2836" max="2836" width="9.25" style="60" customWidth="1"/>
    <col min="2837" max="2837" width="5.75" style="60" customWidth="1"/>
    <col min="2838" max="2838" width="3.625" style="60" customWidth="1"/>
    <col min="2839" max="2839" width="3.125" style="60" customWidth="1"/>
    <col min="2840" max="2842" width="4.875" style="60" customWidth="1"/>
    <col min="2843" max="2843" width="3.5" style="60" customWidth="1"/>
    <col min="2844" max="3072" width="9" style="60"/>
    <col min="3073" max="3073" width="11.5" style="60" customWidth="1"/>
    <col min="3074" max="3074" width="13.5" style="60" customWidth="1"/>
    <col min="3075" max="3075" width="9" style="60"/>
    <col min="3076" max="3076" width="9.25" style="60" customWidth="1"/>
    <col min="3077" max="3077" width="2.625" style="60" customWidth="1"/>
    <col min="3078" max="3078" width="3.125" style="60" customWidth="1"/>
    <col min="3079" max="3081" width="4.875" style="60" customWidth="1"/>
    <col min="3082" max="3082" width="3.25" style="60" customWidth="1"/>
    <col min="3083" max="3083" width="4" style="60" customWidth="1"/>
    <col min="3084" max="3084" width="3.5" style="60" customWidth="1"/>
    <col min="3085" max="3085" width="2.875" style="60" customWidth="1"/>
    <col min="3086" max="3086" width="3.5" style="60" customWidth="1"/>
    <col min="3087" max="3087" width="2.875" style="60" customWidth="1"/>
    <col min="3088" max="3088" width="3.5" style="60" customWidth="1"/>
    <col min="3089" max="3089" width="6.625" style="60" customWidth="1"/>
    <col min="3090" max="3090" width="3.625" style="60" customWidth="1"/>
    <col min="3091" max="3091" width="5.5" style="60" customWidth="1"/>
    <col min="3092" max="3092" width="9.25" style="60" customWidth="1"/>
    <col min="3093" max="3093" width="5.75" style="60" customWidth="1"/>
    <col min="3094" max="3094" width="3.625" style="60" customWidth="1"/>
    <col min="3095" max="3095" width="3.125" style="60" customWidth="1"/>
    <col min="3096" max="3098" width="4.875" style="60" customWidth="1"/>
    <col min="3099" max="3099" width="3.5" style="60" customWidth="1"/>
    <col min="3100" max="3328" width="9" style="60"/>
    <col min="3329" max="3329" width="11.5" style="60" customWidth="1"/>
    <col min="3330" max="3330" width="13.5" style="60" customWidth="1"/>
    <col min="3331" max="3331" width="9" style="60"/>
    <col min="3332" max="3332" width="9.25" style="60" customWidth="1"/>
    <col min="3333" max="3333" width="2.625" style="60" customWidth="1"/>
    <col min="3334" max="3334" width="3.125" style="60" customWidth="1"/>
    <col min="3335" max="3337" width="4.875" style="60" customWidth="1"/>
    <col min="3338" max="3338" width="3.25" style="60" customWidth="1"/>
    <col min="3339" max="3339" width="4" style="60" customWidth="1"/>
    <col min="3340" max="3340" width="3.5" style="60" customWidth="1"/>
    <col min="3341" max="3341" width="2.875" style="60" customWidth="1"/>
    <col min="3342" max="3342" width="3.5" style="60" customWidth="1"/>
    <col min="3343" max="3343" width="2.875" style="60" customWidth="1"/>
    <col min="3344" max="3344" width="3.5" style="60" customWidth="1"/>
    <col min="3345" max="3345" width="6.625" style="60" customWidth="1"/>
    <col min="3346" max="3346" width="3.625" style="60" customWidth="1"/>
    <col min="3347" max="3347" width="5.5" style="60" customWidth="1"/>
    <col min="3348" max="3348" width="9.25" style="60" customWidth="1"/>
    <col min="3349" max="3349" width="5.75" style="60" customWidth="1"/>
    <col min="3350" max="3350" width="3.625" style="60" customWidth="1"/>
    <col min="3351" max="3351" width="3.125" style="60" customWidth="1"/>
    <col min="3352" max="3354" width="4.875" style="60" customWidth="1"/>
    <col min="3355" max="3355" width="3.5" style="60" customWidth="1"/>
    <col min="3356" max="3584" width="9" style="60"/>
    <col min="3585" max="3585" width="11.5" style="60" customWidth="1"/>
    <col min="3586" max="3586" width="13.5" style="60" customWidth="1"/>
    <col min="3587" max="3587" width="9" style="60"/>
    <col min="3588" max="3588" width="9.25" style="60" customWidth="1"/>
    <col min="3589" max="3589" width="2.625" style="60" customWidth="1"/>
    <col min="3590" max="3590" width="3.125" style="60" customWidth="1"/>
    <col min="3591" max="3593" width="4.875" style="60" customWidth="1"/>
    <col min="3594" max="3594" width="3.25" style="60" customWidth="1"/>
    <col min="3595" max="3595" width="4" style="60" customWidth="1"/>
    <col min="3596" max="3596" width="3.5" style="60" customWidth="1"/>
    <col min="3597" max="3597" width="2.875" style="60" customWidth="1"/>
    <col min="3598" max="3598" width="3.5" style="60" customWidth="1"/>
    <col min="3599" max="3599" width="2.875" style="60" customWidth="1"/>
    <col min="3600" max="3600" width="3.5" style="60" customWidth="1"/>
    <col min="3601" max="3601" width="6.625" style="60" customWidth="1"/>
    <col min="3602" max="3602" width="3.625" style="60" customWidth="1"/>
    <col min="3603" max="3603" width="5.5" style="60" customWidth="1"/>
    <col min="3604" max="3604" width="9.25" style="60" customWidth="1"/>
    <col min="3605" max="3605" width="5.75" style="60" customWidth="1"/>
    <col min="3606" max="3606" width="3.625" style="60" customWidth="1"/>
    <col min="3607" max="3607" width="3.125" style="60" customWidth="1"/>
    <col min="3608" max="3610" width="4.875" style="60" customWidth="1"/>
    <col min="3611" max="3611" width="3.5" style="60" customWidth="1"/>
    <col min="3612" max="3840" width="9" style="60"/>
    <col min="3841" max="3841" width="11.5" style="60" customWidth="1"/>
    <col min="3842" max="3842" width="13.5" style="60" customWidth="1"/>
    <col min="3843" max="3843" width="9" style="60"/>
    <col min="3844" max="3844" width="9.25" style="60" customWidth="1"/>
    <col min="3845" max="3845" width="2.625" style="60" customWidth="1"/>
    <col min="3846" max="3846" width="3.125" style="60" customWidth="1"/>
    <col min="3847" max="3849" width="4.875" style="60" customWidth="1"/>
    <col min="3850" max="3850" width="3.25" style="60" customWidth="1"/>
    <col min="3851" max="3851" width="4" style="60" customWidth="1"/>
    <col min="3852" max="3852" width="3.5" style="60" customWidth="1"/>
    <col min="3853" max="3853" width="2.875" style="60" customWidth="1"/>
    <col min="3854" max="3854" width="3.5" style="60" customWidth="1"/>
    <col min="3855" max="3855" width="2.875" style="60" customWidth="1"/>
    <col min="3856" max="3856" width="3.5" style="60" customWidth="1"/>
    <col min="3857" max="3857" width="6.625" style="60" customWidth="1"/>
    <col min="3858" max="3858" width="3.625" style="60" customWidth="1"/>
    <col min="3859" max="3859" width="5.5" style="60" customWidth="1"/>
    <col min="3860" max="3860" width="9.25" style="60" customWidth="1"/>
    <col min="3861" max="3861" width="5.75" style="60" customWidth="1"/>
    <col min="3862" max="3862" width="3.625" style="60" customWidth="1"/>
    <col min="3863" max="3863" width="3.125" style="60" customWidth="1"/>
    <col min="3864" max="3866" width="4.875" style="60" customWidth="1"/>
    <col min="3867" max="3867" width="3.5" style="60" customWidth="1"/>
    <col min="3868" max="4096" width="9" style="60"/>
    <col min="4097" max="4097" width="11.5" style="60" customWidth="1"/>
    <col min="4098" max="4098" width="13.5" style="60" customWidth="1"/>
    <col min="4099" max="4099" width="9" style="60"/>
    <col min="4100" max="4100" width="9.25" style="60" customWidth="1"/>
    <col min="4101" max="4101" width="2.625" style="60" customWidth="1"/>
    <col min="4102" max="4102" width="3.125" style="60" customWidth="1"/>
    <col min="4103" max="4105" width="4.875" style="60" customWidth="1"/>
    <col min="4106" max="4106" width="3.25" style="60" customWidth="1"/>
    <col min="4107" max="4107" width="4" style="60" customWidth="1"/>
    <col min="4108" max="4108" width="3.5" style="60" customWidth="1"/>
    <col min="4109" max="4109" width="2.875" style="60" customWidth="1"/>
    <col min="4110" max="4110" width="3.5" style="60" customWidth="1"/>
    <col min="4111" max="4111" width="2.875" style="60" customWidth="1"/>
    <col min="4112" max="4112" width="3.5" style="60" customWidth="1"/>
    <col min="4113" max="4113" width="6.625" style="60" customWidth="1"/>
    <col min="4114" max="4114" width="3.625" style="60" customWidth="1"/>
    <col min="4115" max="4115" width="5.5" style="60" customWidth="1"/>
    <col min="4116" max="4116" width="9.25" style="60" customWidth="1"/>
    <col min="4117" max="4117" width="5.75" style="60" customWidth="1"/>
    <col min="4118" max="4118" width="3.625" style="60" customWidth="1"/>
    <col min="4119" max="4119" width="3.125" style="60" customWidth="1"/>
    <col min="4120" max="4122" width="4.875" style="60" customWidth="1"/>
    <col min="4123" max="4123" width="3.5" style="60" customWidth="1"/>
    <col min="4124" max="4352" width="9" style="60"/>
    <col min="4353" max="4353" width="11.5" style="60" customWidth="1"/>
    <col min="4354" max="4354" width="13.5" style="60" customWidth="1"/>
    <col min="4355" max="4355" width="9" style="60"/>
    <col min="4356" max="4356" width="9.25" style="60" customWidth="1"/>
    <col min="4357" max="4357" width="2.625" style="60" customWidth="1"/>
    <col min="4358" max="4358" width="3.125" style="60" customWidth="1"/>
    <col min="4359" max="4361" width="4.875" style="60" customWidth="1"/>
    <col min="4362" max="4362" width="3.25" style="60" customWidth="1"/>
    <col min="4363" max="4363" width="4" style="60" customWidth="1"/>
    <col min="4364" max="4364" width="3.5" style="60" customWidth="1"/>
    <col min="4365" max="4365" width="2.875" style="60" customWidth="1"/>
    <col min="4366" max="4366" width="3.5" style="60" customWidth="1"/>
    <col min="4367" max="4367" width="2.875" style="60" customWidth="1"/>
    <col min="4368" max="4368" width="3.5" style="60" customWidth="1"/>
    <col min="4369" max="4369" width="6.625" style="60" customWidth="1"/>
    <col min="4370" max="4370" width="3.625" style="60" customWidth="1"/>
    <col min="4371" max="4371" width="5.5" style="60" customWidth="1"/>
    <col min="4372" max="4372" width="9.25" style="60" customWidth="1"/>
    <col min="4373" max="4373" width="5.75" style="60" customWidth="1"/>
    <col min="4374" max="4374" width="3.625" style="60" customWidth="1"/>
    <col min="4375" max="4375" width="3.125" style="60" customWidth="1"/>
    <col min="4376" max="4378" width="4.875" style="60" customWidth="1"/>
    <col min="4379" max="4379" width="3.5" style="60" customWidth="1"/>
    <col min="4380" max="4608" width="9" style="60"/>
    <col min="4609" max="4609" width="11.5" style="60" customWidth="1"/>
    <col min="4610" max="4610" width="13.5" style="60" customWidth="1"/>
    <col min="4611" max="4611" width="9" style="60"/>
    <col min="4612" max="4612" width="9.25" style="60" customWidth="1"/>
    <col min="4613" max="4613" width="2.625" style="60" customWidth="1"/>
    <col min="4614" max="4614" width="3.125" style="60" customWidth="1"/>
    <col min="4615" max="4617" width="4.875" style="60" customWidth="1"/>
    <col min="4618" max="4618" width="3.25" style="60" customWidth="1"/>
    <col min="4619" max="4619" width="4" style="60" customWidth="1"/>
    <col min="4620" max="4620" width="3.5" style="60" customWidth="1"/>
    <col min="4621" max="4621" width="2.875" style="60" customWidth="1"/>
    <col min="4622" max="4622" width="3.5" style="60" customWidth="1"/>
    <col min="4623" max="4623" width="2.875" style="60" customWidth="1"/>
    <col min="4624" max="4624" width="3.5" style="60" customWidth="1"/>
    <col min="4625" max="4625" width="6.625" style="60" customWidth="1"/>
    <col min="4626" max="4626" width="3.625" style="60" customWidth="1"/>
    <col min="4627" max="4627" width="5.5" style="60" customWidth="1"/>
    <col min="4628" max="4628" width="9.25" style="60" customWidth="1"/>
    <col min="4629" max="4629" width="5.75" style="60" customWidth="1"/>
    <col min="4630" max="4630" width="3.625" style="60" customWidth="1"/>
    <col min="4631" max="4631" width="3.125" style="60" customWidth="1"/>
    <col min="4632" max="4634" width="4.875" style="60" customWidth="1"/>
    <col min="4635" max="4635" width="3.5" style="60" customWidth="1"/>
    <col min="4636" max="4864" width="9" style="60"/>
    <col min="4865" max="4865" width="11.5" style="60" customWidth="1"/>
    <col min="4866" max="4866" width="13.5" style="60" customWidth="1"/>
    <col min="4867" max="4867" width="9" style="60"/>
    <col min="4868" max="4868" width="9.25" style="60" customWidth="1"/>
    <col min="4869" max="4869" width="2.625" style="60" customWidth="1"/>
    <col min="4870" max="4870" width="3.125" style="60" customWidth="1"/>
    <col min="4871" max="4873" width="4.875" style="60" customWidth="1"/>
    <col min="4874" max="4874" width="3.25" style="60" customWidth="1"/>
    <col min="4875" max="4875" width="4" style="60" customWidth="1"/>
    <col min="4876" max="4876" width="3.5" style="60" customWidth="1"/>
    <col min="4877" max="4877" width="2.875" style="60" customWidth="1"/>
    <col min="4878" max="4878" width="3.5" style="60" customWidth="1"/>
    <col min="4879" max="4879" width="2.875" style="60" customWidth="1"/>
    <col min="4880" max="4880" width="3.5" style="60" customWidth="1"/>
    <col min="4881" max="4881" width="6.625" style="60" customWidth="1"/>
    <col min="4882" max="4882" width="3.625" style="60" customWidth="1"/>
    <col min="4883" max="4883" width="5.5" style="60" customWidth="1"/>
    <col min="4884" max="4884" width="9.25" style="60" customWidth="1"/>
    <col min="4885" max="4885" width="5.75" style="60" customWidth="1"/>
    <col min="4886" max="4886" width="3.625" style="60" customWidth="1"/>
    <col min="4887" max="4887" width="3.125" style="60" customWidth="1"/>
    <col min="4888" max="4890" width="4.875" style="60" customWidth="1"/>
    <col min="4891" max="4891" width="3.5" style="60" customWidth="1"/>
    <col min="4892" max="5120" width="9" style="60"/>
    <col min="5121" max="5121" width="11.5" style="60" customWidth="1"/>
    <col min="5122" max="5122" width="13.5" style="60" customWidth="1"/>
    <col min="5123" max="5123" width="9" style="60"/>
    <col min="5124" max="5124" width="9.25" style="60" customWidth="1"/>
    <col min="5125" max="5125" width="2.625" style="60" customWidth="1"/>
    <col min="5126" max="5126" width="3.125" style="60" customWidth="1"/>
    <col min="5127" max="5129" width="4.875" style="60" customWidth="1"/>
    <col min="5130" max="5130" width="3.25" style="60" customWidth="1"/>
    <col min="5131" max="5131" width="4" style="60" customWidth="1"/>
    <col min="5132" max="5132" width="3.5" style="60" customWidth="1"/>
    <col min="5133" max="5133" width="2.875" style="60" customWidth="1"/>
    <col min="5134" max="5134" width="3.5" style="60" customWidth="1"/>
    <col min="5135" max="5135" width="2.875" style="60" customWidth="1"/>
    <col min="5136" max="5136" width="3.5" style="60" customWidth="1"/>
    <col min="5137" max="5137" width="6.625" style="60" customWidth="1"/>
    <col min="5138" max="5138" width="3.625" style="60" customWidth="1"/>
    <col min="5139" max="5139" width="5.5" style="60" customWidth="1"/>
    <col min="5140" max="5140" width="9.25" style="60" customWidth="1"/>
    <col min="5141" max="5141" width="5.75" style="60" customWidth="1"/>
    <col min="5142" max="5142" width="3.625" style="60" customWidth="1"/>
    <col min="5143" max="5143" width="3.125" style="60" customWidth="1"/>
    <col min="5144" max="5146" width="4.875" style="60" customWidth="1"/>
    <col min="5147" max="5147" width="3.5" style="60" customWidth="1"/>
    <col min="5148" max="5376" width="9" style="60"/>
    <col min="5377" max="5377" width="11.5" style="60" customWidth="1"/>
    <col min="5378" max="5378" width="13.5" style="60" customWidth="1"/>
    <col min="5379" max="5379" width="9" style="60"/>
    <col min="5380" max="5380" width="9.25" style="60" customWidth="1"/>
    <col min="5381" max="5381" width="2.625" style="60" customWidth="1"/>
    <col min="5382" max="5382" width="3.125" style="60" customWidth="1"/>
    <col min="5383" max="5385" width="4.875" style="60" customWidth="1"/>
    <col min="5386" max="5386" width="3.25" style="60" customWidth="1"/>
    <col min="5387" max="5387" width="4" style="60" customWidth="1"/>
    <col min="5388" max="5388" width="3.5" style="60" customWidth="1"/>
    <col min="5389" max="5389" width="2.875" style="60" customWidth="1"/>
    <col min="5390" max="5390" width="3.5" style="60" customWidth="1"/>
    <col min="5391" max="5391" width="2.875" style="60" customWidth="1"/>
    <col min="5392" max="5392" width="3.5" style="60" customWidth="1"/>
    <col min="5393" max="5393" width="6.625" style="60" customWidth="1"/>
    <col min="5394" max="5394" width="3.625" style="60" customWidth="1"/>
    <col min="5395" max="5395" width="5.5" style="60" customWidth="1"/>
    <col min="5396" max="5396" width="9.25" style="60" customWidth="1"/>
    <col min="5397" max="5397" width="5.75" style="60" customWidth="1"/>
    <col min="5398" max="5398" width="3.625" style="60" customWidth="1"/>
    <col min="5399" max="5399" width="3.125" style="60" customWidth="1"/>
    <col min="5400" max="5402" width="4.875" style="60" customWidth="1"/>
    <col min="5403" max="5403" width="3.5" style="60" customWidth="1"/>
    <col min="5404" max="5632" width="9" style="60"/>
    <col min="5633" max="5633" width="11.5" style="60" customWidth="1"/>
    <col min="5634" max="5634" width="13.5" style="60" customWidth="1"/>
    <col min="5635" max="5635" width="9" style="60"/>
    <col min="5636" max="5636" width="9.25" style="60" customWidth="1"/>
    <col min="5637" max="5637" width="2.625" style="60" customWidth="1"/>
    <col min="5638" max="5638" width="3.125" style="60" customWidth="1"/>
    <col min="5639" max="5641" width="4.875" style="60" customWidth="1"/>
    <col min="5642" max="5642" width="3.25" style="60" customWidth="1"/>
    <col min="5643" max="5643" width="4" style="60" customWidth="1"/>
    <col min="5644" max="5644" width="3.5" style="60" customWidth="1"/>
    <col min="5645" max="5645" width="2.875" style="60" customWidth="1"/>
    <col min="5646" max="5646" width="3.5" style="60" customWidth="1"/>
    <col min="5647" max="5647" width="2.875" style="60" customWidth="1"/>
    <col min="5648" max="5648" width="3.5" style="60" customWidth="1"/>
    <col min="5649" max="5649" width="6.625" style="60" customWidth="1"/>
    <col min="5650" max="5650" width="3.625" style="60" customWidth="1"/>
    <col min="5651" max="5651" width="5.5" style="60" customWidth="1"/>
    <col min="5652" max="5652" width="9.25" style="60" customWidth="1"/>
    <col min="5653" max="5653" width="5.75" style="60" customWidth="1"/>
    <col min="5654" max="5654" width="3.625" style="60" customWidth="1"/>
    <col min="5655" max="5655" width="3.125" style="60" customWidth="1"/>
    <col min="5656" max="5658" width="4.875" style="60" customWidth="1"/>
    <col min="5659" max="5659" width="3.5" style="60" customWidth="1"/>
    <col min="5660" max="5888" width="9" style="60"/>
    <col min="5889" max="5889" width="11.5" style="60" customWidth="1"/>
    <col min="5890" max="5890" width="13.5" style="60" customWidth="1"/>
    <col min="5891" max="5891" width="9" style="60"/>
    <col min="5892" max="5892" width="9.25" style="60" customWidth="1"/>
    <col min="5893" max="5893" width="2.625" style="60" customWidth="1"/>
    <col min="5894" max="5894" width="3.125" style="60" customWidth="1"/>
    <col min="5895" max="5897" width="4.875" style="60" customWidth="1"/>
    <col min="5898" max="5898" width="3.25" style="60" customWidth="1"/>
    <col min="5899" max="5899" width="4" style="60" customWidth="1"/>
    <col min="5900" max="5900" width="3.5" style="60" customWidth="1"/>
    <col min="5901" max="5901" width="2.875" style="60" customWidth="1"/>
    <col min="5902" max="5902" width="3.5" style="60" customWidth="1"/>
    <col min="5903" max="5903" width="2.875" style="60" customWidth="1"/>
    <col min="5904" max="5904" width="3.5" style="60" customWidth="1"/>
    <col min="5905" max="5905" width="6.625" style="60" customWidth="1"/>
    <col min="5906" max="5906" width="3.625" style="60" customWidth="1"/>
    <col min="5907" max="5907" width="5.5" style="60" customWidth="1"/>
    <col min="5908" max="5908" width="9.25" style="60" customWidth="1"/>
    <col min="5909" max="5909" width="5.75" style="60" customWidth="1"/>
    <col min="5910" max="5910" width="3.625" style="60" customWidth="1"/>
    <col min="5911" max="5911" width="3.125" style="60" customWidth="1"/>
    <col min="5912" max="5914" width="4.875" style="60" customWidth="1"/>
    <col min="5915" max="5915" width="3.5" style="60" customWidth="1"/>
    <col min="5916" max="6144" width="9" style="60"/>
    <col min="6145" max="6145" width="11.5" style="60" customWidth="1"/>
    <col min="6146" max="6146" width="13.5" style="60" customWidth="1"/>
    <col min="6147" max="6147" width="9" style="60"/>
    <col min="6148" max="6148" width="9.25" style="60" customWidth="1"/>
    <col min="6149" max="6149" width="2.625" style="60" customWidth="1"/>
    <col min="6150" max="6150" width="3.125" style="60" customWidth="1"/>
    <col min="6151" max="6153" width="4.875" style="60" customWidth="1"/>
    <col min="6154" max="6154" width="3.25" style="60" customWidth="1"/>
    <col min="6155" max="6155" width="4" style="60" customWidth="1"/>
    <col min="6156" max="6156" width="3.5" style="60" customWidth="1"/>
    <col min="6157" max="6157" width="2.875" style="60" customWidth="1"/>
    <col min="6158" max="6158" width="3.5" style="60" customWidth="1"/>
    <col min="6159" max="6159" width="2.875" style="60" customWidth="1"/>
    <col min="6160" max="6160" width="3.5" style="60" customWidth="1"/>
    <col min="6161" max="6161" width="6.625" style="60" customWidth="1"/>
    <col min="6162" max="6162" width="3.625" style="60" customWidth="1"/>
    <col min="6163" max="6163" width="5.5" style="60" customWidth="1"/>
    <col min="6164" max="6164" width="9.25" style="60" customWidth="1"/>
    <col min="6165" max="6165" width="5.75" style="60" customWidth="1"/>
    <col min="6166" max="6166" width="3.625" style="60" customWidth="1"/>
    <col min="6167" max="6167" width="3.125" style="60" customWidth="1"/>
    <col min="6168" max="6170" width="4.875" style="60" customWidth="1"/>
    <col min="6171" max="6171" width="3.5" style="60" customWidth="1"/>
    <col min="6172" max="6400" width="9" style="60"/>
    <col min="6401" max="6401" width="11.5" style="60" customWidth="1"/>
    <col min="6402" max="6402" width="13.5" style="60" customWidth="1"/>
    <col min="6403" max="6403" width="9" style="60"/>
    <col min="6404" max="6404" width="9.25" style="60" customWidth="1"/>
    <col min="6405" max="6405" width="2.625" style="60" customWidth="1"/>
    <col min="6406" max="6406" width="3.125" style="60" customWidth="1"/>
    <col min="6407" max="6409" width="4.875" style="60" customWidth="1"/>
    <col min="6410" max="6410" width="3.25" style="60" customWidth="1"/>
    <col min="6411" max="6411" width="4" style="60" customWidth="1"/>
    <col min="6412" max="6412" width="3.5" style="60" customWidth="1"/>
    <col min="6413" max="6413" width="2.875" style="60" customWidth="1"/>
    <col min="6414" max="6414" width="3.5" style="60" customWidth="1"/>
    <col min="6415" max="6415" width="2.875" style="60" customWidth="1"/>
    <col min="6416" max="6416" width="3.5" style="60" customWidth="1"/>
    <col min="6417" max="6417" width="6.625" style="60" customWidth="1"/>
    <col min="6418" max="6418" width="3.625" style="60" customWidth="1"/>
    <col min="6419" max="6419" width="5.5" style="60" customWidth="1"/>
    <col min="6420" max="6420" width="9.25" style="60" customWidth="1"/>
    <col min="6421" max="6421" width="5.75" style="60" customWidth="1"/>
    <col min="6422" max="6422" width="3.625" style="60" customWidth="1"/>
    <col min="6423" max="6423" width="3.125" style="60" customWidth="1"/>
    <col min="6424" max="6426" width="4.875" style="60" customWidth="1"/>
    <col min="6427" max="6427" width="3.5" style="60" customWidth="1"/>
    <col min="6428" max="6656" width="9" style="60"/>
    <col min="6657" max="6657" width="11.5" style="60" customWidth="1"/>
    <col min="6658" max="6658" width="13.5" style="60" customWidth="1"/>
    <col min="6659" max="6659" width="9" style="60"/>
    <col min="6660" max="6660" width="9.25" style="60" customWidth="1"/>
    <col min="6661" max="6661" width="2.625" style="60" customWidth="1"/>
    <col min="6662" max="6662" width="3.125" style="60" customWidth="1"/>
    <col min="6663" max="6665" width="4.875" style="60" customWidth="1"/>
    <col min="6666" max="6666" width="3.25" style="60" customWidth="1"/>
    <col min="6667" max="6667" width="4" style="60" customWidth="1"/>
    <col min="6668" max="6668" width="3.5" style="60" customWidth="1"/>
    <col min="6669" max="6669" width="2.875" style="60" customWidth="1"/>
    <col min="6670" max="6670" width="3.5" style="60" customWidth="1"/>
    <col min="6671" max="6671" width="2.875" style="60" customWidth="1"/>
    <col min="6672" max="6672" width="3.5" style="60" customWidth="1"/>
    <col min="6673" max="6673" width="6.625" style="60" customWidth="1"/>
    <col min="6674" max="6674" width="3.625" style="60" customWidth="1"/>
    <col min="6675" max="6675" width="5.5" style="60" customWidth="1"/>
    <col min="6676" max="6676" width="9.25" style="60" customWidth="1"/>
    <col min="6677" max="6677" width="5.75" style="60" customWidth="1"/>
    <col min="6678" max="6678" width="3.625" style="60" customWidth="1"/>
    <col min="6679" max="6679" width="3.125" style="60" customWidth="1"/>
    <col min="6680" max="6682" width="4.875" style="60" customWidth="1"/>
    <col min="6683" max="6683" width="3.5" style="60" customWidth="1"/>
    <col min="6684" max="6912" width="9" style="60"/>
    <col min="6913" max="6913" width="11.5" style="60" customWidth="1"/>
    <col min="6914" max="6914" width="13.5" style="60" customWidth="1"/>
    <col min="6915" max="6915" width="9" style="60"/>
    <col min="6916" max="6916" width="9.25" style="60" customWidth="1"/>
    <col min="6917" max="6917" width="2.625" style="60" customWidth="1"/>
    <col min="6918" max="6918" width="3.125" style="60" customWidth="1"/>
    <col min="6919" max="6921" width="4.875" style="60" customWidth="1"/>
    <col min="6922" max="6922" width="3.25" style="60" customWidth="1"/>
    <col min="6923" max="6923" width="4" style="60" customWidth="1"/>
    <col min="6924" max="6924" width="3.5" style="60" customWidth="1"/>
    <col min="6925" max="6925" width="2.875" style="60" customWidth="1"/>
    <col min="6926" max="6926" width="3.5" style="60" customWidth="1"/>
    <col min="6927" max="6927" width="2.875" style="60" customWidth="1"/>
    <col min="6928" max="6928" width="3.5" style="60" customWidth="1"/>
    <col min="6929" max="6929" width="6.625" style="60" customWidth="1"/>
    <col min="6930" max="6930" width="3.625" style="60" customWidth="1"/>
    <col min="6931" max="6931" width="5.5" style="60" customWidth="1"/>
    <col min="6932" max="6932" width="9.25" style="60" customWidth="1"/>
    <col min="6933" max="6933" width="5.75" style="60" customWidth="1"/>
    <col min="6934" max="6934" width="3.625" style="60" customWidth="1"/>
    <col min="6935" max="6935" width="3.125" style="60" customWidth="1"/>
    <col min="6936" max="6938" width="4.875" style="60" customWidth="1"/>
    <col min="6939" max="6939" width="3.5" style="60" customWidth="1"/>
    <col min="6940" max="7168" width="9" style="60"/>
    <col min="7169" max="7169" width="11.5" style="60" customWidth="1"/>
    <col min="7170" max="7170" width="13.5" style="60" customWidth="1"/>
    <col min="7171" max="7171" width="9" style="60"/>
    <col min="7172" max="7172" width="9.25" style="60" customWidth="1"/>
    <col min="7173" max="7173" width="2.625" style="60" customWidth="1"/>
    <col min="7174" max="7174" width="3.125" style="60" customWidth="1"/>
    <col min="7175" max="7177" width="4.875" style="60" customWidth="1"/>
    <col min="7178" max="7178" width="3.25" style="60" customWidth="1"/>
    <col min="7179" max="7179" width="4" style="60" customWidth="1"/>
    <col min="7180" max="7180" width="3.5" style="60" customWidth="1"/>
    <col min="7181" max="7181" width="2.875" style="60" customWidth="1"/>
    <col min="7182" max="7182" width="3.5" style="60" customWidth="1"/>
    <col min="7183" max="7183" width="2.875" style="60" customWidth="1"/>
    <col min="7184" max="7184" width="3.5" style="60" customWidth="1"/>
    <col min="7185" max="7185" width="6.625" style="60" customWidth="1"/>
    <col min="7186" max="7186" width="3.625" style="60" customWidth="1"/>
    <col min="7187" max="7187" width="5.5" style="60" customWidth="1"/>
    <col min="7188" max="7188" width="9.25" style="60" customWidth="1"/>
    <col min="7189" max="7189" width="5.75" style="60" customWidth="1"/>
    <col min="7190" max="7190" width="3.625" style="60" customWidth="1"/>
    <col min="7191" max="7191" width="3.125" style="60" customWidth="1"/>
    <col min="7192" max="7194" width="4.875" style="60" customWidth="1"/>
    <col min="7195" max="7195" width="3.5" style="60" customWidth="1"/>
    <col min="7196" max="7424" width="9" style="60"/>
    <col min="7425" max="7425" width="11.5" style="60" customWidth="1"/>
    <col min="7426" max="7426" width="13.5" style="60" customWidth="1"/>
    <col min="7427" max="7427" width="9" style="60"/>
    <col min="7428" max="7428" width="9.25" style="60" customWidth="1"/>
    <col min="7429" max="7429" width="2.625" style="60" customWidth="1"/>
    <col min="7430" max="7430" width="3.125" style="60" customWidth="1"/>
    <col min="7431" max="7433" width="4.875" style="60" customWidth="1"/>
    <col min="7434" max="7434" width="3.25" style="60" customWidth="1"/>
    <col min="7435" max="7435" width="4" style="60" customWidth="1"/>
    <col min="7436" max="7436" width="3.5" style="60" customWidth="1"/>
    <col min="7437" max="7437" width="2.875" style="60" customWidth="1"/>
    <col min="7438" max="7438" width="3.5" style="60" customWidth="1"/>
    <col min="7439" max="7439" width="2.875" style="60" customWidth="1"/>
    <col min="7440" max="7440" width="3.5" style="60" customWidth="1"/>
    <col min="7441" max="7441" width="6.625" style="60" customWidth="1"/>
    <col min="7442" max="7442" width="3.625" style="60" customWidth="1"/>
    <col min="7443" max="7443" width="5.5" style="60" customWidth="1"/>
    <col min="7444" max="7444" width="9.25" style="60" customWidth="1"/>
    <col min="7445" max="7445" width="5.75" style="60" customWidth="1"/>
    <col min="7446" max="7446" width="3.625" style="60" customWidth="1"/>
    <col min="7447" max="7447" width="3.125" style="60" customWidth="1"/>
    <col min="7448" max="7450" width="4.875" style="60" customWidth="1"/>
    <col min="7451" max="7451" width="3.5" style="60" customWidth="1"/>
    <col min="7452" max="7680" width="9" style="60"/>
    <col min="7681" max="7681" width="11.5" style="60" customWidth="1"/>
    <col min="7682" max="7682" width="13.5" style="60" customWidth="1"/>
    <col min="7683" max="7683" width="9" style="60"/>
    <col min="7684" max="7684" width="9.25" style="60" customWidth="1"/>
    <col min="7685" max="7685" width="2.625" style="60" customWidth="1"/>
    <col min="7686" max="7686" width="3.125" style="60" customWidth="1"/>
    <col min="7687" max="7689" width="4.875" style="60" customWidth="1"/>
    <col min="7690" max="7690" width="3.25" style="60" customWidth="1"/>
    <col min="7691" max="7691" width="4" style="60" customWidth="1"/>
    <col min="7692" max="7692" width="3.5" style="60" customWidth="1"/>
    <col min="7693" max="7693" width="2.875" style="60" customWidth="1"/>
    <col min="7694" max="7694" width="3.5" style="60" customWidth="1"/>
    <col min="7695" max="7695" width="2.875" style="60" customWidth="1"/>
    <col min="7696" max="7696" width="3.5" style="60" customWidth="1"/>
    <col min="7697" max="7697" width="6.625" style="60" customWidth="1"/>
    <col min="7698" max="7698" width="3.625" style="60" customWidth="1"/>
    <col min="7699" max="7699" width="5.5" style="60" customWidth="1"/>
    <col min="7700" max="7700" width="9.25" style="60" customWidth="1"/>
    <col min="7701" max="7701" width="5.75" style="60" customWidth="1"/>
    <col min="7702" max="7702" width="3.625" style="60" customWidth="1"/>
    <col min="7703" max="7703" width="3.125" style="60" customWidth="1"/>
    <col min="7704" max="7706" width="4.875" style="60" customWidth="1"/>
    <col min="7707" max="7707" width="3.5" style="60" customWidth="1"/>
    <col min="7708" max="7936" width="9" style="60"/>
    <col min="7937" max="7937" width="11.5" style="60" customWidth="1"/>
    <col min="7938" max="7938" width="13.5" style="60" customWidth="1"/>
    <col min="7939" max="7939" width="9" style="60"/>
    <col min="7940" max="7940" width="9.25" style="60" customWidth="1"/>
    <col min="7941" max="7941" width="2.625" style="60" customWidth="1"/>
    <col min="7942" max="7942" width="3.125" style="60" customWidth="1"/>
    <col min="7943" max="7945" width="4.875" style="60" customWidth="1"/>
    <col min="7946" max="7946" width="3.25" style="60" customWidth="1"/>
    <col min="7947" max="7947" width="4" style="60" customWidth="1"/>
    <col min="7948" max="7948" width="3.5" style="60" customWidth="1"/>
    <col min="7949" max="7949" width="2.875" style="60" customWidth="1"/>
    <col min="7950" max="7950" width="3.5" style="60" customWidth="1"/>
    <col min="7951" max="7951" width="2.875" style="60" customWidth="1"/>
    <col min="7952" max="7952" width="3.5" style="60" customWidth="1"/>
    <col min="7953" max="7953" width="6.625" style="60" customWidth="1"/>
    <col min="7954" max="7954" width="3.625" style="60" customWidth="1"/>
    <col min="7955" max="7955" width="5.5" style="60" customWidth="1"/>
    <col min="7956" max="7956" width="9.25" style="60" customWidth="1"/>
    <col min="7957" max="7957" width="5.75" style="60" customWidth="1"/>
    <col min="7958" max="7958" width="3.625" style="60" customWidth="1"/>
    <col min="7959" max="7959" width="3.125" style="60" customWidth="1"/>
    <col min="7960" max="7962" width="4.875" style="60" customWidth="1"/>
    <col min="7963" max="7963" width="3.5" style="60" customWidth="1"/>
    <col min="7964" max="8192" width="9" style="60"/>
    <col min="8193" max="8193" width="11.5" style="60" customWidth="1"/>
    <col min="8194" max="8194" width="13.5" style="60" customWidth="1"/>
    <col min="8195" max="8195" width="9" style="60"/>
    <col min="8196" max="8196" width="9.25" style="60" customWidth="1"/>
    <col min="8197" max="8197" width="2.625" style="60" customWidth="1"/>
    <col min="8198" max="8198" width="3.125" style="60" customWidth="1"/>
    <col min="8199" max="8201" width="4.875" style="60" customWidth="1"/>
    <col min="8202" max="8202" width="3.25" style="60" customWidth="1"/>
    <col min="8203" max="8203" width="4" style="60" customWidth="1"/>
    <col min="8204" max="8204" width="3.5" style="60" customWidth="1"/>
    <col min="8205" max="8205" width="2.875" style="60" customWidth="1"/>
    <col min="8206" max="8206" width="3.5" style="60" customWidth="1"/>
    <col min="8207" max="8207" width="2.875" style="60" customWidth="1"/>
    <col min="8208" max="8208" width="3.5" style="60" customWidth="1"/>
    <col min="8209" max="8209" width="6.625" style="60" customWidth="1"/>
    <col min="8210" max="8210" width="3.625" style="60" customWidth="1"/>
    <col min="8211" max="8211" width="5.5" style="60" customWidth="1"/>
    <col min="8212" max="8212" width="9.25" style="60" customWidth="1"/>
    <col min="8213" max="8213" width="5.75" style="60" customWidth="1"/>
    <col min="8214" max="8214" width="3.625" style="60" customWidth="1"/>
    <col min="8215" max="8215" width="3.125" style="60" customWidth="1"/>
    <col min="8216" max="8218" width="4.875" style="60" customWidth="1"/>
    <col min="8219" max="8219" width="3.5" style="60" customWidth="1"/>
    <col min="8220" max="8448" width="9" style="60"/>
    <col min="8449" max="8449" width="11.5" style="60" customWidth="1"/>
    <col min="8450" max="8450" width="13.5" style="60" customWidth="1"/>
    <col min="8451" max="8451" width="9" style="60"/>
    <col min="8452" max="8452" width="9.25" style="60" customWidth="1"/>
    <col min="8453" max="8453" width="2.625" style="60" customWidth="1"/>
    <col min="8454" max="8454" width="3.125" style="60" customWidth="1"/>
    <col min="8455" max="8457" width="4.875" style="60" customWidth="1"/>
    <col min="8458" max="8458" width="3.25" style="60" customWidth="1"/>
    <col min="8459" max="8459" width="4" style="60" customWidth="1"/>
    <col min="8460" max="8460" width="3.5" style="60" customWidth="1"/>
    <col min="8461" max="8461" width="2.875" style="60" customWidth="1"/>
    <col min="8462" max="8462" width="3.5" style="60" customWidth="1"/>
    <col min="8463" max="8463" width="2.875" style="60" customWidth="1"/>
    <col min="8464" max="8464" width="3.5" style="60" customWidth="1"/>
    <col min="8465" max="8465" width="6.625" style="60" customWidth="1"/>
    <col min="8466" max="8466" width="3.625" style="60" customWidth="1"/>
    <col min="8467" max="8467" width="5.5" style="60" customWidth="1"/>
    <col min="8468" max="8468" width="9.25" style="60" customWidth="1"/>
    <col min="8469" max="8469" width="5.75" style="60" customWidth="1"/>
    <col min="8470" max="8470" width="3.625" style="60" customWidth="1"/>
    <col min="8471" max="8471" width="3.125" style="60" customWidth="1"/>
    <col min="8472" max="8474" width="4.875" style="60" customWidth="1"/>
    <col min="8475" max="8475" width="3.5" style="60" customWidth="1"/>
    <col min="8476" max="8704" width="9" style="60"/>
    <col min="8705" max="8705" width="11.5" style="60" customWidth="1"/>
    <col min="8706" max="8706" width="13.5" style="60" customWidth="1"/>
    <col min="8707" max="8707" width="9" style="60"/>
    <col min="8708" max="8708" width="9.25" style="60" customWidth="1"/>
    <col min="8709" max="8709" width="2.625" style="60" customWidth="1"/>
    <col min="8710" max="8710" width="3.125" style="60" customWidth="1"/>
    <col min="8711" max="8713" width="4.875" style="60" customWidth="1"/>
    <col min="8714" max="8714" width="3.25" style="60" customWidth="1"/>
    <col min="8715" max="8715" width="4" style="60" customWidth="1"/>
    <col min="8716" max="8716" width="3.5" style="60" customWidth="1"/>
    <col min="8717" max="8717" width="2.875" style="60" customWidth="1"/>
    <col min="8718" max="8718" width="3.5" style="60" customWidth="1"/>
    <col min="8719" max="8719" width="2.875" style="60" customWidth="1"/>
    <col min="8720" max="8720" width="3.5" style="60" customWidth="1"/>
    <col min="8721" max="8721" width="6.625" style="60" customWidth="1"/>
    <col min="8722" max="8722" width="3.625" style="60" customWidth="1"/>
    <col min="8723" max="8723" width="5.5" style="60" customWidth="1"/>
    <col min="8724" max="8724" width="9.25" style="60" customWidth="1"/>
    <col min="8725" max="8725" width="5.75" style="60" customWidth="1"/>
    <col min="8726" max="8726" width="3.625" style="60" customWidth="1"/>
    <col min="8727" max="8727" width="3.125" style="60" customWidth="1"/>
    <col min="8728" max="8730" width="4.875" style="60" customWidth="1"/>
    <col min="8731" max="8731" width="3.5" style="60" customWidth="1"/>
    <col min="8732" max="8960" width="9" style="60"/>
    <col min="8961" max="8961" width="11.5" style="60" customWidth="1"/>
    <col min="8962" max="8962" width="13.5" style="60" customWidth="1"/>
    <col min="8963" max="8963" width="9" style="60"/>
    <col min="8964" max="8964" width="9.25" style="60" customWidth="1"/>
    <col min="8965" max="8965" width="2.625" style="60" customWidth="1"/>
    <col min="8966" max="8966" width="3.125" style="60" customWidth="1"/>
    <col min="8967" max="8969" width="4.875" style="60" customWidth="1"/>
    <col min="8970" max="8970" width="3.25" style="60" customWidth="1"/>
    <col min="8971" max="8971" width="4" style="60" customWidth="1"/>
    <col min="8972" max="8972" width="3.5" style="60" customWidth="1"/>
    <col min="8973" max="8973" width="2.875" style="60" customWidth="1"/>
    <col min="8974" max="8974" width="3.5" style="60" customWidth="1"/>
    <col min="8975" max="8975" width="2.875" style="60" customWidth="1"/>
    <col min="8976" max="8976" width="3.5" style="60" customWidth="1"/>
    <col min="8977" max="8977" width="6.625" style="60" customWidth="1"/>
    <col min="8978" max="8978" width="3.625" style="60" customWidth="1"/>
    <col min="8979" max="8979" width="5.5" style="60" customWidth="1"/>
    <col min="8980" max="8980" width="9.25" style="60" customWidth="1"/>
    <col min="8981" max="8981" width="5.75" style="60" customWidth="1"/>
    <col min="8982" max="8982" width="3.625" style="60" customWidth="1"/>
    <col min="8983" max="8983" width="3.125" style="60" customWidth="1"/>
    <col min="8984" max="8986" width="4.875" style="60" customWidth="1"/>
    <col min="8987" max="8987" width="3.5" style="60" customWidth="1"/>
    <col min="8988" max="9216" width="9" style="60"/>
    <col min="9217" max="9217" width="11.5" style="60" customWidth="1"/>
    <col min="9218" max="9218" width="13.5" style="60" customWidth="1"/>
    <col min="9219" max="9219" width="9" style="60"/>
    <col min="9220" max="9220" width="9.25" style="60" customWidth="1"/>
    <col min="9221" max="9221" width="2.625" style="60" customWidth="1"/>
    <col min="9222" max="9222" width="3.125" style="60" customWidth="1"/>
    <col min="9223" max="9225" width="4.875" style="60" customWidth="1"/>
    <col min="9226" max="9226" width="3.25" style="60" customWidth="1"/>
    <col min="9227" max="9227" width="4" style="60" customWidth="1"/>
    <col min="9228" max="9228" width="3.5" style="60" customWidth="1"/>
    <col min="9229" max="9229" width="2.875" style="60" customWidth="1"/>
    <col min="9230" max="9230" width="3.5" style="60" customWidth="1"/>
    <col min="9231" max="9231" width="2.875" style="60" customWidth="1"/>
    <col min="9232" max="9232" width="3.5" style="60" customWidth="1"/>
    <col min="9233" max="9233" width="6.625" style="60" customWidth="1"/>
    <col min="9234" max="9234" width="3.625" style="60" customWidth="1"/>
    <col min="9235" max="9235" width="5.5" style="60" customWidth="1"/>
    <col min="9236" max="9236" width="9.25" style="60" customWidth="1"/>
    <col min="9237" max="9237" width="5.75" style="60" customWidth="1"/>
    <col min="9238" max="9238" width="3.625" style="60" customWidth="1"/>
    <col min="9239" max="9239" width="3.125" style="60" customWidth="1"/>
    <col min="9240" max="9242" width="4.875" style="60" customWidth="1"/>
    <col min="9243" max="9243" width="3.5" style="60" customWidth="1"/>
    <col min="9244" max="9472" width="9" style="60"/>
    <col min="9473" max="9473" width="11.5" style="60" customWidth="1"/>
    <col min="9474" max="9474" width="13.5" style="60" customWidth="1"/>
    <col min="9475" max="9475" width="9" style="60"/>
    <col min="9476" max="9476" width="9.25" style="60" customWidth="1"/>
    <col min="9477" max="9477" width="2.625" style="60" customWidth="1"/>
    <col min="9478" max="9478" width="3.125" style="60" customWidth="1"/>
    <col min="9479" max="9481" width="4.875" style="60" customWidth="1"/>
    <col min="9482" max="9482" width="3.25" style="60" customWidth="1"/>
    <col min="9483" max="9483" width="4" style="60" customWidth="1"/>
    <col min="9484" max="9484" width="3.5" style="60" customWidth="1"/>
    <col min="9485" max="9485" width="2.875" style="60" customWidth="1"/>
    <col min="9486" max="9486" width="3.5" style="60" customWidth="1"/>
    <col min="9487" max="9487" width="2.875" style="60" customWidth="1"/>
    <col min="9488" max="9488" width="3.5" style="60" customWidth="1"/>
    <col min="9489" max="9489" width="6.625" style="60" customWidth="1"/>
    <col min="9490" max="9490" width="3.625" style="60" customWidth="1"/>
    <col min="9491" max="9491" width="5.5" style="60" customWidth="1"/>
    <col min="9492" max="9492" width="9.25" style="60" customWidth="1"/>
    <col min="9493" max="9493" width="5.75" style="60" customWidth="1"/>
    <col min="9494" max="9494" width="3.625" style="60" customWidth="1"/>
    <col min="9495" max="9495" width="3.125" style="60" customWidth="1"/>
    <col min="9496" max="9498" width="4.875" style="60" customWidth="1"/>
    <col min="9499" max="9499" width="3.5" style="60" customWidth="1"/>
    <col min="9500" max="9728" width="9" style="60"/>
    <col min="9729" max="9729" width="11.5" style="60" customWidth="1"/>
    <col min="9730" max="9730" width="13.5" style="60" customWidth="1"/>
    <col min="9731" max="9731" width="9" style="60"/>
    <col min="9732" max="9732" width="9.25" style="60" customWidth="1"/>
    <col min="9733" max="9733" width="2.625" style="60" customWidth="1"/>
    <col min="9734" max="9734" width="3.125" style="60" customWidth="1"/>
    <col min="9735" max="9737" width="4.875" style="60" customWidth="1"/>
    <col min="9738" max="9738" width="3.25" style="60" customWidth="1"/>
    <col min="9739" max="9739" width="4" style="60" customWidth="1"/>
    <col min="9740" max="9740" width="3.5" style="60" customWidth="1"/>
    <col min="9741" max="9741" width="2.875" style="60" customWidth="1"/>
    <col min="9742" max="9742" width="3.5" style="60" customWidth="1"/>
    <col min="9743" max="9743" width="2.875" style="60" customWidth="1"/>
    <col min="9744" max="9744" width="3.5" style="60" customWidth="1"/>
    <col min="9745" max="9745" width="6.625" style="60" customWidth="1"/>
    <col min="9746" max="9746" width="3.625" style="60" customWidth="1"/>
    <col min="9747" max="9747" width="5.5" style="60" customWidth="1"/>
    <col min="9748" max="9748" width="9.25" style="60" customWidth="1"/>
    <col min="9749" max="9749" width="5.75" style="60" customWidth="1"/>
    <col min="9750" max="9750" width="3.625" style="60" customWidth="1"/>
    <col min="9751" max="9751" width="3.125" style="60" customWidth="1"/>
    <col min="9752" max="9754" width="4.875" style="60" customWidth="1"/>
    <col min="9755" max="9755" width="3.5" style="60" customWidth="1"/>
    <col min="9756" max="9984" width="9" style="60"/>
    <col min="9985" max="9985" width="11.5" style="60" customWidth="1"/>
    <col min="9986" max="9986" width="13.5" style="60" customWidth="1"/>
    <col min="9987" max="9987" width="9" style="60"/>
    <col min="9988" max="9988" width="9.25" style="60" customWidth="1"/>
    <col min="9989" max="9989" width="2.625" style="60" customWidth="1"/>
    <col min="9990" max="9990" width="3.125" style="60" customWidth="1"/>
    <col min="9991" max="9993" width="4.875" style="60" customWidth="1"/>
    <col min="9994" max="9994" width="3.25" style="60" customWidth="1"/>
    <col min="9995" max="9995" width="4" style="60" customWidth="1"/>
    <col min="9996" max="9996" width="3.5" style="60" customWidth="1"/>
    <col min="9997" max="9997" width="2.875" style="60" customWidth="1"/>
    <col min="9998" max="9998" width="3.5" style="60" customWidth="1"/>
    <col min="9999" max="9999" width="2.875" style="60" customWidth="1"/>
    <col min="10000" max="10000" width="3.5" style="60" customWidth="1"/>
    <col min="10001" max="10001" width="6.625" style="60" customWidth="1"/>
    <col min="10002" max="10002" width="3.625" style="60" customWidth="1"/>
    <col min="10003" max="10003" width="5.5" style="60" customWidth="1"/>
    <col min="10004" max="10004" width="9.25" style="60" customWidth="1"/>
    <col min="10005" max="10005" width="5.75" style="60" customWidth="1"/>
    <col min="10006" max="10006" width="3.625" style="60" customWidth="1"/>
    <col min="10007" max="10007" width="3.125" style="60" customWidth="1"/>
    <col min="10008" max="10010" width="4.875" style="60" customWidth="1"/>
    <col min="10011" max="10011" width="3.5" style="60" customWidth="1"/>
    <col min="10012" max="10240" width="9" style="60"/>
    <col min="10241" max="10241" width="11.5" style="60" customWidth="1"/>
    <col min="10242" max="10242" width="13.5" style="60" customWidth="1"/>
    <col min="10243" max="10243" width="9" style="60"/>
    <col min="10244" max="10244" width="9.25" style="60" customWidth="1"/>
    <col min="10245" max="10245" width="2.625" style="60" customWidth="1"/>
    <col min="10246" max="10246" width="3.125" style="60" customWidth="1"/>
    <col min="10247" max="10249" width="4.875" style="60" customWidth="1"/>
    <col min="10250" max="10250" width="3.25" style="60" customWidth="1"/>
    <col min="10251" max="10251" width="4" style="60" customWidth="1"/>
    <col min="10252" max="10252" width="3.5" style="60" customWidth="1"/>
    <col min="10253" max="10253" width="2.875" style="60" customWidth="1"/>
    <col min="10254" max="10254" width="3.5" style="60" customWidth="1"/>
    <col min="10255" max="10255" width="2.875" style="60" customWidth="1"/>
    <col min="10256" max="10256" width="3.5" style="60" customWidth="1"/>
    <col min="10257" max="10257" width="6.625" style="60" customWidth="1"/>
    <col min="10258" max="10258" width="3.625" style="60" customWidth="1"/>
    <col min="10259" max="10259" width="5.5" style="60" customWidth="1"/>
    <col min="10260" max="10260" width="9.25" style="60" customWidth="1"/>
    <col min="10261" max="10261" width="5.75" style="60" customWidth="1"/>
    <col min="10262" max="10262" width="3.625" style="60" customWidth="1"/>
    <col min="10263" max="10263" width="3.125" style="60" customWidth="1"/>
    <col min="10264" max="10266" width="4.875" style="60" customWidth="1"/>
    <col min="10267" max="10267" width="3.5" style="60" customWidth="1"/>
    <col min="10268" max="10496" width="9" style="60"/>
    <col min="10497" max="10497" width="11.5" style="60" customWidth="1"/>
    <col min="10498" max="10498" width="13.5" style="60" customWidth="1"/>
    <col min="10499" max="10499" width="9" style="60"/>
    <col min="10500" max="10500" width="9.25" style="60" customWidth="1"/>
    <col min="10501" max="10501" width="2.625" style="60" customWidth="1"/>
    <col min="10502" max="10502" width="3.125" style="60" customWidth="1"/>
    <col min="10503" max="10505" width="4.875" style="60" customWidth="1"/>
    <col min="10506" max="10506" width="3.25" style="60" customWidth="1"/>
    <col min="10507" max="10507" width="4" style="60" customWidth="1"/>
    <col min="10508" max="10508" width="3.5" style="60" customWidth="1"/>
    <col min="10509" max="10509" width="2.875" style="60" customWidth="1"/>
    <col min="10510" max="10510" width="3.5" style="60" customWidth="1"/>
    <col min="10511" max="10511" width="2.875" style="60" customWidth="1"/>
    <col min="10512" max="10512" width="3.5" style="60" customWidth="1"/>
    <col min="10513" max="10513" width="6.625" style="60" customWidth="1"/>
    <col min="10514" max="10514" width="3.625" style="60" customWidth="1"/>
    <col min="10515" max="10515" width="5.5" style="60" customWidth="1"/>
    <col min="10516" max="10516" width="9.25" style="60" customWidth="1"/>
    <col min="10517" max="10517" width="5.75" style="60" customWidth="1"/>
    <col min="10518" max="10518" width="3.625" style="60" customWidth="1"/>
    <col min="10519" max="10519" width="3.125" style="60" customWidth="1"/>
    <col min="10520" max="10522" width="4.875" style="60" customWidth="1"/>
    <col min="10523" max="10523" width="3.5" style="60" customWidth="1"/>
    <col min="10524" max="10752" width="9" style="60"/>
    <col min="10753" max="10753" width="11.5" style="60" customWidth="1"/>
    <col min="10754" max="10754" width="13.5" style="60" customWidth="1"/>
    <col min="10755" max="10755" width="9" style="60"/>
    <col min="10756" max="10756" width="9.25" style="60" customWidth="1"/>
    <col min="10757" max="10757" width="2.625" style="60" customWidth="1"/>
    <col min="10758" max="10758" width="3.125" style="60" customWidth="1"/>
    <col min="10759" max="10761" width="4.875" style="60" customWidth="1"/>
    <col min="10762" max="10762" width="3.25" style="60" customWidth="1"/>
    <col min="10763" max="10763" width="4" style="60" customWidth="1"/>
    <col min="10764" max="10764" width="3.5" style="60" customWidth="1"/>
    <col min="10765" max="10765" width="2.875" style="60" customWidth="1"/>
    <col min="10766" max="10766" width="3.5" style="60" customWidth="1"/>
    <col min="10767" max="10767" width="2.875" style="60" customWidth="1"/>
    <col min="10768" max="10768" width="3.5" style="60" customWidth="1"/>
    <col min="10769" max="10769" width="6.625" style="60" customWidth="1"/>
    <col min="10770" max="10770" width="3.625" style="60" customWidth="1"/>
    <col min="10771" max="10771" width="5.5" style="60" customWidth="1"/>
    <col min="10772" max="10772" width="9.25" style="60" customWidth="1"/>
    <col min="10773" max="10773" width="5.75" style="60" customWidth="1"/>
    <col min="10774" max="10774" width="3.625" style="60" customWidth="1"/>
    <col min="10775" max="10775" width="3.125" style="60" customWidth="1"/>
    <col min="10776" max="10778" width="4.875" style="60" customWidth="1"/>
    <col min="10779" max="10779" width="3.5" style="60" customWidth="1"/>
    <col min="10780" max="11008" width="9" style="60"/>
    <col min="11009" max="11009" width="11.5" style="60" customWidth="1"/>
    <col min="11010" max="11010" width="13.5" style="60" customWidth="1"/>
    <col min="11011" max="11011" width="9" style="60"/>
    <col min="11012" max="11012" width="9.25" style="60" customWidth="1"/>
    <col min="11013" max="11013" width="2.625" style="60" customWidth="1"/>
    <col min="11014" max="11014" width="3.125" style="60" customWidth="1"/>
    <col min="11015" max="11017" width="4.875" style="60" customWidth="1"/>
    <col min="11018" max="11018" width="3.25" style="60" customWidth="1"/>
    <col min="11019" max="11019" width="4" style="60" customWidth="1"/>
    <col min="11020" max="11020" width="3.5" style="60" customWidth="1"/>
    <col min="11021" max="11021" width="2.875" style="60" customWidth="1"/>
    <col min="11022" max="11022" width="3.5" style="60" customWidth="1"/>
    <col min="11023" max="11023" width="2.875" style="60" customWidth="1"/>
    <col min="11024" max="11024" width="3.5" style="60" customWidth="1"/>
    <col min="11025" max="11025" width="6.625" style="60" customWidth="1"/>
    <col min="11026" max="11026" width="3.625" style="60" customWidth="1"/>
    <col min="11027" max="11027" width="5.5" style="60" customWidth="1"/>
    <col min="11028" max="11028" width="9.25" style="60" customWidth="1"/>
    <col min="11029" max="11029" width="5.75" style="60" customWidth="1"/>
    <col min="11030" max="11030" width="3.625" style="60" customWidth="1"/>
    <col min="11031" max="11031" width="3.125" style="60" customWidth="1"/>
    <col min="11032" max="11034" width="4.875" style="60" customWidth="1"/>
    <col min="11035" max="11035" width="3.5" style="60" customWidth="1"/>
    <col min="11036" max="11264" width="9" style="60"/>
    <col min="11265" max="11265" width="11.5" style="60" customWidth="1"/>
    <col min="11266" max="11266" width="13.5" style="60" customWidth="1"/>
    <col min="11267" max="11267" width="9" style="60"/>
    <col min="11268" max="11268" width="9.25" style="60" customWidth="1"/>
    <col min="11269" max="11269" width="2.625" style="60" customWidth="1"/>
    <col min="11270" max="11270" width="3.125" style="60" customWidth="1"/>
    <col min="11271" max="11273" width="4.875" style="60" customWidth="1"/>
    <col min="11274" max="11274" width="3.25" style="60" customWidth="1"/>
    <col min="11275" max="11275" width="4" style="60" customWidth="1"/>
    <col min="11276" max="11276" width="3.5" style="60" customWidth="1"/>
    <col min="11277" max="11277" width="2.875" style="60" customWidth="1"/>
    <col min="11278" max="11278" width="3.5" style="60" customWidth="1"/>
    <col min="11279" max="11279" width="2.875" style="60" customWidth="1"/>
    <col min="11280" max="11280" width="3.5" style="60" customWidth="1"/>
    <col min="11281" max="11281" width="6.625" style="60" customWidth="1"/>
    <col min="11282" max="11282" width="3.625" style="60" customWidth="1"/>
    <col min="11283" max="11283" width="5.5" style="60" customWidth="1"/>
    <col min="11284" max="11284" width="9.25" style="60" customWidth="1"/>
    <col min="11285" max="11285" width="5.75" style="60" customWidth="1"/>
    <col min="11286" max="11286" width="3.625" style="60" customWidth="1"/>
    <col min="11287" max="11287" width="3.125" style="60" customWidth="1"/>
    <col min="11288" max="11290" width="4.875" style="60" customWidth="1"/>
    <col min="11291" max="11291" width="3.5" style="60" customWidth="1"/>
    <col min="11292" max="11520" width="9" style="60"/>
    <col min="11521" max="11521" width="11.5" style="60" customWidth="1"/>
    <col min="11522" max="11522" width="13.5" style="60" customWidth="1"/>
    <col min="11523" max="11523" width="9" style="60"/>
    <col min="11524" max="11524" width="9.25" style="60" customWidth="1"/>
    <col min="11525" max="11525" width="2.625" style="60" customWidth="1"/>
    <col min="11526" max="11526" width="3.125" style="60" customWidth="1"/>
    <col min="11527" max="11529" width="4.875" style="60" customWidth="1"/>
    <col min="11530" max="11530" width="3.25" style="60" customWidth="1"/>
    <col min="11531" max="11531" width="4" style="60" customWidth="1"/>
    <col min="11532" max="11532" width="3.5" style="60" customWidth="1"/>
    <col min="11533" max="11533" width="2.875" style="60" customWidth="1"/>
    <col min="11534" max="11534" width="3.5" style="60" customWidth="1"/>
    <col min="11535" max="11535" width="2.875" style="60" customWidth="1"/>
    <col min="11536" max="11536" width="3.5" style="60" customWidth="1"/>
    <col min="11537" max="11537" width="6.625" style="60" customWidth="1"/>
    <col min="11538" max="11538" width="3.625" style="60" customWidth="1"/>
    <col min="11539" max="11539" width="5.5" style="60" customWidth="1"/>
    <col min="11540" max="11540" width="9.25" style="60" customWidth="1"/>
    <col min="11541" max="11541" width="5.75" style="60" customWidth="1"/>
    <col min="11542" max="11542" width="3.625" style="60" customWidth="1"/>
    <col min="11543" max="11543" width="3.125" style="60" customWidth="1"/>
    <col min="11544" max="11546" width="4.875" style="60" customWidth="1"/>
    <col min="11547" max="11547" width="3.5" style="60" customWidth="1"/>
    <col min="11548" max="11776" width="9" style="60"/>
    <col min="11777" max="11777" width="11.5" style="60" customWidth="1"/>
    <col min="11778" max="11778" width="13.5" style="60" customWidth="1"/>
    <col min="11779" max="11779" width="9" style="60"/>
    <col min="11780" max="11780" width="9.25" style="60" customWidth="1"/>
    <col min="11781" max="11781" width="2.625" style="60" customWidth="1"/>
    <col min="11782" max="11782" width="3.125" style="60" customWidth="1"/>
    <col min="11783" max="11785" width="4.875" style="60" customWidth="1"/>
    <col min="11786" max="11786" width="3.25" style="60" customWidth="1"/>
    <col min="11787" max="11787" width="4" style="60" customWidth="1"/>
    <col min="11788" max="11788" width="3.5" style="60" customWidth="1"/>
    <col min="11789" max="11789" width="2.875" style="60" customWidth="1"/>
    <col min="11790" max="11790" width="3.5" style="60" customWidth="1"/>
    <col min="11791" max="11791" width="2.875" style="60" customWidth="1"/>
    <col min="11792" max="11792" width="3.5" style="60" customWidth="1"/>
    <col min="11793" max="11793" width="6.625" style="60" customWidth="1"/>
    <col min="11794" max="11794" width="3.625" style="60" customWidth="1"/>
    <col min="11795" max="11795" width="5.5" style="60" customWidth="1"/>
    <col min="11796" max="11796" width="9.25" style="60" customWidth="1"/>
    <col min="11797" max="11797" width="5.75" style="60" customWidth="1"/>
    <col min="11798" max="11798" width="3.625" style="60" customWidth="1"/>
    <col min="11799" max="11799" width="3.125" style="60" customWidth="1"/>
    <col min="11800" max="11802" width="4.875" style="60" customWidth="1"/>
    <col min="11803" max="11803" width="3.5" style="60" customWidth="1"/>
    <col min="11804" max="12032" width="9" style="60"/>
    <col min="12033" max="12033" width="11.5" style="60" customWidth="1"/>
    <col min="12034" max="12034" width="13.5" style="60" customWidth="1"/>
    <col min="12035" max="12035" width="9" style="60"/>
    <col min="12036" max="12036" width="9.25" style="60" customWidth="1"/>
    <col min="12037" max="12037" width="2.625" style="60" customWidth="1"/>
    <col min="12038" max="12038" width="3.125" style="60" customWidth="1"/>
    <col min="12039" max="12041" width="4.875" style="60" customWidth="1"/>
    <col min="12042" max="12042" width="3.25" style="60" customWidth="1"/>
    <col min="12043" max="12043" width="4" style="60" customWidth="1"/>
    <col min="12044" max="12044" width="3.5" style="60" customWidth="1"/>
    <col min="12045" max="12045" width="2.875" style="60" customWidth="1"/>
    <col min="12046" max="12046" width="3.5" style="60" customWidth="1"/>
    <col min="12047" max="12047" width="2.875" style="60" customWidth="1"/>
    <col min="12048" max="12048" width="3.5" style="60" customWidth="1"/>
    <col min="12049" max="12049" width="6.625" style="60" customWidth="1"/>
    <col min="12050" max="12050" width="3.625" style="60" customWidth="1"/>
    <col min="12051" max="12051" width="5.5" style="60" customWidth="1"/>
    <col min="12052" max="12052" width="9.25" style="60" customWidth="1"/>
    <col min="12053" max="12053" width="5.75" style="60" customWidth="1"/>
    <col min="12054" max="12054" width="3.625" style="60" customWidth="1"/>
    <col min="12055" max="12055" width="3.125" style="60" customWidth="1"/>
    <col min="12056" max="12058" width="4.875" style="60" customWidth="1"/>
    <col min="12059" max="12059" width="3.5" style="60" customWidth="1"/>
    <col min="12060" max="12288" width="9" style="60"/>
    <col min="12289" max="12289" width="11.5" style="60" customWidth="1"/>
    <col min="12290" max="12290" width="13.5" style="60" customWidth="1"/>
    <col min="12291" max="12291" width="9" style="60"/>
    <col min="12292" max="12292" width="9.25" style="60" customWidth="1"/>
    <col min="12293" max="12293" width="2.625" style="60" customWidth="1"/>
    <col min="12294" max="12294" width="3.125" style="60" customWidth="1"/>
    <col min="12295" max="12297" width="4.875" style="60" customWidth="1"/>
    <col min="12298" max="12298" width="3.25" style="60" customWidth="1"/>
    <col min="12299" max="12299" width="4" style="60" customWidth="1"/>
    <col min="12300" max="12300" width="3.5" style="60" customWidth="1"/>
    <col min="12301" max="12301" width="2.875" style="60" customWidth="1"/>
    <col min="12302" max="12302" width="3.5" style="60" customWidth="1"/>
    <col min="12303" max="12303" width="2.875" style="60" customWidth="1"/>
    <col min="12304" max="12304" width="3.5" style="60" customWidth="1"/>
    <col min="12305" max="12305" width="6.625" style="60" customWidth="1"/>
    <col min="12306" max="12306" width="3.625" style="60" customWidth="1"/>
    <col min="12307" max="12307" width="5.5" style="60" customWidth="1"/>
    <col min="12308" max="12308" width="9.25" style="60" customWidth="1"/>
    <col min="12309" max="12309" width="5.75" style="60" customWidth="1"/>
    <col min="12310" max="12310" width="3.625" style="60" customWidth="1"/>
    <col min="12311" max="12311" width="3.125" style="60" customWidth="1"/>
    <col min="12312" max="12314" width="4.875" style="60" customWidth="1"/>
    <col min="12315" max="12315" width="3.5" style="60" customWidth="1"/>
    <col min="12316" max="12544" width="9" style="60"/>
    <col min="12545" max="12545" width="11.5" style="60" customWidth="1"/>
    <col min="12546" max="12546" width="13.5" style="60" customWidth="1"/>
    <col min="12547" max="12547" width="9" style="60"/>
    <col min="12548" max="12548" width="9.25" style="60" customWidth="1"/>
    <col min="12549" max="12549" width="2.625" style="60" customWidth="1"/>
    <col min="12550" max="12550" width="3.125" style="60" customWidth="1"/>
    <col min="12551" max="12553" width="4.875" style="60" customWidth="1"/>
    <col min="12554" max="12554" width="3.25" style="60" customWidth="1"/>
    <col min="12555" max="12555" width="4" style="60" customWidth="1"/>
    <col min="12556" max="12556" width="3.5" style="60" customWidth="1"/>
    <col min="12557" max="12557" width="2.875" style="60" customWidth="1"/>
    <col min="12558" max="12558" width="3.5" style="60" customWidth="1"/>
    <col min="12559" max="12559" width="2.875" style="60" customWidth="1"/>
    <col min="12560" max="12560" width="3.5" style="60" customWidth="1"/>
    <col min="12561" max="12561" width="6.625" style="60" customWidth="1"/>
    <col min="12562" max="12562" width="3.625" style="60" customWidth="1"/>
    <col min="12563" max="12563" width="5.5" style="60" customWidth="1"/>
    <col min="12564" max="12564" width="9.25" style="60" customWidth="1"/>
    <col min="12565" max="12565" width="5.75" style="60" customWidth="1"/>
    <col min="12566" max="12566" width="3.625" style="60" customWidth="1"/>
    <col min="12567" max="12567" width="3.125" style="60" customWidth="1"/>
    <col min="12568" max="12570" width="4.875" style="60" customWidth="1"/>
    <col min="12571" max="12571" width="3.5" style="60" customWidth="1"/>
    <col min="12572" max="12800" width="9" style="60"/>
    <col min="12801" max="12801" width="11.5" style="60" customWidth="1"/>
    <col min="12802" max="12802" width="13.5" style="60" customWidth="1"/>
    <col min="12803" max="12803" width="9" style="60"/>
    <col min="12804" max="12804" width="9.25" style="60" customWidth="1"/>
    <col min="12805" max="12805" width="2.625" style="60" customWidth="1"/>
    <col min="12806" max="12806" width="3.125" style="60" customWidth="1"/>
    <col min="12807" max="12809" width="4.875" style="60" customWidth="1"/>
    <col min="12810" max="12810" width="3.25" style="60" customWidth="1"/>
    <col min="12811" max="12811" width="4" style="60" customWidth="1"/>
    <col min="12812" max="12812" width="3.5" style="60" customWidth="1"/>
    <col min="12813" max="12813" width="2.875" style="60" customWidth="1"/>
    <col min="12814" max="12814" width="3.5" style="60" customWidth="1"/>
    <col min="12815" max="12815" width="2.875" style="60" customWidth="1"/>
    <col min="12816" max="12816" width="3.5" style="60" customWidth="1"/>
    <col min="12817" max="12817" width="6.625" style="60" customWidth="1"/>
    <col min="12818" max="12818" width="3.625" style="60" customWidth="1"/>
    <col min="12819" max="12819" width="5.5" style="60" customWidth="1"/>
    <col min="12820" max="12820" width="9.25" style="60" customWidth="1"/>
    <col min="12821" max="12821" width="5.75" style="60" customWidth="1"/>
    <col min="12822" max="12822" width="3.625" style="60" customWidth="1"/>
    <col min="12823" max="12823" width="3.125" style="60" customWidth="1"/>
    <col min="12824" max="12826" width="4.875" style="60" customWidth="1"/>
    <col min="12827" max="12827" width="3.5" style="60" customWidth="1"/>
    <col min="12828" max="13056" width="9" style="60"/>
    <col min="13057" max="13057" width="11.5" style="60" customWidth="1"/>
    <col min="13058" max="13058" width="13.5" style="60" customWidth="1"/>
    <col min="13059" max="13059" width="9" style="60"/>
    <col min="13060" max="13060" width="9.25" style="60" customWidth="1"/>
    <col min="13061" max="13061" width="2.625" style="60" customWidth="1"/>
    <col min="13062" max="13062" width="3.125" style="60" customWidth="1"/>
    <col min="13063" max="13065" width="4.875" style="60" customWidth="1"/>
    <col min="13066" max="13066" width="3.25" style="60" customWidth="1"/>
    <col min="13067" max="13067" width="4" style="60" customWidth="1"/>
    <col min="13068" max="13068" width="3.5" style="60" customWidth="1"/>
    <col min="13069" max="13069" width="2.875" style="60" customWidth="1"/>
    <col min="13070" max="13070" width="3.5" style="60" customWidth="1"/>
    <col min="13071" max="13071" width="2.875" style="60" customWidth="1"/>
    <col min="13072" max="13072" width="3.5" style="60" customWidth="1"/>
    <col min="13073" max="13073" width="6.625" style="60" customWidth="1"/>
    <col min="13074" max="13074" width="3.625" style="60" customWidth="1"/>
    <col min="13075" max="13075" width="5.5" style="60" customWidth="1"/>
    <col min="13076" max="13076" width="9.25" style="60" customWidth="1"/>
    <col min="13077" max="13077" width="5.75" style="60" customWidth="1"/>
    <col min="13078" max="13078" width="3.625" style="60" customWidth="1"/>
    <col min="13079" max="13079" width="3.125" style="60" customWidth="1"/>
    <col min="13080" max="13082" width="4.875" style="60" customWidth="1"/>
    <col min="13083" max="13083" width="3.5" style="60" customWidth="1"/>
    <col min="13084" max="13312" width="9" style="60"/>
    <col min="13313" max="13313" width="11.5" style="60" customWidth="1"/>
    <col min="13314" max="13314" width="13.5" style="60" customWidth="1"/>
    <col min="13315" max="13315" width="9" style="60"/>
    <col min="13316" max="13316" width="9.25" style="60" customWidth="1"/>
    <col min="13317" max="13317" width="2.625" style="60" customWidth="1"/>
    <col min="13318" max="13318" width="3.125" style="60" customWidth="1"/>
    <col min="13319" max="13321" width="4.875" style="60" customWidth="1"/>
    <col min="13322" max="13322" width="3.25" style="60" customWidth="1"/>
    <col min="13323" max="13323" width="4" style="60" customWidth="1"/>
    <col min="13324" max="13324" width="3.5" style="60" customWidth="1"/>
    <col min="13325" max="13325" width="2.875" style="60" customWidth="1"/>
    <col min="13326" max="13326" width="3.5" style="60" customWidth="1"/>
    <col min="13327" max="13327" width="2.875" style="60" customWidth="1"/>
    <col min="13328" max="13328" width="3.5" style="60" customWidth="1"/>
    <col min="13329" max="13329" width="6.625" style="60" customWidth="1"/>
    <col min="13330" max="13330" width="3.625" style="60" customWidth="1"/>
    <col min="13331" max="13331" width="5.5" style="60" customWidth="1"/>
    <col min="13332" max="13332" width="9.25" style="60" customWidth="1"/>
    <col min="13333" max="13333" width="5.75" style="60" customWidth="1"/>
    <col min="13334" max="13334" width="3.625" style="60" customWidth="1"/>
    <col min="13335" max="13335" width="3.125" style="60" customWidth="1"/>
    <col min="13336" max="13338" width="4.875" style="60" customWidth="1"/>
    <col min="13339" max="13339" width="3.5" style="60" customWidth="1"/>
    <col min="13340" max="13568" width="9" style="60"/>
    <col min="13569" max="13569" width="11.5" style="60" customWidth="1"/>
    <col min="13570" max="13570" width="13.5" style="60" customWidth="1"/>
    <col min="13571" max="13571" width="9" style="60"/>
    <col min="13572" max="13572" width="9.25" style="60" customWidth="1"/>
    <col min="13573" max="13573" width="2.625" style="60" customWidth="1"/>
    <col min="13574" max="13574" width="3.125" style="60" customWidth="1"/>
    <col min="13575" max="13577" width="4.875" style="60" customWidth="1"/>
    <col min="13578" max="13578" width="3.25" style="60" customWidth="1"/>
    <col min="13579" max="13579" width="4" style="60" customWidth="1"/>
    <col min="13580" max="13580" width="3.5" style="60" customWidth="1"/>
    <col min="13581" max="13581" width="2.875" style="60" customWidth="1"/>
    <col min="13582" max="13582" width="3.5" style="60" customWidth="1"/>
    <col min="13583" max="13583" width="2.875" style="60" customWidth="1"/>
    <col min="13584" max="13584" width="3.5" style="60" customWidth="1"/>
    <col min="13585" max="13585" width="6.625" style="60" customWidth="1"/>
    <col min="13586" max="13586" width="3.625" style="60" customWidth="1"/>
    <col min="13587" max="13587" width="5.5" style="60" customWidth="1"/>
    <col min="13588" max="13588" width="9.25" style="60" customWidth="1"/>
    <col min="13589" max="13589" width="5.75" style="60" customWidth="1"/>
    <col min="13590" max="13590" width="3.625" style="60" customWidth="1"/>
    <col min="13591" max="13591" width="3.125" style="60" customWidth="1"/>
    <col min="13592" max="13594" width="4.875" style="60" customWidth="1"/>
    <col min="13595" max="13595" width="3.5" style="60" customWidth="1"/>
    <col min="13596" max="13824" width="9" style="60"/>
    <col min="13825" max="13825" width="11.5" style="60" customWidth="1"/>
    <col min="13826" max="13826" width="13.5" style="60" customWidth="1"/>
    <col min="13827" max="13827" width="9" style="60"/>
    <col min="13828" max="13828" width="9.25" style="60" customWidth="1"/>
    <col min="13829" max="13829" width="2.625" style="60" customWidth="1"/>
    <col min="13830" max="13830" width="3.125" style="60" customWidth="1"/>
    <col min="13831" max="13833" width="4.875" style="60" customWidth="1"/>
    <col min="13834" max="13834" width="3.25" style="60" customWidth="1"/>
    <col min="13835" max="13835" width="4" style="60" customWidth="1"/>
    <col min="13836" max="13836" width="3.5" style="60" customWidth="1"/>
    <col min="13837" max="13837" width="2.875" style="60" customWidth="1"/>
    <col min="13838" max="13838" width="3.5" style="60" customWidth="1"/>
    <col min="13839" max="13839" width="2.875" style="60" customWidth="1"/>
    <col min="13840" max="13840" width="3.5" style="60" customWidth="1"/>
    <col min="13841" max="13841" width="6.625" style="60" customWidth="1"/>
    <col min="13842" max="13842" width="3.625" style="60" customWidth="1"/>
    <col min="13843" max="13843" width="5.5" style="60" customWidth="1"/>
    <col min="13844" max="13844" width="9.25" style="60" customWidth="1"/>
    <col min="13845" max="13845" width="5.75" style="60" customWidth="1"/>
    <col min="13846" max="13846" width="3.625" style="60" customWidth="1"/>
    <col min="13847" max="13847" width="3.125" style="60" customWidth="1"/>
    <col min="13848" max="13850" width="4.875" style="60" customWidth="1"/>
    <col min="13851" max="13851" width="3.5" style="60" customWidth="1"/>
    <col min="13852" max="14080" width="9" style="60"/>
    <col min="14081" max="14081" width="11.5" style="60" customWidth="1"/>
    <col min="14082" max="14082" width="13.5" style="60" customWidth="1"/>
    <col min="14083" max="14083" width="9" style="60"/>
    <col min="14084" max="14084" width="9.25" style="60" customWidth="1"/>
    <col min="14085" max="14085" width="2.625" style="60" customWidth="1"/>
    <col min="14086" max="14086" width="3.125" style="60" customWidth="1"/>
    <col min="14087" max="14089" width="4.875" style="60" customWidth="1"/>
    <col min="14090" max="14090" width="3.25" style="60" customWidth="1"/>
    <col min="14091" max="14091" width="4" style="60" customWidth="1"/>
    <col min="14092" max="14092" width="3.5" style="60" customWidth="1"/>
    <col min="14093" max="14093" width="2.875" style="60" customWidth="1"/>
    <col min="14094" max="14094" width="3.5" style="60" customWidth="1"/>
    <col min="14095" max="14095" width="2.875" style="60" customWidth="1"/>
    <col min="14096" max="14096" width="3.5" style="60" customWidth="1"/>
    <col min="14097" max="14097" width="6.625" style="60" customWidth="1"/>
    <col min="14098" max="14098" width="3.625" style="60" customWidth="1"/>
    <col min="14099" max="14099" width="5.5" style="60" customWidth="1"/>
    <col min="14100" max="14100" width="9.25" style="60" customWidth="1"/>
    <col min="14101" max="14101" width="5.75" style="60" customWidth="1"/>
    <col min="14102" max="14102" width="3.625" style="60" customWidth="1"/>
    <col min="14103" max="14103" width="3.125" style="60" customWidth="1"/>
    <col min="14104" max="14106" width="4.875" style="60" customWidth="1"/>
    <col min="14107" max="14107" width="3.5" style="60" customWidth="1"/>
    <col min="14108" max="14336" width="9" style="60"/>
    <col min="14337" max="14337" width="11.5" style="60" customWidth="1"/>
    <col min="14338" max="14338" width="13.5" style="60" customWidth="1"/>
    <col min="14339" max="14339" width="9" style="60"/>
    <col min="14340" max="14340" width="9.25" style="60" customWidth="1"/>
    <col min="14341" max="14341" width="2.625" style="60" customWidth="1"/>
    <col min="14342" max="14342" width="3.125" style="60" customWidth="1"/>
    <col min="14343" max="14345" width="4.875" style="60" customWidth="1"/>
    <col min="14346" max="14346" width="3.25" style="60" customWidth="1"/>
    <col min="14347" max="14347" width="4" style="60" customWidth="1"/>
    <col min="14348" max="14348" width="3.5" style="60" customWidth="1"/>
    <col min="14349" max="14349" width="2.875" style="60" customWidth="1"/>
    <col min="14350" max="14350" width="3.5" style="60" customWidth="1"/>
    <col min="14351" max="14351" width="2.875" style="60" customWidth="1"/>
    <col min="14352" max="14352" width="3.5" style="60" customWidth="1"/>
    <col min="14353" max="14353" width="6.625" style="60" customWidth="1"/>
    <col min="14354" max="14354" width="3.625" style="60" customWidth="1"/>
    <col min="14355" max="14355" width="5.5" style="60" customWidth="1"/>
    <col min="14356" max="14356" width="9.25" style="60" customWidth="1"/>
    <col min="14357" max="14357" width="5.75" style="60" customWidth="1"/>
    <col min="14358" max="14358" width="3.625" style="60" customWidth="1"/>
    <col min="14359" max="14359" width="3.125" style="60" customWidth="1"/>
    <col min="14360" max="14362" width="4.875" style="60" customWidth="1"/>
    <col min="14363" max="14363" width="3.5" style="60" customWidth="1"/>
    <col min="14364" max="14592" width="9" style="60"/>
    <col min="14593" max="14593" width="11.5" style="60" customWidth="1"/>
    <col min="14594" max="14594" width="13.5" style="60" customWidth="1"/>
    <col min="14595" max="14595" width="9" style="60"/>
    <col min="14596" max="14596" width="9.25" style="60" customWidth="1"/>
    <col min="14597" max="14597" width="2.625" style="60" customWidth="1"/>
    <col min="14598" max="14598" width="3.125" style="60" customWidth="1"/>
    <col min="14599" max="14601" width="4.875" style="60" customWidth="1"/>
    <col min="14602" max="14602" width="3.25" style="60" customWidth="1"/>
    <col min="14603" max="14603" width="4" style="60" customWidth="1"/>
    <col min="14604" max="14604" width="3.5" style="60" customWidth="1"/>
    <col min="14605" max="14605" width="2.875" style="60" customWidth="1"/>
    <col min="14606" max="14606" width="3.5" style="60" customWidth="1"/>
    <col min="14607" max="14607" width="2.875" style="60" customWidth="1"/>
    <col min="14608" max="14608" width="3.5" style="60" customWidth="1"/>
    <col min="14609" max="14609" width="6.625" style="60" customWidth="1"/>
    <col min="14610" max="14610" width="3.625" style="60" customWidth="1"/>
    <col min="14611" max="14611" width="5.5" style="60" customWidth="1"/>
    <col min="14612" max="14612" width="9.25" style="60" customWidth="1"/>
    <col min="14613" max="14613" width="5.75" style="60" customWidth="1"/>
    <col min="14614" max="14614" width="3.625" style="60" customWidth="1"/>
    <col min="14615" max="14615" width="3.125" style="60" customWidth="1"/>
    <col min="14616" max="14618" width="4.875" style="60" customWidth="1"/>
    <col min="14619" max="14619" width="3.5" style="60" customWidth="1"/>
    <col min="14620" max="14848" width="9" style="60"/>
    <col min="14849" max="14849" width="11.5" style="60" customWidth="1"/>
    <col min="14850" max="14850" width="13.5" style="60" customWidth="1"/>
    <col min="14851" max="14851" width="9" style="60"/>
    <col min="14852" max="14852" width="9.25" style="60" customWidth="1"/>
    <col min="14853" max="14853" width="2.625" style="60" customWidth="1"/>
    <col min="14854" max="14854" width="3.125" style="60" customWidth="1"/>
    <col min="14855" max="14857" width="4.875" style="60" customWidth="1"/>
    <col min="14858" max="14858" width="3.25" style="60" customWidth="1"/>
    <col min="14859" max="14859" width="4" style="60" customWidth="1"/>
    <col min="14860" max="14860" width="3.5" style="60" customWidth="1"/>
    <col min="14861" max="14861" width="2.875" style="60" customWidth="1"/>
    <col min="14862" max="14862" width="3.5" style="60" customWidth="1"/>
    <col min="14863" max="14863" width="2.875" style="60" customWidth="1"/>
    <col min="14864" max="14864" width="3.5" style="60" customWidth="1"/>
    <col min="14865" max="14865" width="6.625" style="60" customWidth="1"/>
    <col min="14866" max="14866" width="3.625" style="60" customWidth="1"/>
    <col min="14867" max="14867" width="5.5" style="60" customWidth="1"/>
    <col min="14868" max="14868" width="9.25" style="60" customWidth="1"/>
    <col min="14869" max="14869" width="5.75" style="60" customWidth="1"/>
    <col min="14870" max="14870" width="3.625" style="60" customWidth="1"/>
    <col min="14871" max="14871" width="3.125" style="60" customWidth="1"/>
    <col min="14872" max="14874" width="4.875" style="60" customWidth="1"/>
    <col min="14875" max="14875" width="3.5" style="60" customWidth="1"/>
    <col min="14876" max="15104" width="9" style="60"/>
    <col min="15105" max="15105" width="11.5" style="60" customWidth="1"/>
    <col min="15106" max="15106" width="13.5" style="60" customWidth="1"/>
    <col min="15107" max="15107" width="9" style="60"/>
    <col min="15108" max="15108" width="9.25" style="60" customWidth="1"/>
    <col min="15109" max="15109" width="2.625" style="60" customWidth="1"/>
    <col min="15110" max="15110" width="3.125" style="60" customWidth="1"/>
    <col min="15111" max="15113" width="4.875" style="60" customWidth="1"/>
    <col min="15114" max="15114" width="3.25" style="60" customWidth="1"/>
    <col min="15115" max="15115" width="4" style="60" customWidth="1"/>
    <col min="15116" max="15116" width="3.5" style="60" customWidth="1"/>
    <col min="15117" max="15117" width="2.875" style="60" customWidth="1"/>
    <col min="15118" max="15118" width="3.5" style="60" customWidth="1"/>
    <col min="15119" max="15119" width="2.875" style="60" customWidth="1"/>
    <col min="15120" max="15120" width="3.5" style="60" customWidth="1"/>
    <col min="15121" max="15121" width="6.625" style="60" customWidth="1"/>
    <col min="15122" max="15122" width="3.625" style="60" customWidth="1"/>
    <col min="15123" max="15123" width="5.5" style="60" customWidth="1"/>
    <col min="15124" max="15124" width="9.25" style="60" customWidth="1"/>
    <col min="15125" max="15125" width="5.75" style="60" customWidth="1"/>
    <col min="15126" max="15126" width="3.625" style="60" customWidth="1"/>
    <col min="15127" max="15127" width="3.125" style="60" customWidth="1"/>
    <col min="15128" max="15130" width="4.875" style="60" customWidth="1"/>
    <col min="15131" max="15131" width="3.5" style="60" customWidth="1"/>
    <col min="15132" max="15360" width="9" style="60"/>
    <col min="15361" max="15361" width="11.5" style="60" customWidth="1"/>
    <col min="15362" max="15362" width="13.5" style="60" customWidth="1"/>
    <col min="15363" max="15363" width="9" style="60"/>
    <col min="15364" max="15364" width="9.25" style="60" customWidth="1"/>
    <col min="15365" max="15365" width="2.625" style="60" customWidth="1"/>
    <col min="15366" max="15366" width="3.125" style="60" customWidth="1"/>
    <col min="15367" max="15369" width="4.875" style="60" customWidth="1"/>
    <col min="15370" max="15370" width="3.25" style="60" customWidth="1"/>
    <col min="15371" max="15371" width="4" style="60" customWidth="1"/>
    <col min="15372" max="15372" width="3.5" style="60" customWidth="1"/>
    <col min="15373" max="15373" width="2.875" style="60" customWidth="1"/>
    <col min="15374" max="15374" width="3.5" style="60" customWidth="1"/>
    <col min="15375" max="15375" width="2.875" style="60" customWidth="1"/>
    <col min="15376" max="15376" width="3.5" style="60" customWidth="1"/>
    <col min="15377" max="15377" width="6.625" style="60" customWidth="1"/>
    <col min="15378" max="15378" width="3.625" style="60" customWidth="1"/>
    <col min="15379" max="15379" width="5.5" style="60" customWidth="1"/>
    <col min="15380" max="15380" width="9.25" style="60" customWidth="1"/>
    <col min="15381" max="15381" width="5.75" style="60" customWidth="1"/>
    <col min="15382" max="15382" width="3.625" style="60" customWidth="1"/>
    <col min="15383" max="15383" width="3.125" style="60" customWidth="1"/>
    <col min="15384" max="15386" width="4.875" style="60" customWidth="1"/>
    <col min="15387" max="15387" width="3.5" style="60" customWidth="1"/>
    <col min="15388" max="15616" width="9" style="60"/>
    <col min="15617" max="15617" width="11.5" style="60" customWidth="1"/>
    <col min="15618" max="15618" width="13.5" style="60" customWidth="1"/>
    <col min="15619" max="15619" width="9" style="60"/>
    <col min="15620" max="15620" width="9.25" style="60" customWidth="1"/>
    <col min="15621" max="15621" width="2.625" style="60" customWidth="1"/>
    <col min="15622" max="15622" width="3.125" style="60" customWidth="1"/>
    <col min="15623" max="15625" width="4.875" style="60" customWidth="1"/>
    <col min="15626" max="15626" width="3.25" style="60" customWidth="1"/>
    <col min="15627" max="15627" width="4" style="60" customWidth="1"/>
    <col min="15628" max="15628" width="3.5" style="60" customWidth="1"/>
    <col min="15629" max="15629" width="2.875" style="60" customWidth="1"/>
    <col min="15630" max="15630" width="3.5" style="60" customWidth="1"/>
    <col min="15631" max="15631" width="2.875" style="60" customWidth="1"/>
    <col min="15632" max="15632" width="3.5" style="60" customWidth="1"/>
    <col min="15633" max="15633" width="6.625" style="60" customWidth="1"/>
    <col min="15634" max="15634" width="3.625" style="60" customWidth="1"/>
    <col min="15635" max="15635" width="5.5" style="60" customWidth="1"/>
    <col min="15636" max="15636" width="9.25" style="60" customWidth="1"/>
    <col min="15637" max="15637" width="5.75" style="60" customWidth="1"/>
    <col min="15638" max="15638" width="3.625" style="60" customWidth="1"/>
    <col min="15639" max="15639" width="3.125" style="60" customWidth="1"/>
    <col min="15640" max="15642" width="4.875" style="60" customWidth="1"/>
    <col min="15643" max="15643" width="3.5" style="60" customWidth="1"/>
    <col min="15644" max="15872" width="9" style="60"/>
    <col min="15873" max="15873" width="11.5" style="60" customWidth="1"/>
    <col min="15874" max="15874" width="13.5" style="60" customWidth="1"/>
    <col min="15875" max="15875" width="9" style="60"/>
    <col min="15876" max="15876" width="9.25" style="60" customWidth="1"/>
    <col min="15877" max="15877" width="2.625" style="60" customWidth="1"/>
    <col min="15878" max="15878" width="3.125" style="60" customWidth="1"/>
    <col min="15879" max="15881" width="4.875" style="60" customWidth="1"/>
    <col min="15882" max="15882" width="3.25" style="60" customWidth="1"/>
    <col min="15883" max="15883" width="4" style="60" customWidth="1"/>
    <col min="15884" max="15884" width="3.5" style="60" customWidth="1"/>
    <col min="15885" max="15885" width="2.875" style="60" customWidth="1"/>
    <col min="15886" max="15886" width="3.5" style="60" customWidth="1"/>
    <col min="15887" max="15887" width="2.875" style="60" customWidth="1"/>
    <col min="15888" max="15888" width="3.5" style="60" customWidth="1"/>
    <col min="15889" max="15889" width="6.625" style="60" customWidth="1"/>
    <col min="15890" max="15890" width="3.625" style="60" customWidth="1"/>
    <col min="15891" max="15891" width="5.5" style="60" customWidth="1"/>
    <col min="15892" max="15892" width="9.25" style="60" customWidth="1"/>
    <col min="15893" max="15893" width="5.75" style="60" customWidth="1"/>
    <col min="15894" max="15894" width="3.625" style="60" customWidth="1"/>
    <col min="15895" max="15895" width="3.125" style="60" customWidth="1"/>
    <col min="15896" max="15898" width="4.875" style="60" customWidth="1"/>
    <col min="15899" max="15899" width="3.5" style="60" customWidth="1"/>
    <col min="15900" max="16128" width="9" style="60"/>
    <col min="16129" max="16129" width="11.5" style="60" customWidth="1"/>
    <col min="16130" max="16130" width="13.5" style="60" customWidth="1"/>
    <col min="16131" max="16131" width="9" style="60"/>
    <col min="16132" max="16132" width="9.25" style="60" customWidth="1"/>
    <col min="16133" max="16133" width="2.625" style="60" customWidth="1"/>
    <col min="16134" max="16134" width="3.125" style="60" customWidth="1"/>
    <col min="16135" max="16137" width="4.875" style="60" customWidth="1"/>
    <col min="16138" max="16138" width="3.25" style="60" customWidth="1"/>
    <col min="16139" max="16139" width="4" style="60" customWidth="1"/>
    <col min="16140" max="16140" width="3.5" style="60" customWidth="1"/>
    <col min="16141" max="16141" width="2.875" style="60" customWidth="1"/>
    <col min="16142" max="16142" width="3.5" style="60" customWidth="1"/>
    <col min="16143" max="16143" width="2.875" style="60" customWidth="1"/>
    <col min="16144" max="16144" width="3.5" style="60" customWidth="1"/>
    <col min="16145" max="16145" width="6.625" style="60" customWidth="1"/>
    <col min="16146" max="16146" width="3.625" style="60" customWidth="1"/>
    <col min="16147" max="16147" width="5.5" style="60" customWidth="1"/>
    <col min="16148" max="16148" width="9.25" style="60" customWidth="1"/>
    <col min="16149" max="16149" width="5.75" style="60" customWidth="1"/>
    <col min="16150" max="16150" width="3.625" style="60" customWidth="1"/>
    <col min="16151" max="16151" width="3.125" style="60" customWidth="1"/>
    <col min="16152" max="16154" width="4.875" style="60" customWidth="1"/>
    <col min="16155" max="16155" width="3.5" style="60" customWidth="1"/>
    <col min="16156" max="16384" width="9" style="60"/>
  </cols>
  <sheetData>
    <row r="1" spans="1:27" ht="21.75" customHeight="1" x14ac:dyDescent="0.15">
      <c r="A1" s="2108"/>
      <c r="B1" s="2108"/>
      <c r="C1" s="2108"/>
      <c r="D1" s="2108"/>
      <c r="E1" s="2108"/>
      <c r="F1" s="2108"/>
      <c r="G1" s="2108"/>
      <c r="H1" s="2108"/>
      <c r="I1" s="2108"/>
      <c r="J1" s="2108"/>
      <c r="K1" s="2108"/>
      <c r="L1" s="2108"/>
      <c r="M1" s="2108"/>
      <c r="N1" s="2108"/>
      <c r="O1" s="2108"/>
      <c r="P1" s="2108"/>
      <c r="Q1" s="2108"/>
      <c r="R1" s="2108"/>
      <c r="S1" s="2108"/>
      <c r="T1" s="2108"/>
      <c r="U1" s="2108"/>
      <c r="V1" s="2108"/>
      <c r="W1" s="2108"/>
      <c r="X1" s="2108"/>
      <c r="Y1" s="2108"/>
      <c r="Z1" s="2108"/>
      <c r="AA1" s="2108"/>
    </row>
    <row r="2" spans="1:27" ht="13.5" customHeight="1" x14ac:dyDescent="0.15">
      <c r="A2" s="2109" t="s">
        <v>156</v>
      </c>
      <c r="B2" s="2109"/>
      <c r="C2" s="2109"/>
      <c r="D2" s="2109"/>
      <c r="E2" s="2109"/>
      <c r="F2" s="2109"/>
      <c r="G2" s="2109"/>
      <c r="H2" s="2109"/>
      <c r="I2" s="2110"/>
      <c r="J2" s="2111" t="s">
        <v>134</v>
      </c>
      <c r="K2" s="2113">
        <f>入力シート!G7</f>
        <v>0</v>
      </c>
      <c r="L2" s="2115">
        <f>入力シート!H7</f>
        <v>0</v>
      </c>
      <c r="M2" s="2116" t="s">
        <v>0</v>
      </c>
      <c r="N2" s="2115">
        <f>入力シート!J7</f>
        <v>0</v>
      </c>
      <c r="O2" s="2116" t="s">
        <v>1</v>
      </c>
      <c r="P2" s="2115">
        <f>入力シート!M7</f>
        <v>0</v>
      </c>
      <c r="Q2" s="2118" t="s">
        <v>157</v>
      </c>
      <c r="R2" s="230" t="s">
        <v>116</v>
      </c>
      <c r="S2" s="2119" t="s">
        <v>80</v>
      </c>
      <c r="T2" s="2119"/>
      <c r="U2" s="61" t="s">
        <v>139</v>
      </c>
      <c r="V2" s="61" t="s">
        <v>7</v>
      </c>
      <c r="W2" s="2119" t="s">
        <v>514</v>
      </c>
      <c r="X2" s="2119"/>
      <c r="Y2" s="2119"/>
      <c r="Z2" s="62" t="s">
        <v>8</v>
      </c>
      <c r="AA2" s="2136" t="s">
        <v>293</v>
      </c>
    </row>
    <row r="3" spans="1:27" ht="13.5" customHeight="1" x14ac:dyDescent="0.15">
      <c r="A3" s="2109"/>
      <c r="B3" s="2109"/>
      <c r="C3" s="2109"/>
      <c r="D3" s="2109"/>
      <c r="E3" s="2109"/>
      <c r="F3" s="2109"/>
      <c r="G3" s="2109"/>
      <c r="H3" s="2109"/>
      <c r="I3" s="2110"/>
      <c r="J3" s="2111"/>
      <c r="K3" s="2113"/>
      <c r="L3" s="2115"/>
      <c r="M3" s="2116"/>
      <c r="N3" s="2115"/>
      <c r="O3" s="2116"/>
      <c r="P3" s="2115"/>
      <c r="Q3" s="2118"/>
      <c r="R3" s="2120" t="s">
        <v>158</v>
      </c>
      <c r="S3" s="2122">
        <f>入力シート!S2</f>
        <v>0</v>
      </c>
      <c r="T3" s="2123"/>
      <c r="U3" s="2126"/>
      <c r="V3" s="2127"/>
      <c r="W3" s="2128">
        <f>入力シート!AD2</f>
        <v>0</v>
      </c>
      <c r="X3" s="2128"/>
      <c r="Y3" s="2128"/>
      <c r="Z3" s="2129">
        <f>入力シート!AS2</f>
        <v>0</v>
      </c>
      <c r="AA3" s="2136"/>
    </row>
    <row r="4" spans="1:27" ht="12" customHeight="1" x14ac:dyDescent="0.15">
      <c r="A4" s="2109"/>
      <c r="B4" s="2109"/>
      <c r="C4" s="2109"/>
      <c r="D4" s="2109"/>
      <c r="E4" s="2109"/>
      <c r="F4" s="2109"/>
      <c r="G4" s="2109"/>
      <c r="H4" s="2109"/>
      <c r="I4" s="2110"/>
      <c r="J4" s="2111"/>
      <c r="K4" s="2114"/>
      <c r="L4" s="2091"/>
      <c r="M4" s="2117"/>
      <c r="N4" s="2091"/>
      <c r="O4" s="2117"/>
      <c r="P4" s="2091"/>
      <c r="Q4" s="2093"/>
      <c r="R4" s="2121"/>
      <c r="S4" s="2124"/>
      <c r="T4" s="2125"/>
      <c r="U4" s="2126"/>
      <c r="V4" s="2127"/>
      <c r="W4" s="2128"/>
      <c r="X4" s="2128"/>
      <c r="Y4" s="2128"/>
      <c r="Z4" s="2130"/>
      <c r="AA4" s="2136"/>
    </row>
    <row r="5" spans="1:27" ht="18.75" customHeight="1" x14ac:dyDescent="0.15">
      <c r="A5" s="2108"/>
      <c r="B5" s="2108"/>
      <c r="C5" s="2108"/>
      <c r="D5" s="2108"/>
      <c r="E5" s="2108"/>
      <c r="F5" s="2108"/>
      <c r="G5" s="2108"/>
      <c r="H5" s="2108"/>
      <c r="I5" s="2131"/>
      <c r="J5" s="2111"/>
      <c r="K5" s="2134">
        <f>入力シート!G9</f>
        <v>0</v>
      </c>
      <c r="L5" s="2090">
        <f>入力シート!H9</f>
        <v>0</v>
      </c>
      <c r="M5" s="2135" t="s">
        <v>0</v>
      </c>
      <c r="N5" s="2090">
        <f>入力シート!J9</f>
        <v>0</v>
      </c>
      <c r="O5" s="2135" t="s">
        <v>1</v>
      </c>
      <c r="P5" s="2090">
        <f>入力シート!M9</f>
        <v>0</v>
      </c>
      <c r="Q5" s="2092" t="s">
        <v>159</v>
      </c>
      <c r="R5" s="2102" t="s">
        <v>142</v>
      </c>
      <c r="S5" s="2102"/>
      <c r="T5" s="2103">
        <f>入力シート!$G$4</f>
        <v>0</v>
      </c>
      <c r="U5" s="2103"/>
      <c r="V5" s="2103"/>
      <c r="W5" s="2103"/>
      <c r="X5" s="2103"/>
      <c r="Y5" s="2103"/>
      <c r="Z5" s="2103"/>
      <c r="AA5" s="2136"/>
    </row>
    <row r="6" spans="1:27" ht="18.75" customHeight="1" x14ac:dyDescent="0.15">
      <c r="A6" s="2132"/>
      <c r="B6" s="2132"/>
      <c r="C6" s="2132"/>
      <c r="D6" s="2132"/>
      <c r="E6" s="2132"/>
      <c r="F6" s="2132"/>
      <c r="G6" s="2132"/>
      <c r="H6" s="2132"/>
      <c r="I6" s="2133"/>
      <c r="J6" s="2112"/>
      <c r="K6" s="2114"/>
      <c r="L6" s="2091"/>
      <c r="M6" s="2117"/>
      <c r="N6" s="2091"/>
      <c r="O6" s="2117"/>
      <c r="P6" s="2091"/>
      <c r="Q6" s="2093"/>
      <c r="R6" s="2102" t="s">
        <v>521</v>
      </c>
      <c r="S6" s="2104"/>
      <c r="T6" s="2105">
        <f>入力シート!$G$2</f>
        <v>0</v>
      </c>
      <c r="U6" s="2106"/>
      <c r="V6" s="2106"/>
      <c r="W6" s="2106"/>
      <c r="X6" s="2106"/>
      <c r="Y6" s="2106"/>
      <c r="Z6" s="2107"/>
      <c r="AA6" s="2136"/>
    </row>
    <row r="7" spans="1:27" ht="31.5" customHeight="1" x14ac:dyDescent="0.15">
      <c r="A7" s="63" t="s">
        <v>116</v>
      </c>
      <c r="B7" s="231" t="s">
        <v>117</v>
      </c>
      <c r="C7" s="2076">
        <f>入力シート!G28</f>
        <v>0</v>
      </c>
      <c r="D7" s="2077"/>
      <c r="E7" s="2077"/>
      <c r="F7" s="2077"/>
      <c r="G7" s="2077"/>
      <c r="H7" s="2077"/>
      <c r="I7" s="2077"/>
      <c r="J7" s="2078"/>
      <c r="K7" s="2094" t="s">
        <v>118</v>
      </c>
      <c r="L7" s="2095"/>
      <c r="M7" s="2095"/>
      <c r="N7" s="2096"/>
      <c r="O7" s="2076">
        <f>入力シート!G29</f>
        <v>0</v>
      </c>
      <c r="P7" s="2077"/>
      <c r="Q7" s="2077"/>
      <c r="R7" s="2077"/>
      <c r="S7" s="2077"/>
      <c r="T7" s="2077"/>
      <c r="U7" s="2077"/>
      <c r="V7" s="2077"/>
      <c r="W7" s="2077"/>
      <c r="X7" s="2077"/>
      <c r="Y7" s="2077"/>
      <c r="Z7" s="2078"/>
      <c r="AA7" s="2136"/>
    </row>
    <row r="8" spans="1:27" ht="24.75" customHeight="1" x14ac:dyDescent="0.15">
      <c r="A8" s="2067" t="s">
        <v>160</v>
      </c>
      <c r="B8" s="2068"/>
      <c r="C8" s="2068"/>
      <c r="D8" s="2069"/>
      <c r="E8" s="2083" t="s">
        <v>38</v>
      </c>
      <c r="F8" s="2057">
        <f>ROUNDDOWN(入力シート!G34,2)</f>
        <v>0</v>
      </c>
      <c r="G8" s="2057"/>
      <c r="H8" s="2057"/>
      <c r="I8" s="2057"/>
      <c r="J8" s="2058" t="s">
        <v>161</v>
      </c>
      <c r="K8" s="2059"/>
      <c r="L8" s="2059"/>
      <c r="M8" s="2059"/>
      <c r="N8" s="2059"/>
      <c r="O8" s="2059"/>
      <c r="P8" s="2059"/>
      <c r="Q8" s="2059"/>
      <c r="R8" s="2059"/>
      <c r="S8" s="2059"/>
      <c r="T8" s="2059"/>
      <c r="U8" s="2059"/>
      <c r="V8" s="2059"/>
      <c r="W8" s="2059"/>
      <c r="X8" s="2059"/>
      <c r="Y8" s="2059"/>
      <c r="Z8" s="2055"/>
      <c r="AA8" s="2136"/>
    </row>
    <row r="9" spans="1:27" ht="6" customHeight="1" x14ac:dyDescent="0.15">
      <c r="A9" s="2097"/>
      <c r="B9" s="2098"/>
      <c r="C9" s="2098"/>
      <c r="D9" s="2099"/>
      <c r="E9" s="2100"/>
      <c r="F9" s="2101"/>
      <c r="G9" s="2101"/>
      <c r="H9" s="2101"/>
      <c r="I9" s="2101"/>
      <c r="J9" s="2060"/>
      <c r="K9" s="2061"/>
      <c r="L9" s="2061"/>
      <c r="M9" s="2061"/>
      <c r="N9" s="2061"/>
      <c r="O9" s="2061"/>
      <c r="P9" s="2061"/>
      <c r="Q9" s="2061"/>
      <c r="R9" s="2061"/>
      <c r="S9" s="2061"/>
      <c r="T9" s="2061"/>
      <c r="U9" s="2061"/>
      <c r="V9" s="2061"/>
      <c r="W9" s="2061"/>
      <c r="X9" s="2061"/>
      <c r="Y9" s="2061"/>
      <c r="Z9" s="2056"/>
      <c r="AA9" s="2136"/>
    </row>
    <row r="10" spans="1:27" ht="15" customHeight="1" x14ac:dyDescent="0.15">
      <c r="A10" s="2067" t="s">
        <v>162</v>
      </c>
      <c r="B10" s="2068"/>
      <c r="C10" s="2068"/>
      <c r="D10" s="2069"/>
      <c r="E10" s="2083" t="s">
        <v>45</v>
      </c>
      <c r="F10" s="2057">
        <f>ROUNDDOWN(入力シート!G32,2)</f>
        <v>0</v>
      </c>
      <c r="G10" s="2057"/>
      <c r="H10" s="2057"/>
      <c r="I10" s="2057"/>
      <c r="J10" s="1933" t="s">
        <v>163</v>
      </c>
      <c r="K10" s="1933"/>
      <c r="L10" s="1933"/>
      <c r="M10" s="1933"/>
      <c r="N10" s="1933"/>
      <c r="O10" s="1933"/>
      <c r="P10" s="1933"/>
      <c r="Q10" s="1933"/>
      <c r="R10" s="1933"/>
      <c r="S10" s="1933"/>
      <c r="T10" s="1933"/>
      <c r="U10" s="1933"/>
      <c r="V10" s="2083" t="s">
        <v>123</v>
      </c>
      <c r="W10" s="2057">
        <f>ROUNDDOWN(入力シート!G35,2)</f>
        <v>0</v>
      </c>
      <c r="X10" s="2057"/>
      <c r="Y10" s="2057"/>
      <c r="Z10" s="2057"/>
      <c r="AA10" s="2051">
        <f>入力シート!$AS$1</f>
        <v>0</v>
      </c>
    </row>
    <row r="11" spans="1:27" ht="9.6" customHeight="1" x14ac:dyDescent="0.15">
      <c r="A11" s="2080"/>
      <c r="B11" s="2081"/>
      <c r="C11" s="2081"/>
      <c r="D11" s="2082"/>
      <c r="E11" s="2084"/>
      <c r="F11" s="2057"/>
      <c r="G11" s="2057"/>
      <c r="H11" s="2057"/>
      <c r="I11" s="2057"/>
      <c r="J11" s="2064"/>
      <c r="K11" s="2064"/>
      <c r="L11" s="2064"/>
      <c r="M11" s="2064"/>
      <c r="N11" s="2064"/>
      <c r="O11" s="2064"/>
      <c r="P11" s="2064"/>
      <c r="Q11" s="2064"/>
      <c r="R11" s="2064"/>
      <c r="S11" s="2064"/>
      <c r="T11" s="2064"/>
      <c r="U11" s="2064"/>
      <c r="V11" s="2084"/>
      <c r="W11" s="2057"/>
      <c r="X11" s="2057"/>
      <c r="Y11" s="2057"/>
      <c r="Z11" s="2057"/>
      <c r="AA11" s="2051"/>
    </row>
    <row r="12" spans="1:27" ht="5.85" customHeight="1" x14ac:dyDescent="0.15">
      <c r="A12" s="2070"/>
      <c r="B12" s="2071"/>
      <c r="C12" s="2071"/>
      <c r="D12" s="2072"/>
      <c r="E12" s="2085"/>
      <c r="F12" s="2057"/>
      <c r="G12" s="2057"/>
      <c r="H12" s="2057"/>
      <c r="I12" s="2057"/>
      <c r="J12" s="2054"/>
      <c r="K12" s="2054"/>
      <c r="L12" s="2054"/>
      <c r="M12" s="2054"/>
      <c r="N12" s="2054"/>
      <c r="O12" s="2054"/>
      <c r="P12" s="2054"/>
      <c r="Q12" s="2054"/>
      <c r="R12" s="2054"/>
      <c r="S12" s="2054"/>
      <c r="T12" s="2054"/>
      <c r="U12" s="2054"/>
      <c r="V12" s="2085"/>
      <c r="W12" s="2057"/>
      <c r="X12" s="2057"/>
      <c r="Y12" s="2057"/>
      <c r="Z12" s="2057"/>
      <c r="AA12" s="2051"/>
    </row>
    <row r="13" spans="1:27" ht="12" customHeight="1" x14ac:dyDescent="0.15">
      <c r="A13" s="2067" t="s">
        <v>164</v>
      </c>
      <c r="B13" s="2068"/>
      <c r="C13" s="2068"/>
      <c r="D13" s="2069"/>
      <c r="E13" s="2083" t="s">
        <v>49</v>
      </c>
      <c r="F13" s="2057">
        <f>W20</f>
        <v>0</v>
      </c>
      <c r="G13" s="2057"/>
      <c r="H13" s="2057"/>
      <c r="I13" s="2057"/>
      <c r="J13" s="1933" t="s">
        <v>165</v>
      </c>
      <c r="K13" s="1933"/>
      <c r="L13" s="1933"/>
      <c r="M13" s="1933"/>
      <c r="N13" s="1933"/>
      <c r="O13" s="1933"/>
      <c r="P13" s="1932" t="s">
        <v>166</v>
      </c>
      <c r="Q13" s="1933"/>
      <c r="R13" s="1933"/>
      <c r="S13" s="1933"/>
      <c r="T13" s="1933"/>
      <c r="U13" s="2062"/>
      <c r="V13" s="2083" t="s">
        <v>125</v>
      </c>
      <c r="W13" s="2057">
        <f>ROUNDDOWN(入力シート!G36,2)</f>
        <v>0</v>
      </c>
      <c r="X13" s="2057"/>
      <c r="Y13" s="2057"/>
      <c r="Z13" s="2057"/>
      <c r="AA13" s="2051"/>
    </row>
    <row r="14" spans="1:27" ht="12.75" customHeight="1" x14ac:dyDescent="0.15">
      <c r="A14" s="2080"/>
      <c r="B14" s="2081"/>
      <c r="C14" s="2081"/>
      <c r="D14" s="2082"/>
      <c r="E14" s="2084"/>
      <c r="F14" s="2057"/>
      <c r="G14" s="2057"/>
      <c r="H14" s="2057"/>
      <c r="I14" s="2057"/>
      <c r="J14" s="2064"/>
      <c r="K14" s="2064"/>
      <c r="L14" s="2064"/>
      <c r="M14" s="2064"/>
      <c r="N14" s="2064"/>
      <c r="O14" s="2064"/>
      <c r="P14" s="2063"/>
      <c r="Q14" s="2064"/>
      <c r="R14" s="2064"/>
      <c r="S14" s="2064"/>
      <c r="T14" s="2064"/>
      <c r="U14" s="2065"/>
      <c r="V14" s="2084"/>
      <c r="W14" s="2057"/>
      <c r="X14" s="2057"/>
      <c r="Y14" s="2057"/>
      <c r="Z14" s="2057"/>
      <c r="AA14" s="2137" t="s">
        <v>290</v>
      </c>
    </row>
    <row r="15" spans="1:27" ht="6" customHeight="1" x14ac:dyDescent="0.15">
      <c r="A15" s="2070"/>
      <c r="B15" s="2071"/>
      <c r="C15" s="2071"/>
      <c r="D15" s="2072"/>
      <c r="E15" s="2085"/>
      <c r="F15" s="2057"/>
      <c r="G15" s="2057"/>
      <c r="H15" s="2057"/>
      <c r="I15" s="2057"/>
      <c r="J15" s="2064"/>
      <c r="K15" s="2064"/>
      <c r="L15" s="2064"/>
      <c r="M15" s="2064"/>
      <c r="N15" s="2064"/>
      <c r="O15" s="2064"/>
      <c r="P15" s="2053"/>
      <c r="Q15" s="2054"/>
      <c r="R15" s="2054"/>
      <c r="S15" s="2054"/>
      <c r="T15" s="2054"/>
      <c r="U15" s="2066"/>
      <c r="V15" s="2085"/>
      <c r="W15" s="2057"/>
      <c r="X15" s="2057"/>
      <c r="Y15" s="2057"/>
      <c r="Z15" s="2057"/>
      <c r="AA15" s="2137"/>
    </row>
    <row r="16" spans="1:27" ht="24.75" customHeight="1" x14ac:dyDescent="0.15">
      <c r="A16" s="2086" t="s">
        <v>167</v>
      </c>
      <c r="B16" s="2087"/>
      <c r="C16" s="2087"/>
      <c r="D16" s="2088"/>
      <c r="E16" s="2089" t="s">
        <v>52</v>
      </c>
      <c r="F16" s="2075">
        <f>ROUNDDOWN(入力シート!G39,2)</f>
        <v>0</v>
      </c>
      <c r="G16" s="2075"/>
      <c r="H16" s="2075"/>
      <c r="I16" s="2075"/>
      <c r="J16" s="2064"/>
      <c r="K16" s="2064"/>
      <c r="L16" s="2064"/>
      <c r="M16" s="2064"/>
      <c r="N16" s="2064"/>
      <c r="O16" s="2064"/>
      <c r="P16" s="1932" t="s">
        <v>168</v>
      </c>
      <c r="Q16" s="1933"/>
      <c r="R16" s="1933"/>
      <c r="S16" s="1933"/>
      <c r="T16" s="1933"/>
      <c r="U16" s="2062"/>
      <c r="V16" s="2083" t="s">
        <v>127</v>
      </c>
      <c r="W16" s="2057">
        <f>ROUNDDOWN(入力シート!G37,2)</f>
        <v>0</v>
      </c>
      <c r="X16" s="2057"/>
      <c r="Y16" s="2057"/>
      <c r="Z16" s="2057"/>
      <c r="AA16" s="2137"/>
    </row>
    <row r="17" spans="1:27" ht="6" customHeight="1" x14ac:dyDescent="0.15">
      <c r="A17" s="2070"/>
      <c r="B17" s="2071"/>
      <c r="C17" s="2071"/>
      <c r="D17" s="2072"/>
      <c r="E17" s="2085"/>
      <c r="F17" s="2057"/>
      <c r="G17" s="2057"/>
      <c r="H17" s="2057"/>
      <c r="I17" s="2057"/>
      <c r="J17" s="2054"/>
      <c r="K17" s="2054"/>
      <c r="L17" s="2054"/>
      <c r="M17" s="2054"/>
      <c r="N17" s="2054"/>
      <c r="O17" s="2054"/>
      <c r="P17" s="2053"/>
      <c r="Q17" s="2054"/>
      <c r="R17" s="2054"/>
      <c r="S17" s="2054"/>
      <c r="T17" s="2054"/>
      <c r="U17" s="2066"/>
      <c r="V17" s="2085"/>
      <c r="W17" s="2057"/>
      <c r="X17" s="2057"/>
      <c r="Y17" s="2057"/>
      <c r="Z17" s="2057"/>
      <c r="AA17" s="2137"/>
    </row>
    <row r="18" spans="1:27" ht="24.75" customHeight="1" x14ac:dyDescent="0.15">
      <c r="A18" s="2067" t="s">
        <v>169</v>
      </c>
      <c r="B18" s="2068"/>
      <c r="C18" s="2068"/>
      <c r="D18" s="2069"/>
      <c r="E18" s="2073" t="s">
        <v>54</v>
      </c>
      <c r="F18" s="2075">
        <f>SUM(F13:I17)</f>
        <v>0</v>
      </c>
      <c r="G18" s="2075"/>
      <c r="H18" s="2075"/>
      <c r="I18" s="2075"/>
      <c r="J18" s="1932" t="s">
        <v>170</v>
      </c>
      <c r="K18" s="1933"/>
      <c r="L18" s="1933"/>
      <c r="M18" s="1933"/>
      <c r="N18" s="1933"/>
      <c r="O18" s="1933"/>
      <c r="P18" s="1933"/>
      <c r="Q18" s="1933"/>
      <c r="R18" s="1933"/>
      <c r="S18" s="1933"/>
      <c r="T18" s="1933"/>
      <c r="U18" s="1933"/>
      <c r="V18" s="2073" t="s">
        <v>171</v>
      </c>
      <c r="W18" s="2057">
        <f>ROUNDDOWN(入力シート!G38,2)</f>
        <v>0</v>
      </c>
      <c r="X18" s="2057"/>
      <c r="Y18" s="2057"/>
      <c r="Z18" s="2057"/>
      <c r="AA18" s="2137"/>
    </row>
    <row r="19" spans="1:27" ht="6" customHeight="1" x14ac:dyDescent="0.15">
      <c r="A19" s="2070"/>
      <c r="B19" s="2071"/>
      <c r="C19" s="2071"/>
      <c r="D19" s="2072"/>
      <c r="E19" s="2074"/>
      <c r="F19" s="2057"/>
      <c r="G19" s="2057"/>
      <c r="H19" s="2057"/>
      <c r="I19" s="2057"/>
      <c r="J19" s="2053"/>
      <c r="K19" s="2054"/>
      <c r="L19" s="2054"/>
      <c r="M19" s="2054"/>
      <c r="N19" s="2054"/>
      <c r="O19" s="2054"/>
      <c r="P19" s="2054"/>
      <c r="Q19" s="2054"/>
      <c r="R19" s="2054"/>
      <c r="S19" s="2054"/>
      <c r="T19" s="2054"/>
      <c r="U19" s="2054"/>
      <c r="V19" s="2074"/>
      <c r="W19" s="2057"/>
      <c r="X19" s="2057"/>
      <c r="Y19" s="2057"/>
      <c r="Z19" s="2057"/>
      <c r="AA19" s="2137"/>
    </row>
    <row r="20" spans="1:27" ht="30" customHeight="1" x14ac:dyDescent="0.15">
      <c r="A20" s="2067" t="s">
        <v>172</v>
      </c>
      <c r="B20" s="2068"/>
      <c r="C20" s="2068"/>
      <c r="D20" s="2069"/>
      <c r="E20" s="2073" t="s">
        <v>56</v>
      </c>
      <c r="F20" s="2057" t="str">
        <f>IFERROR(ROUNDDOWN(F16*F10/F8,2),"")</f>
        <v/>
      </c>
      <c r="G20" s="2057"/>
      <c r="H20" s="2057"/>
      <c r="I20" s="2057"/>
      <c r="J20" s="2058" t="s">
        <v>173</v>
      </c>
      <c r="K20" s="2059"/>
      <c r="L20" s="2059"/>
      <c r="M20" s="2059"/>
      <c r="N20" s="2059"/>
      <c r="O20" s="2059"/>
      <c r="P20" s="2059"/>
      <c r="Q20" s="2059"/>
      <c r="R20" s="2059"/>
      <c r="S20" s="2059"/>
      <c r="T20" s="2059"/>
      <c r="U20" s="2059"/>
      <c r="V20" s="2073" t="s">
        <v>174</v>
      </c>
      <c r="W20" s="2057">
        <f>SUM(W10,W13,W16,W18)</f>
        <v>0</v>
      </c>
      <c r="X20" s="2057"/>
      <c r="Y20" s="2057"/>
      <c r="Z20" s="2057"/>
      <c r="AA20" s="2137"/>
    </row>
    <row r="21" spans="1:27" ht="6" customHeight="1" x14ac:dyDescent="0.15">
      <c r="A21" s="2070"/>
      <c r="B21" s="2071"/>
      <c r="C21" s="2071"/>
      <c r="D21" s="2072"/>
      <c r="E21" s="2074"/>
      <c r="F21" s="2057"/>
      <c r="G21" s="2057"/>
      <c r="H21" s="2057"/>
      <c r="I21" s="2057"/>
      <c r="J21" s="2060"/>
      <c r="K21" s="2061"/>
      <c r="L21" s="2061"/>
      <c r="M21" s="2061"/>
      <c r="N21" s="2061"/>
      <c r="O21" s="2061"/>
      <c r="P21" s="2061"/>
      <c r="Q21" s="2061"/>
      <c r="R21" s="2061"/>
      <c r="S21" s="2061"/>
      <c r="T21" s="2061"/>
      <c r="U21" s="2061"/>
      <c r="V21" s="2074"/>
      <c r="W21" s="2057"/>
      <c r="X21" s="2057"/>
      <c r="Y21" s="2057"/>
      <c r="Z21" s="2057"/>
      <c r="AA21" s="2137"/>
    </row>
    <row r="22" spans="1:27" ht="6.75" customHeight="1" x14ac:dyDescent="0.15">
      <c r="AA22" s="2137"/>
    </row>
    <row r="23" spans="1:27" ht="31.5" customHeight="1" x14ac:dyDescent="0.15">
      <c r="A23" s="63" t="s">
        <v>116</v>
      </c>
      <c r="B23" s="231" t="s">
        <v>117</v>
      </c>
      <c r="C23" s="2076">
        <f>入力シート!P28</f>
        <v>0</v>
      </c>
      <c r="D23" s="2077"/>
      <c r="E23" s="2077"/>
      <c r="F23" s="2077"/>
      <c r="G23" s="2077"/>
      <c r="H23" s="2077"/>
      <c r="I23" s="2077"/>
      <c r="J23" s="2078"/>
      <c r="K23" s="2079" t="s">
        <v>118</v>
      </c>
      <c r="L23" s="2079"/>
      <c r="M23" s="2079"/>
      <c r="N23" s="2079"/>
      <c r="O23" s="2076">
        <f>入力シート!P29</f>
        <v>0</v>
      </c>
      <c r="P23" s="2077"/>
      <c r="Q23" s="2077"/>
      <c r="R23" s="2077"/>
      <c r="S23" s="2077"/>
      <c r="T23" s="2077"/>
      <c r="U23" s="2077"/>
      <c r="V23" s="2077"/>
      <c r="W23" s="2077"/>
      <c r="X23" s="2077"/>
      <c r="Y23" s="2077"/>
      <c r="Z23" s="2078"/>
      <c r="AA23" s="2137"/>
    </row>
    <row r="24" spans="1:27" ht="24.75" customHeight="1" x14ac:dyDescent="0.15">
      <c r="A24" s="1932" t="s">
        <v>160</v>
      </c>
      <c r="B24" s="1933"/>
      <c r="C24" s="1933"/>
      <c r="D24" s="1933"/>
      <c r="E24" s="2055" t="s">
        <v>38</v>
      </c>
      <c r="F24" s="2057">
        <f>ROUNDDOWN(入力シート!P34,2)</f>
        <v>0</v>
      </c>
      <c r="G24" s="2057"/>
      <c r="H24" s="2057"/>
      <c r="I24" s="2057"/>
      <c r="J24" s="2058" t="s">
        <v>161</v>
      </c>
      <c r="K24" s="2059"/>
      <c r="L24" s="2059"/>
      <c r="M24" s="2059"/>
      <c r="N24" s="2059"/>
      <c r="O24" s="2059"/>
      <c r="P24" s="2059"/>
      <c r="Q24" s="2059"/>
      <c r="R24" s="2059"/>
      <c r="S24" s="2059"/>
      <c r="T24" s="2059"/>
      <c r="U24" s="2059"/>
      <c r="V24" s="2059"/>
      <c r="W24" s="2059"/>
      <c r="X24" s="2059"/>
      <c r="Y24" s="2059"/>
      <c r="Z24" s="2055"/>
      <c r="AA24" s="2137"/>
    </row>
    <row r="25" spans="1:27" ht="6" customHeight="1" x14ac:dyDescent="0.15">
      <c r="A25" s="2053"/>
      <c r="B25" s="2054"/>
      <c r="C25" s="2054"/>
      <c r="D25" s="2054"/>
      <c r="E25" s="2056"/>
      <c r="F25" s="2057"/>
      <c r="G25" s="2057"/>
      <c r="H25" s="2057"/>
      <c r="I25" s="2057"/>
      <c r="J25" s="2060"/>
      <c r="K25" s="2061"/>
      <c r="L25" s="2061"/>
      <c r="M25" s="2061"/>
      <c r="N25" s="2061"/>
      <c r="O25" s="2061"/>
      <c r="P25" s="2061"/>
      <c r="Q25" s="2061"/>
      <c r="R25" s="2061"/>
      <c r="S25" s="2061"/>
      <c r="T25" s="2061"/>
      <c r="U25" s="2061"/>
      <c r="V25" s="2061"/>
      <c r="W25" s="2061"/>
      <c r="X25" s="2061"/>
      <c r="Y25" s="2061"/>
      <c r="Z25" s="2056"/>
      <c r="AA25" s="2137"/>
    </row>
    <row r="26" spans="1:27" ht="24.75" customHeight="1" x14ac:dyDescent="0.15">
      <c r="A26" s="1932" t="s">
        <v>162</v>
      </c>
      <c r="B26" s="1933"/>
      <c r="C26" s="1933"/>
      <c r="D26" s="1933"/>
      <c r="E26" s="2055" t="s">
        <v>45</v>
      </c>
      <c r="F26" s="2057">
        <f>ROUNDDOWN(入力シート!P32,2)</f>
        <v>0</v>
      </c>
      <c r="G26" s="2057"/>
      <c r="H26" s="2057"/>
      <c r="I26" s="2057"/>
      <c r="J26" s="1932" t="s">
        <v>163</v>
      </c>
      <c r="K26" s="1933"/>
      <c r="L26" s="1933"/>
      <c r="M26" s="1933"/>
      <c r="N26" s="1933"/>
      <c r="O26" s="1933"/>
      <c r="P26" s="1933"/>
      <c r="Q26" s="1933"/>
      <c r="R26" s="1933"/>
      <c r="S26" s="1933"/>
      <c r="T26" s="1933"/>
      <c r="U26" s="1933"/>
      <c r="V26" s="2055" t="s">
        <v>123</v>
      </c>
      <c r="W26" s="2057">
        <f>ROUNDDOWN(入力シート!P35,2)</f>
        <v>0</v>
      </c>
      <c r="X26" s="2057"/>
      <c r="Y26" s="2057"/>
      <c r="Z26" s="2057"/>
      <c r="AA26" s="2137"/>
    </row>
    <row r="27" spans="1:27" ht="6" customHeight="1" x14ac:dyDescent="0.15">
      <c r="A27" s="2053"/>
      <c r="B27" s="2054"/>
      <c r="C27" s="2054"/>
      <c r="D27" s="2054"/>
      <c r="E27" s="2056"/>
      <c r="F27" s="2057"/>
      <c r="G27" s="2057"/>
      <c r="H27" s="2057"/>
      <c r="I27" s="2057"/>
      <c r="J27" s="2053"/>
      <c r="K27" s="2054"/>
      <c r="L27" s="2054"/>
      <c r="M27" s="2054"/>
      <c r="N27" s="2054"/>
      <c r="O27" s="2054"/>
      <c r="P27" s="2054"/>
      <c r="Q27" s="2054"/>
      <c r="R27" s="2054"/>
      <c r="S27" s="2054"/>
      <c r="T27" s="2054"/>
      <c r="U27" s="2054"/>
      <c r="V27" s="2056"/>
      <c r="W27" s="2057"/>
      <c r="X27" s="2057"/>
      <c r="Y27" s="2057"/>
      <c r="Z27" s="2057"/>
      <c r="AA27" s="2137"/>
    </row>
    <row r="28" spans="1:27" ht="24.75" customHeight="1" x14ac:dyDescent="0.15">
      <c r="A28" s="1932" t="s">
        <v>164</v>
      </c>
      <c r="B28" s="1933"/>
      <c r="C28" s="1933"/>
      <c r="D28" s="1933"/>
      <c r="E28" s="2055" t="s">
        <v>49</v>
      </c>
      <c r="F28" s="2057">
        <f>W34</f>
        <v>0</v>
      </c>
      <c r="G28" s="2057"/>
      <c r="H28" s="2057"/>
      <c r="I28" s="2057"/>
      <c r="J28" s="1932" t="s">
        <v>165</v>
      </c>
      <c r="K28" s="1933"/>
      <c r="L28" s="1933"/>
      <c r="M28" s="1933"/>
      <c r="N28" s="1933"/>
      <c r="O28" s="2062"/>
      <c r="P28" s="1932" t="s">
        <v>166</v>
      </c>
      <c r="Q28" s="1933"/>
      <c r="R28" s="1933"/>
      <c r="S28" s="1933"/>
      <c r="T28" s="1933"/>
      <c r="U28" s="1933"/>
      <c r="V28" s="2055" t="s">
        <v>125</v>
      </c>
      <c r="W28" s="2057">
        <f>ROUNDDOWN(入力シート!P36,2)</f>
        <v>0</v>
      </c>
      <c r="X28" s="2057"/>
      <c r="Y28" s="2057"/>
      <c r="Z28" s="2057"/>
      <c r="AA28" s="2137"/>
    </row>
    <row r="29" spans="1:27" ht="6" customHeight="1" x14ac:dyDescent="0.15">
      <c r="A29" s="2053"/>
      <c r="B29" s="2054"/>
      <c r="C29" s="2054"/>
      <c r="D29" s="2054"/>
      <c r="E29" s="2056"/>
      <c r="F29" s="2057"/>
      <c r="G29" s="2057"/>
      <c r="H29" s="2057"/>
      <c r="I29" s="2057"/>
      <c r="J29" s="2063"/>
      <c r="K29" s="2064"/>
      <c r="L29" s="2064"/>
      <c r="M29" s="2064"/>
      <c r="N29" s="2064"/>
      <c r="O29" s="2065"/>
      <c r="P29" s="2053"/>
      <c r="Q29" s="2054"/>
      <c r="R29" s="2054"/>
      <c r="S29" s="2054"/>
      <c r="T29" s="2054"/>
      <c r="U29" s="2054"/>
      <c r="V29" s="2056"/>
      <c r="W29" s="2057"/>
      <c r="X29" s="2057"/>
      <c r="Y29" s="2057"/>
      <c r="Z29" s="2057"/>
      <c r="AA29" s="2137"/>
    </row>
    <row r="30" spans="1:27" ht="24.75" customHeight="1" x14ac:dyDescent="0.15">
      <c r="A30" s="1932" t="s">
        <v>167</v>
      </c>
      <c r="B30" s="1933"/>
      <c r="C30" s="1933"/>
      <c r="D30" s="1933"/>
      <c r="E30" s="2055" t="s">
        <v>52</v>
      </c>
      <c r="F30" s="2057">
        <f>ROUNDDOWN(入力シート!P39,2)</f>
        <v>0</v>
      </c>
      <c r="G30" s="2057"/>
      <c r="H30" s="2057"/>
      <c r="I30" s="2057"/>
      <c r="J30" s="2063"/>
      <c r="K30" s="2064"/>
      <c r="L30" s="2064"/>
      <c r="M30" s="2064"/>
      <c r="N30" s="2064"/>
      <c r="O30" s="2065"/>
      <c r="P30" s="1932" t="s">
        <v>168</v>
      </c>
      <c r="Q30" s="1933"/>
      <c r="R30" s="1933"/>
      <c r="S30" s="1933"/>
      <c r="T30" s="1933"/>
      <c r="U30" s="1933"/>
      <c r="V30" s="2055" t="s">
        <v>127</v>
      </c>
      <c r="W30" s="2057">
        <f>ROUNDDOWN(入力シート!P37,2)</f>
        <v>0</v>
      </c>
      <c r="X30" s="2057"/>
      <c r="Y30" s="2057"/>
      <c r="Z30" s="2057"/>
      <c r="AA30" s="2137"/>
    </row>
    <row r="31" spans="1:27" ht="6" customHeight="1" x14ac:dyDescent="0.15">
      <c r="A31" s="2053"/>
      <c r="B31" s="2054"/>
      <c r="C31" s="2054"/>
      <c r="D31" s="2054"/>
      <c r="E31" s="2056"/>
      <c r="F31" s="2057"/>
      <c r="G31" s="2057"/>
      <c r="H31" s="2057"/>
      <c r="I31" s="2057"/>
      <c r="J31" s="2053"/>
      <c r="K31" s="2054"/>
      <c r="L31" s="2054"/>
      <c r="M31" s="2054"/>
      <c r="N31" s="2054"/>
      <c r="O31" s="2066"/>
      <c r="P31" s="2053"/>
      <c r="Q31" s="2054"/>
      <c r="R31" s="2054"/>
      <c r="S31" s="2054"/>
      <c r="T31" s="2054"/>
      <c r="U31" s="2054"/>
      <c r="V31" s="2056"/>
      <c r="W31" s="2057"/>
      <c r="X31" s="2057"/>
      <c r="Y31" s="2057"/>
      <c r="Z31" s="2057"/>
      <c r="AA31" s="2137"/>
    </row>
    <row r="32" spans="1:27" ht="24.75" customHeight="1" x14ac:dyDescent="0.15">
      <c r="A32" s="1932" t="s">
        <v>169</v>
      </c>
      <c r="B32" s="1933"/>
      <c r="C32" s="1933"/>
      <c r="D32" s="1933"/>
      <c r="E32" s="2055" t="s">
        <v>54</v>
      </c>
      <c r="F32" s="2057">
        <f>SUM(F28:I31)</f>
        <v>0</v>
      </c>
      <c r="G32" s="2057"/>
      <c r="H32" s="2057"/>
      <c r="I32" s="2057"/>
      <c r="J32" s="1932" t="s">
        <v>170</v>
      </c>
      <c r="K32" s="1933"/>
      <c r="L32" s="1933"/>
      <c r="M32" s="1933"/>
      <c r="N32" s="1933"/>
      <c r="O32" s="1933"/>
      <c r="P32" s="1933"/>
      <c r="Q32" s="1933"/>
      <c r="R32" s="1933"/>
      <c r="S32" s="1933"/>
      <c r="T32" s="1933"/>
      <c r="U32" s="1933"/>
      <c r="V32" s="2055" t="s">
        <v>171</v>
      </c>
      <c r="W32" s="2057">
        <f>ROUNDDOWN(入力シート!P38,2)</f>
        <v>0</v>
      </c>
      <c r="X32" s="2057"/>
      <c r="Y32" s="2057"/>
      <c r="Z32" s="2057"/>
      <c r="AA32" s="2137"/>
    </row>
    <row r="33" spans="1:27" ht="6" customHeight="1" x14ac:dyDescent="0.15">
      <c r="A33" s="2053"/>
      <c r="B33" s="2054"/>
      <c r="C33" s="2054"/>
      <c r="D33" s="2054"/>
      <c r="E33" s="2056"/>
      <c r="F33" s="2057"/>
      <c r="G33" s="2057"/>
      <c r="H33" s="2057"/>
      <c r="I33" s="2057"/>
      <c r="J33" s="2053"/>
      <c r="K33" s="2054"/>
      <c r="L33" s="2054"/>
      <c r="M33" s="2054"/>
      <c r="N33" s="2054"/>
      <c r="O33" s="2054"/>
      <c r="P33" s="2054"/>
      <c r="Q33" s="2054"/>
      <c r="R33" s="2054"/>
      <c r="S33" s="2054"/>
      <c r="T33" s="2054"/>
      <c r="U33" s="2054"/>
      <c r="V33" s="2056"/>
      <c r="W33" s="2057"/>
      <c r="X33" s="2057"/>
      <c r="Y33" s="2057"/>
      <c r="Z33" s="2057"/>
      <c r="AA33" s="2137"/>
    </row>
    <row r="34" spans="1:27" ht="30" customHeight="1" x14ac:dyDescent="0.15">
      <c r="A34" s="1932" t="s">
        <v>172</v>
      </c>
      <c r="B34" s="1933"/>
      <c r="C34" s="1933"/>
      <c r="D34" s="1933"/>
      <c r="E34" s="2055" t="s">
        <v>56</v>
      </c>
      <c r="F34" s="2057" t="str">
        <f>IFERROR(ROUNDDOWN(F30*F26/F24,2),"")</f>
        <v/>
      </c>
      <c r="G34" s="2057"/>
      <c r="H34" s="2057"/>
      <c r="I34" s="2057"/>
      <c r="J34" s="2058" t="s">
        <v>173</v>
      </c>
      <c r="K34" s="2059"/>
      <c r="L34" s="2059"/>
      <c r="M34" s="2059"/>
      <c r="N34" s="2059"/>
      <c r="O34" s="2059"/>
      <c r="P34" s="2059"/>
      <c r="Q34" s="2059"/>
      <c r="R34" s="2059"/>
      <c r="S34" s="2059"/>
      <c r="T34" s="2059"/>
      <c r="U34" s="2059"/>
      <c r="V34" s="2055" t="s">
        <v>174</v>
      </c>
      <c r="W34" s="2057">
        <f>SUM(W26,W28,W30,W32)</f>
        <v>0</v>
      </c>
      <c r="X34" s="2057"/>
      <c r="Y34" s="2057"/>
      <c r="Z34" s="2057"/>
      <c r="AA34" s="2137"/>
    </row>
    <row r="35" spans="1:27" ht="6" customHeight="1" x14ac:dyDescent="0.15">
      <c r="A35" s="2053"/>
      <c r="B35" s="2054"/>
      <c r="C35" s="2054"/>
      <c r="D35" s="2054"/>
      <c r="E35" s="2056"/>
      <c r="F35" s="2057"/>
      <c r="G35" s="2057"/>
      <c r="H35" s="2057"/>
      <c r="I35" s="2057"/>
      <c r="J35" s="2060"/>
      <c r="K35" s="2061"/>
      <c r="L35" s="2061"/>
      <c r="M35" s="2061"/>
      <c r="N35" s="2061"/>
      <c r="O35" s="2061"/>
      <c r="P35" s="2061"/>
      <c r="Q35" s="2061"/>
      <c r="R35" s="2061"/>
      <c r="S35" s="2061"/>
      <c r="T35" s="2061"/>
      <c r="U35" s="2061"/>
      <c r="V35" s="2056"/>
      <c r="W35" s="2057"/>
      <c r="X35" s="2057"/>
      <c r="Y35" s="2057"/>
      <c r="Z35" s="2057"/>
      <c r="AA35" s="2137"/>
    </row>
    <row r="36" spans="1:27" ht="21.75" customHeight="1" x14ac:dyDescent="0.15">
      <c r="A36" s="2108"/>
      <c r="B36" s="2108"/>
      <c r="C36" s="2108"/>
      <c r="D36" s="2108"/>
      <c r="E36" s="2108"/>
      <c r="F36" s="2108"/>
      <c r="G36" s="2108"/>
      <c r="H36" s="2108"/>
      <c r="I36" s="2108"/>
      <c r="J36" s="2108"/>
      <c r="K36" s="2108"/>
      <c r="L36" s="2108"/>
      <c r="M36" s="2108"/>
      <c r="N36" s="2108"/>
      <c r="O36" s="2108"/>
      <c r="P36" s="2108"/>
      <c r="Q36" s="2108"/>
      <c r="R36" s="2108"/>
      <c r="S36" s="2108"/>
      <c r="T36" s="2108"/>
      <c r="U36" s="2108"/>
      <c r="V36" s="2108"/>
      <c r="W36" s="2108"/>
      <c r="X36" s="2108"/>
      <c r="Y36" s="2108"/>
      <c r="Z36" s="2108"/>
      <c r="AA36" s="2108"/>
    </row>
    <row r="37" spans="1:27" ht="13.5" customHeight="1" x14ac:dyDescent="0.15">
      <c r="A37" s="2109" t="s">
        <v>156</v>
      </c>
      <c r="B37" s="2109"/>
      <c r="C37" s="2109"/>
      <c r="D37" s="2109"/>
      <c r="E37" s="2109"/>
      <c r="F37" s="2109"/>
      <c r="G37" s="2109"/>
      <c r="H37" s="2109"/>
      <c r="I37" s="2110"/>
      <c r="J37" s="2111" t="s">
        <v>134</v>
      </c>
      <c r="K37" s="2113">
        <f>入力シート!G7</f>
        <v>0</v>
      </c>
      <c r="L37" s="2115">
        <f>入力シート!H7</f>
        <v>0</v>
      </c>
      <c r="M37" s="2116" t="s">
        <v>0</v>
      </c>
      <c r="N37" s="2115">
        <f>入力シート!J7</f>
        <v>0</v>
      </c>
      <c r="O37" s="2116" t="s">
        <v>1</v>
      </c>
      <c r="P37" s="2115">
        <f>入力シート!M7</f>
        <v>0</v>
      </c>
      <c r="Q37" s="2118" t="s">
        <v>114</v>
      </c>
      <c r="R37" s="230" t="s">
        <v>116</v>
      </c>
      <c r="S37" s="2119" t="s">
        <v>80</v>
      </c>
      <c r="T37" s="2119"/>
      <c r="U37" s="271" t="s">
        <v>139</v>
      </c>
      <c r="V37" s="271" t="s">
        <v>7</v>
      </c>
      <c r="W37" s="2119" t="s">
        <v>514</v>
      </c>
      <c r="X37" s="2119"/>
      <c r="Y37" s="2119"/>
      <c r="Z37" s="62" t="s">
        <v>8</v>
      </c>
      <c r="AA37" s="2136" t="s">
        <v>293</v>
      </c>
    </row>
    <row r="38" spans="1:27" ht="13.5" customHeight="1" x14ac:dyDescent="0.15">
      <c r="A38" s="2109"/>
      <c r="B38" s="2109"/>
      <c r="C38" s="2109"/>
      <c r="D38" s="2109"/>
      <c r="E38" s="2109"/>
      <c r="F38" s="2109"/>
      <c r="G38" s="2109"/>
      <c r="H38" s="2109"/>
      <c r="I38" s="2110"/>
      <c r="J38" s="2111"/>
      <c r="K38" s="2113"/>
      <c r="L38" s="2115"/>
      <c r="M38" s="2116"/>
      <c r="N38" s="2115"/>
      <c r="O38" s="2116"/>
      <c r="P38" s="2115"/>
      <c r="Q38" s="2118"/>
      <c r="R38" s="2120" t="s">
        <v>158</v>
      </c>
      <c r="S38" s="2122">
        <f>入力シート!S2</f>
        <v>0</v>
      </c>
      <c r="T38" s="2123"/>
      <c r="U38" s="2126"/>
      <c r="V38" s="2127"/>
      <c r="W38" s="2128">
        <f>入力シート!AD2</f>
        <v>0</v>
      </c>
      <c r="X38" s="2128"/>
      <c r="Y38" s="2128"/>
      <c r="Z38" s="2129">
        <f>入力シート!AS2</f>
        <v>0</v>
      </c>
      <c r="AA38" s="2136"/>
    </row>
    <row r="39" spans="1:27" ht="12" customHeight="1" x14ac:dyDescent="0.15">
      <c r="A39" s="2109"/>
      <c r="B39" s="2109"/>
      <c r="C39" s="2109"/>
      <c r="D39" s="2109"/>
      <c r="E39" s="2109"/>
      <c r="F39" s="2109"/>
      <c r="G39" s="2109"/>
      <c r="H39" s="2109"/>
      <c r="I39" s="2110"/>
      <c r="J39" s="2111"/>
      <c r="K39" s="2114"/>
      <c r="L39" s="2091"/>
      <c r="M39" s="2117"/>
      <c r="N39" s="2091"/>
      <c r="O39" s="2117"/>
      <c r="P39" s="2091"/>
      <c r="Q39" s="2093"/>
      <c r="R39" s="2121"/>
      <c r="S39" s="2124"/>
      <c r="T39" s="2125"/>
      <c r="U39" s="2126"/>
      <c r="V39" s="2127"/>
      <c r="W39" s="2128"/>
      <c r="X39" s="2128"/>
      <c r="Y39" s="2128"/>
      <c r="Z39" s="2130"/>
      <c r="AA39" s="2136"/>
    </row>
    <row r="40" spans="1:27" ht="18.75" customHeight="1" x14ac:dyDescent="0.15">
      <c r="A40" s="2108"/>
      <c r="B40" s="2108"/>
      <c r="C40" s="2108"/>
      <c r="D40" s="2108"/>
      <c r="E40" s="2108"/>
      <c r="F40" s="2108"/>
      <c r="G40" s="2108"/>
      <c r="H40" s="2108"/>
      <c r="I40" s="2131"/>
      <c r="J40" s="2111"/>
      <c r="K40" s="2134">
        <f>入力シート!G9</f>
        <v>0</v>
      </c>
      <c r="L40" s="2090">
        <f>入力シート!H9</f>
        <v>0</v>
      </c>
      <c r="M40" s="2135" t="s">
        <v>0</v>
      </c>
      <c r="N40" s="2090">
        <f>入力シート!J9</f>
        <v>0</v>
      </c>
      <c r="O40" s="2135" t="s">
        <v>1</v>
      </c>
      <c r="P40" s="2090">
        <f>入力シート!M9</f>
        <v>0</v>
      </c>
      <c r="Q40" s="2092" t="s">
        <v>115</v>
      </c>
      <c r="R40" s="2102" t="s">
        <v>142</v>
      </c>
      <c r="S40" s="2102"/>
      <c r="T40" s="2103">
        <f>入力シート!$G$4</f>
        <v>0</v>
      </c>
      <c r="U40" s="2103"/>
      <c r="V40" s="2103"/>
      <c r="W40" s="2103"/>
      <c r="X40" s="2103"/>
      <c r="Y40" s="2103"/>
      <c r="Z40" s="2103"/>
      <c r="AA40" s="2136"/>
    </row>
    <row r="41" spans="1:27" ht="18.75" customHeight="1" x14ac:dyDescent="0.15">
      <c r="A41" s="2132"/>
      <c r="B41" s="2132"/>
      <c r="C41" s="2132"/>
      <c r="D41" s="2132"/>
      <c r="E41" s="2132"/>
      <c r="F41" s="2132"/>
      <c r="G41" s="2132"/>
      <c r="H41" s="2132"/>
      <c r="I41" s="2133"/>
      <c r="J41" s="2112"/>
      <c r="K41" s="2114"/>
      <c r="L41" s="2091"/>
      <c r="M41" s="2117"/>
      <c r="N41" s="2091"/>
      <c r="O41" s="2117"/>
      <c r="P41" s="2091"/>
      <c r="Q41" s="2093"/>
      <c r="R41" s="2102" t="s">
        <v>521</v>
      </c>
      <c r="S41" s="2104"/>
      <c r="T41" s="2105">
        <f>入力シート!$G$2</f>
        <v>0</v>
      </c>
      <c r="U41" s="2106"/>
      <c r="V41" s="2106"/>
      <c r="W41" s="2106"/>
      <c r="X41" s="2106"/>
      <c r="Y41" s="2106"/>
      <c r="Z41" s="2107"/>
      <c r="AA41" s="2136"/>
    </row>
    <row r="42" spans="1:27" ht="31.5" customHeight="1" x14ac:dyDescent="0.15">
      <c r="A42" s="63" t="s">
        <v>116</v>
      </c>
      <c r="B42" s="231" t="s">
        <v>117</v>
      </c>
      <c r="C42" s="2076">
        <f>入力シート!AA28</f>
        <v>0</v>
      </c>
      <c r="D42" s="2077"/>
      <c r="E42" s="2077"/>
      <c r="F42" s="2077"/>
      <c r="G42" s="2077"/>
      <c r="H42" s="2077"/>
      <c r="I42" s="2077"/>
      <c r="J42" s="2078"/>
      <c r="K42" s="2094" t="s">
        <v>118</v>
      </c>
      <c r="L42" s="2095"/>
      <c r="M42" s="2095"/>
      <c r="N42" s="2096"/>
      <c r="O42" s="2076">
        <f>入力シート!AA29</f>
        <v>0</v>
      </c>
      <c r="P42" s="2077"/>
      <c r="Q42" s="2077"/>
      <c r="R42" s="2077"/>
      <c r="S42" s="2077"/>
      <c r="T42" s="2077"/>
      <c r="U42" s="2077"/>
      <c r="V42" s="2077"/>
      <c r="W42" s="2077"/>
      <c r="X42" s="2077"/>
      <c r="Y42" s="2077"/>
      <c r="Z42" s="2078"/>
      <c r="AA42" s="2136"/>
    </row>
    <row r="43" spans="1:27" ht="24.75" customHeight="1" x14ac:dyDescent="0.15">
      <c r="A43" s="2067" t="s">
        <v>160</v>
      </c>
      <c r="B43" s="2068"/>
      <c r="C43" s="2068"/>
      <c r="D43" s="2069"/>
      <c r="E43" s="2083" t="s">
        <v>38</v>
      </c>
      <c r="F43" s="2057">
        <f>ROUNDDOWN(入力シート!AA34,2)</f>
        <v>0</v>
      </c>
      <c r="G43" s="2057"/>
      <c r="H43" s="2057"/>
      <c r="I43" s="2057"/>
      <c r="J43" s="2058" t="s">
        <v>161</v>
      </c>
      <c r="K43" s="2059"/>
      <c r="L43" s="2059"/>
      <c r="M43" s="2059"/>
      <c r="N43" s="2059"/>
      <c r="O43" s="2059"/>
      <c r="P43" s="2059"/>
      <c r="Q43" s="2059"/>
      <c r="R43" s="2059"/>
      <c r="S43" s="2059"/>
      <c r="T43" s="2059"/>
      <c r="U43" s="2059"/>
      <c r="V43" s="2059"/>
      <c r="W43" s="2059"/>
      <c r="X43" s="2059"/>
      <c r="Y43" s="2059"/>
      <c r="Z43" s="2055"/>
      <c r="AA43" s="2136"/>
    </row>
    <row r="44" spans="1:27" ht="6" customHeight="1" x14ac:dyDescent="0.15">
      <c r="A44" s="2097"/>
      <c r="B44" s="2098"/>
      <c r="C44" s="2098"/>
      <c r="D44" s="2099"/>
      <c r="E44" s="2100"/>
      <c r="F44" s="2101"/>
      <c r="G44" s="2101"/>
      <c r="H44" s="2101"/>
      <c r="I44" s="2101"/>
      <c r="J44" s="2060"/>
      <c r="K44" s="2061"/>
      <c r="L44" s="2061"/>
      <c r="M44" s="2061"/>
      <c r="N44" s="2061"/>
      <c r="O44" s="2061"/>
      <c r="P44" s="2061"/>
      <c r="Q44" s="2061"/>
      <c r="R44" s="2061"/>
      <c r="S44" s="2061"/>
      <c r="T44" s="2061"/>
      <c r="U44" s="2061"/>
      <c r="V44" s="2061"/>
      <c r="W44" s="2061"/>
      <c r="X44" s="2061"/>
      <c r="Y44" s="2061"/>
      <c r="Z44" s="2056"/>
      <c r="AA44" s="2136"/>
    </row>
    <row r="45" spans="1:27" ht="15" customHeight="1" x14ac:dyDescent="0.15">
      <c r="A45" s="2067" t="s">
        <v>162</v>
      </c>
      <c r="B45" s="2068"/>
      <c r="C45" s="2068"/>
      <c r="D45" s="2069"/>
      <c r="E45" s="2083" t="s">
        <v>45</v>
      </c>
      <c r="F45" s="2057">
        <f>ROUNDDOWN(入力シート!AA32,2)</f>
        <v>0</v>
      </c>
      <c r="G45" s="2057"/>
      <c r="H45" s="2057"/>
      <c r="I45" s="2057"/>
      <c r="J45" s="1933" t="s">
        <v>163</v>
      </c>
      <c r="K45" s="1933"/>
      <c r="L45" s="1933"/>
      <c r="M45" s="1933"/>
      <c r="N45" s="1933"/>
      <c r="O45" s="1933"/>
      <c r="P45" s="1933"/>
      <c r="Q45" s="1933"/>
      <c r="R45" s="1933"/>
      <c r="S45" s="1933"/>
      <c r="T45" s="1933"/>
      <c r="U45" s="1933"/>
      <c r="V45" s="2083" t="s">
        <v>123</v>
      </c>
      <c r="W45" s="2057">
        <f>ROUNDDOWN(入力シート!AA35,2)</f>
        <v>0</v>
      </c>
      <c r="X45" s="2057"/>
      <c r="Y45" s="2057"/>
      <c r="Z45" s="2057"/>
      <c r="AA45" s="2051">
        <f>入力シート!$AS$1</f>
        <v>0</v>
      </c>
    </row>
    <row r="46" spans="1:27" ht="9.6" customHeight="1" x14ac:dyDescent="0.15">
      <c r="A46" s="2080"/>
      <c r="B46" s="2081"/>
      <c r="C46" s="2081"/>
      <c r="D46" s="2082"/>
      <c r="E46" s="2084"/>
      <c r="F46" s="2057"/>
      <c r="G46" s="2057"/>
      <c r="H46" s="2057"/>
      <c r="I46" s="2057"/>
      <c r="J46" s="2064"/>
      <c r="K46" s="2064"/>
      <c r="L46" s="2064"/>
      <c r="M46" s="2064"/>
      <c r="N46" s="2064"/>
      <c r="O46" s="2064"/>
      <c r="P46" s="2064"/>
      <c r="Q46" s="2064"/>
      <c r="R46" s="2064"/>
      <c r="S46" s="2064"/>
      <c r="T46" s="2064"/>
      <c r="U46" s="2064"/>
      <c r="V46" s="2084"/>
      <c r="W46" s="2057"/>
      <c r="X46" s="2057"/>
      <c r="Y46" s="2057"/>
      <c r="Z46" s="2057"/>
      <c r="AA46" s="2051"/>
    </row>
    <row r="47" spans="1:27" ht="6" customHeight="1" x14ac:dyDescent="0.15">
      <c r="A47" s="2070"/>
      <c r="B47" s="2071"/>
      <c r="C47" s="2071"/>
      <c r="D47" s="2072"/>
      <c r="E47" s="2085"/>
      <c r="F47" s="2057"/>
      <c r="G47" s="2057"/>
      <c r="H47" s="2057"/>
      <c r="I47" s="2057"/>
      <c r="J47" s="2054"/>
      <c r="K47" s="2054"/>
      <c r="L47" s="2054"/>
      <c r="M47" s="2054"/>
      <c r="N47" s="2054"/>
      <c r="O47" s="2054"/>
      <c r="P47" s="2054"/>
      <c r="Q47" s="2054"/>
      <c r="R47" s="2054"/>
      <c r="S47" s="2054"/>
      <c r="T47" s="2054"/>
      <c r="U47" s="2054"/>
      <c r="V47" s="2085"/>
      <c r="W47" s="2057"/>
      <c r="X47" s="2057"/>
      <c r="Y47" s="2057"/>
      <c r="Z47" s="2057"/>
      <c r="AA47" s="2051"/>
    </row>
    <row r="48" spans="1:27" ht="12" customHeight="1" x14ac:dyDescent="0.15">
      <c r="A48" s="2067" t="s">
        <v>164</v>
      </c>
      <c r="B48" s="2068"/>
      <c r="C48" s="2068"/>
      <c r="D48" s="2069"/>
      <c r="E48" s="2083" t="s">
        <v>49</v>
      </c>
      <c r="F48" s="2057">
        <f>W55</f>
        <v>0</v>
      </c>
      <c r="G48" s="2057"/>
      <c r="H48" s="2057"/>
      <c r="I48" s="2057"/>
      <c r="J48" s="1933" t="s">
        <v>165</v>
      </c>
      <c r="K48" s="1933"/>
      <c r="L48" s="1933"/>
      <c r="M48" s="1933"/>
      <c r="N48" s="1933"/>
      <c r="O48" s="1933"/>
      <c r="P48" s="1932" t="s">
        <v>166</v>
      </c>
      <c r="Q48" s="1933"/>
      <c r="R48" s="1933"/>
      <c r="S48" s="1933"/>
      <c r="T48" s="1933"/>
      <c r="U48" s="2062"/>
      <c r="V48" s="2083" t="s">
        <v>125</v>
      </c>
      <c r="W48" s="2057">
        <f>ROUNDDOWN(入力シート!AA36,2)</f>
        <v>0</v>
      </c>
      <c r="X48" s="2057"/>
      <c r="Y48" s="2057"/>
      <c r="Z48" s="2057"/>
      <c r="AA48" s="2051"/>
    </row>
    <row r="49" spans="1:27" ht="12.75" customHeight="1" x14ac:dyDescent="0.15">
      <c r="A49" s="2080"/>
      <c r="B49" s="2081"/>
      <c r="C49" s="2081"/>
      <c r="D49" s="2082"/>
      <c r="E49" s="2084"/>
      <c r="F49" s="2057"/>
      <c r="G49" s="2057"/>
      <c r="H49" s="2057"/>
      <c r="I49" s="2057"/>
      <c r="J49" s="2064"/>
      <c r="K49" s="2064"/>
      <c r="L49" s="2064"/>
      <c r="M49" s="2064"/>
      <c r="N49" s="2064"/>
      <c r="O49" s="2064"/>
      <c r="P49" s="2063"/>
      <c r="Q49" s="2064"/>
      <c r="R49" s="2064"/>
      <c r="S49" s="2064"/>
      <c r="T49" s="2064"/>
      <c r="U49" s="2065"/>
      <c r="V49" s="2084"/>
      <c r="W49" s="2057"/>
      <c r="X49" s="2057"/>
      <c r="Y49" s="2057"/>
      <c r="Z49" s="2057"/>
      <c r="AA49" s="2137" t="s">
        <v>290</v>
      </c>
    </row>
    <row r="50" spans="1:27" ht="6" customHeight="1" x14ac:dyDescent="0.15">
      <c r="A50" s="2070"/>
      <c r="B50" s="2071"/>
      <c r="C50" s="2071"/>
      <c r="D50" s="2072"/>
      <c r="E50" s="2085"/>
      <c r="F50" s="2057"/>
      <c r="G50" s="2057"/>
      <c r="H50" s="2057"/>
      <c r="I50" s="2057"/>
      <c r="J50" s="2064"/>
      <c r="K50" s="2064"/>
      <c r="L50" s="2064"/>
      <c r="M50" s="2064"/>
      <c r="N50" s="2064"/>
      <c r="O50" s="2064"/>
      <c r="P50" s="2053"/>
      <c r="Q50" s="2054"/>
      <c r="R50" s="2054"/>
      <c r="S50" s="2054"/>
      <c r="T50" s="2054"/>
      <c r="U50" s="2066"/>
      <c r="V50" s="2085"/>
      <c r="W50" s="2057"/>
      <c r="X50" s="2057"/>
      <c r="Y50" s="2057"/>
      <c r="Z50" s="2057"/>
      <c r="AA50" s="2137"/>
    </row>
    <row r="51" spans="1:27" ht="24.75" customHeight="1" x14ac:dyDescent="0.15">
      <c r="A51" s="2086" t="s">
        <v>167</v>
      </c>
      <c r="B51" s="2087"/>
      <c r="C51" s="2087"/>
      <c r="D51" s="2088"/>
      <c r="E51" s="2089" t="s">
        <v>52</v>
      </c>
      <c r="F51" s="2075">
        <f>ROUNDDOWN(入力シート!AA39,2)</f>
        <v>0</v>
      </c>
      <c r="G51" s="2075"/>
      <c r="H51" s="2075"/>
      <c r="I51" s="2075"/>
      <c r="J51" s="2064"/>
      <c r="K51" s="2064"/>
      <c r="L51" s="2064"/>
      <c r="M51" s="2064"/>
      <c r="N51" s="2064"/>
      <c r="O51" s="2064"/>
      <c r="P51" s="1932" t="s">
        <v>168</v>
      </c>
      <c r="Q51" s="1933"/>
      <c r="R51" s="1933"/>
      <c r="S51" s="1933"/>
      <c r="T51" s="1933"/>
      <c r="U51" s="2062"/>
      <c r="V51" s="2083" t="s">
        <v>127</v>
      </c>
      <c r="W51" s="2057">
        <f>ROUNDDOWN(入力シート!AA37,2)</f>
        <v>0</v>
      </c>
      <c r="X51" s="2057"/>
      <c r="Y51" s="2057"/>
      <c r="Z51" s="2057"/>
      <c r="AA51" s="2137"/>
    </row>
    <row r="52" spans="1:27" ht="6" customHeight="1" x14ac:dyDescent="0.15">
      <c r="A52" s="2070"/>
      <c r="B52" s="2071"/>
      <c r="C52" s="2071"/>
      <c r="D52" s="2072"/>
      <c r="E52" s="2085"/>
      <c r="F52" s="2057"/>
      <c r="G52" s="2057"/>
      <c r="H52" s="2057"/>
      <c r="I52" s="2057"/>
      <c r="J52" s="2054"/>
      <c r="K52" s="2054"/>
      <c r="L52" s="2054"/>
      <c r="M52" s="2054"/>
      <c r="N52" s="2054"/>
      <c r="O52" s="2054"/>
      <c r="P52" s="2053"/>
      <c r="Q52" s="2054"/>
      <c r="R52" s="2054"/>
      <c r="S52" s="2054"/>
      <c r="T52" s="2054"/>
      <c r="U52" s="2066"/>
      <c r="V52" s="2085"/>
      <c r="W52" s="2057"/>
      <c r="X52" s="2057"/>
      <c r="Y52" s="2057"/>
      <c r="Z52" s="2057"/>
      <c r="AA52" s="2137"/>
    </row>
    <row r="53" spans="1:27" ht="24.75" customHeight="1" x14ac:dyDescent="0.15">
      <c r="A53" s="2067" t="s">
        <v>169</v>
      </c>
      <c r="B53" s="2068"/>
      <c r="C53" s="2068"/>
      <c r="D53" s="2069"/>
      <c r="E53" s="2073" t="s">
        <v>54</v>
      </c>
      <c r="F53" s="2075">
        <f>SUM(F48:I52)</f>
        <v>0</v>
      </c>
      <c r="G53" s="2075"/>
      <c r="H53" s="2075"/>
      <c r="I53" s="2075"/>
      <c r="J53" s="1932" t="s">
        <v>170</v>
      </c>
      <c r="K53" s="1933"/>
      <c r="L53" s="1933"/>
      <c r="M53" s="1933"/>
      <c r="N53" s="1933"/>
      <c r="O53" s="1933"/>
      <c r="P53" s="1933"/>
      <c r="Q53" s="1933"/>
      <c r="R53" s="1933"/>
      <c r="S53" s="1933"/>
      <c r="T53" s="1933"/>
      <c r="U53" s="1933"/>
      <c r="V53" s="2073" t="s">
        <v>171</v>
      </c>
      <c r="W53" s="2057">
        <f>ROUNDDOWN(入力シート!AA38,2)</f>
        <v>0</v>
      </c>
      <c r="X53" s="2057"/>
      <c r="Y53" s="2057"/>
      <c r="Z53" s="2057"/>
      <c r="AA53" s="2137"/>
    </row>
    <row r="54" spans="1:27" ht="6" customHeight="1" x14ac:dyDescent="0.15">
      <c r="A54" s="2070"/>
      <c r="B54" s="2071"/>
      <c r="C54" s="2071"/>
      <c r="D54" s="2072"/>
      <c r="E54" s="2074"/>
      <c r="F54" s="2057"/>
      <c r="G54" s="2057"/>
      <c r="H54" s="2057"/>
      <c r="I54" s="2057"/>
      <c r="J54" s="2053"/>
      <c r="K54" s="2054"/>
      <c r="L54" s="2054"/>
      <c r="M54" s="2054"/>
      <c r="N54" s="2054"/>
      <c r="O54" s="2054"/>
      <c r="P54" s="2054"/>
      <c r="Q54" s="2054"/>
      <c r="R54" s="2054"/>
      <c r="S54" s="2054"/>
      <c r="T54" s="2054"/>
      <c r="U54" s="2054"/>
      <c r="V54" s="2074"/>
      <c r="W54" s="2057"/>
      <c r="X54" s="2057"/>
      <c r="Y54" s="2057"/>
      <c r="Z54" s="2057"/>
      <c r="AA54" s="2137"/>
    </row>
    <row r="55" spans="1:27" ht="30" customHeight="1" x14ac:dyDescent="0.15">
      <c r="A55" s="2067" t="s">
        <v>172</v>
      </c>
      <c r="B55" s="2068"/>
      <c r="C55" s="2068"/>
      <c r="D55" s="2069"/>
      <c r="E55" s="2073" t="s">
        <v>56</v>
      </c>
      <c r="F55" s="2057" t="str">
        <f>IFERROR(ROUNDDOWN(F51*F45/F43,2),"")</f>
        <v/>
      </c>
      <c r="G55" s="2057"/>
      <c r="H55" s="2057"/>
      <c r="I55" s="2057"/>
      <c r="J55" s="2058" t="s">
        <v>173</v>
      </c>
      <c r="K55" s="2059"/>
      <c r="L55" s="2059"/>
      <c r="M55" s="2059"/>
      <c r="N55" s="2059"/>
      <c r="O55" s="2059"/>
      <c r="P55" s="2059"/>
      <c r="Q55" s="2059"/>
      <c r="R55" s="2059"/>
      <c r="S55" s="2059"/>
      <c r="T55" s="2059"/>
      <c r="U55" s="2059"/>
      <c r="V55" s="2073" t="s">
        <v>174</v>
      </c>
      <c r="W55" s="2057">
        <f>SUM(W45,W48,W51,W53)</f>
        <v>0</v>
      </c>
      <c r="X55" s="2057"/>
      <c r="Y55" s="2057"/>
      <c r="Z55" s="2057"/>
      <c r="AA55" s="2137"/>
    </row>
    <row r="56" spans="1:27" ht="6" customHeight="1" x14ac:dyDescent="0.15">
      <c r="A56" s="2070"/>
      <c r="B56" s="2071"/>
      <c r="C56" s="2071"/>
      <c r="D56" s="2072"/>
      <c r="E56" s="2074"/>
      <c r="F56" s="2057"/>
      <c r="G56" s="2057"/>
      <c r="H56" s="2057"/>
      <c r="I56" s="2057"/>
      <c r="J56" s="2060"/>
      <c r="K56" s="2061"/>
      <c r="L56" s="2061"/>
      <c r="M56" s="2061"/>
      <c r="N56" s="2061"/>
      <c r="O56" s="2061"/>
      <c r="P56" s="2061"/>
      <c r="Q56" s="2061"/>
      <c r="R56" s="2061"/>
      <c r="S56" s="2061"/>
      <c r="T56" s="2061"/>
      <c r="U56" s="2061"/>
      <c r="V56" s="2074"/>
      <c r="W56" s="2057"/>
      <c r="X56" s="2057"/>
      <c r="Y56" s="2057"/>
      <c r="Z56" s="2057"/>
      <c r="AA56" s="2137"/>
    </row>
    <row r="57" spans="1:27" ht="6.75" customHeight="1" x14ac:dyDescent="0.15">
      <c r="AA57" s="2137"/>
    </row>
    <row r="58" spans="1:27" ht="31.5" customHeight="1" x14ac:dyDescent="0.15">
      <c r="A58" s="63" t="s">
        <v>116</v>
      </c>
      <c r="B58" s="231" t="s">
        <v>117</v>
      </c>
      <c r="C58" s="2076">
        <f>入力シート!AN28</f>
        <v>0</v>
      </c>
      <c r="D58" s="2077"/>
      <c r="E58" s="2077"/>
      <c r="F58" s="2077"/>
      <c r="G58" s="2077"/>
      <c r="H58" s="2077"/>
      <c r="I58" s="2077"/>
      <c r="J58" s="2078"/>
      <c r="K58" s="2079" t="s">
        <v>118</v>
      </c>
      <c r="L58" s="2079"/>
      <c r="M58" s="2079"/>
      <c r="N58" s="2079"/>
      <c r="O58" s="2076">
        <f>入力シート!AN29</f>
        <v>0</v>
      </c>
      <c r="P58" s="2077"/>
      <c r="Q58" s="2077"/>
      <c r="R58" s="2077"/>
      <c r="S58" s="2077"/>
      <c r="T58" s="2077"/>
      <c r="U58" s="2077"/>
      <c r="V58" s="2077"/>
      <c r="W58" s="2077"/>
      <c r="X58" s="2077"/>
      <c r="Y58" s="2077"/>
      <c r="Z58" s="2078"/>
      <c r="AA58" s="2137"/>
    </row>
    <row r="59" spans="1:27" ht="24.75" customHeight="1" x14ac:dyDescent="0.15">
      <c r="A59" s="1932" t="s">
        <v>160</v>
      </c>
      <c r="B59" s="1933"/>
      <c r="C59" s="1933"/>
      <c r="D59" s="1933"/>
      <c r="E59" s="2055" t="s">
        <v>38</v>
      </c>
      <c r="F59" s="2057">
        <f>ROUNDDOWN(入力シート!AN34,2)</f>
        <v>0</v>
      </c>
      <c r="G59" s="2057"/>
      <c r="H59" s="2057"/>
      <c r="I59" s="2057"/>
      <c r="J59" s="2058" t="s">
        <v>161</v>
      </c>
      <c r="K59" s="2059"/>
      <c r="L59" s="2059"/>
      <c r="M59" s="2059"/>
      <c r="N59" s="2059"/>
      <c r="O59" s="2059"/>
      <c r="P59" s="2059"/>
      <c r="Q59" s="2059"/>
      <c r="R59" s="2059"/>
      <c r="S59" s="2059"/>
      <c r="T59" s="2059"/>
      <c r="U59" s="2059"/>
      <c r="V59" s="2059"/>
      <c r="W59" s="2059"/>
      <c r="X59" s="2059"/>
      <c r="Y59" s="2059"/>
      <c r="Z59" s="2055"/>
      <c r="AA59" s="2137"/>
    </row>
    <row r="60" spans="1:27" ht="6" customHeight="1" x14ac:dyDescent="0.15">
      <c r="A60" s="2053"/>
      <c r="B60" s="2054"/>
      <c r="C60" s="2054"/>
      <c r="D60" s="2054"/>
      <c r="E60" s="2056"/>
      <c r="F60" s="2057"/>
      <c r="G60" s="2057"/>
      <c r="H60" s="2057"/>
      <c r="I60" s="2057"/>
      <c r="J60" s="2060"/>
      <c r="K60" s="2061"/>
      <c r="L60" s="2061"/>
      <c r="M60" s="2061"/>
      <c r="N60" s="2061"/>
      <c r="O60" s="2061"/>
      <c r="P60" s="2061"/>
      <c r="Q60" s="2061"/>
      <c r="R60" s="2061"/>
      <c r="S60" s="2061"/>
      <c r="T60" s="2061"/>
      <c r="U60" s="2061"/>
      <c r="V60" s="2061"/>
      <c r="W60" s="2061"/>
      <c r="X60" s="2061"/>
      <c r="Y60" s="2061"/>
      <c r="Z60" s="2056"/>
      <c r="AA60" s="2137"/>
    </row>
    <row r="61" spans="1:27" ht="24.75" customHeight="1" x14ac:dyDescent="0.15">
      <c r="A61" s="1932" t="s">
        <v>162</v>
      </c>
      <c r="B61" s="1933"/>
      <c r="C61" s="1933"/>
      <c r="D61" s="1933"/>
      <c r="E61" s="2055" t="s">
        <v>45</v>
      </c>
      <c r="F61" s="2057">
        <f>ROUNDDOWN(入力シート!AN32,2)</f>
        <v>0</v>
      </c>
      <c r="G61" s="2057"/>
      <c r="H61" s="2057"/>
      <c r="I61" s="2057"/>
      <c r="J61" s="1932" t="s">
        <v>163</v>
      </c>
      <c r="K61" s="1933"/>
      <c r="L61" s="1933"/>
      <c r="M61" s="1933"/>
      <c r="N61" s="1933"/>
      <c r="O61" s="1933"/>
      <c r="P61" s="1933"/>
      <c r="Q61" s="1933"/>
      <c r="R61" s="1933"/>
      <c r="S61" s="1933"/>
      <c r="T61" s="1933"/>
      <c r="U61" s="1933"/>
      <c r="V61" s="2055" t="s">
        <v>123</v>
      </c>
      <c r="W61" s="2057">
        <f>ROUNDDOWN(入力シート!AN35,2)</f>
        <v>0</v>
      </c>
      <c r="X61" s="2057"/>
      <c r="Y61" s="2057"/>
      <c r="Z61" s="2057"/>
      <c r="AA61" s="2137"/>
    </row>
    <row r="62" spans="1:27" ht="6" customHeight="1" x14ac:dyDescent="0.15">
      <c r="A62" s="2053"/>
      <c r="B62" s="2054"/>
      <c r="C62" s="2054"/>
      <c r="D62" s="2054"/>
      <c r="E62" s="2056"/>
      <c r="F62" s="2057"/>
      <c r="G62" s="2057"/>
      <c r="H62" s="2057"/>
      <c r="I62" s="2057"/>
      <c r="J62" s="2053"/>
      <c r="K62" s="2054"/>
      <c r="L62" s="2054"/>
      <c r="M62" s="2054"/>
      <c r="N62" s="2054"/>
      <c r="O62" s="2054"/>
      <c r="P62" s="2054"/>
      <c r="Q62" s="2054"/>
      <c r="R62" s="2054"/>
      <c r="S62" s="2054"/>
      <c r="T62" s="2054"/>
      <c r="U62" s="2054"/>
      <c r="V62" s="2056"/>
      <c r="W62" s="2057"/>
      <c r="X62" s="2057"/>
      <c r="Y62" s="2057"/>
      <c r="Z62" s="2057"/>
      <c r="AA62" s="2137"/>
    </row>
    <row r="63" spans="1:27" ht="24.75" customHeight="1" x14ac:dyDescent="0.15">
      <c r="A63" s="1932" t="s">
        <v>164</v>
      </c>
      <c r="B63" s="1933"/>
      <c r="C63" s="1933"/>
      <c r="D63" s="1933"/>
      <c r="E63" s="2055" t="s">
        <v>49</v>
      </c>
      <c r="F63" s="2057">
        <f>W69</f>
        <v>0</v>
      </c>
      <c r="G63" s="2057"/>
      <c r="H63" s="2057"/>
      <c r="I63" s="2057"/>
      <c r="J63" s="1932" t="s">
        <v>165</v>
      </c>
      <c r="K63" s="1933"/>
      <c r="L63" s="1933"/>
      <c r="M63" s="1933"/>
      <c r="N63" s="1933"/>
      <c r="O63" s="2062"/>
      <c r="P63" s="1932" t="s">
        <v>166</v>
      </c>
      <c r="Q63" s="1933"/>
      <c r="R63" s="1933"/>
      <c r="S63" s="1933"/>
      <c r="T63" s="1933"/>
      <c r="U63" s="1933"/>
      <c r="V63" s="2055" t="s">
        <v>125</v>
      </c>
      <c r="W63" s="2057">
        <f>ROUNDDOWN(入力シート!AN36,2)</f>
        <v>0</v>
      </c>
      <c r="X63" s="2057"/>
      <c r="Y63" s="2057"/>
      <c r="Z63" s="2057"/>
      <c r="AA63" s="2137"/>
    </row>
    <row r="64" spans="1:27" ht="6" customHeight="1" x14ac:dyDescent="0.15">
      <c r="A64" s="2053"/>
      <c r="B64" s="2054"/>
      <c r="C64" s="2054"/>
      <c r="D64" s="2054"/>
      <c r="E64" s="2056"/>
      <c r="F64" s="2057"/>
      <c r="G64" s="2057"/>
      <c r="H64" s="2057"/>
      <c r="I64" s="2057"/>
      <c r="J64" s="2063"/>
      <c r="K64" s="2064"/>
      <c r="L64" s="2064"/>
      <c r="M64" s="2064"/>
      <c r="N64" s="2064"/>
      <c r="O64" s="2065"/>
      <c r="P64" s="2053"/>
      <c r="Q64" s="2054"/>
      <c r="R64" s="2054"/>
      <c r="S64" s="2054"/>
      <c r="T64" s="2054"/>
      <c r="U64" s="2054"/>
      <c r="V64" s="2056"/>
      <c r="W64" s="2057"/>
      <c r="X64" s="2057"/>
      <c r="Y64" s="2057"/>
      <c r="Z64" s="2057"/>
      <c r="AA64" s="2137"/>
    </row>
    <row r="65" spans="1:27" ht="24.75" customHeight="1" x14ac:dyDescent="0.15">
      <c r="A65" s="1932" t="s">
        <v>167</v>
      </c>
      <c r="B65" s="1933"/>
      <c r="C65" s="1933"/>
      <c r="D65" s="1933"/>
      <c r="E65" s="2055" t="s">
        <v>52</v>
      </c>
      <c r="F65" s="2057">
        <f>ROUNDDOWN(入力シート!AN39,2)</f>
        <v>0</v>
      </c>
      <c r="G65" s="2057"/>
      <c r="H65" s="2057"/>
      <c r="I65" s="2057"/>
      <c r="J65" s="2063"/>
      <c r="K65" s="2064"/>
      <c r="L65" s="2064"/>
      <c r="M65" s="2064"/>
      <c r="N65" s="2064"/>
      <c r="O65" s="2065"/>
      <c r="P65" s="1932" t="s">
        <v>168</v>
      </c>
      <c r="Q65" s="1933"/>
      <c r="R65" s="1933"/>
      <c r="S65" s="1933"/>
      <c r="T65" s="1933"/>
      <c r="U65" s="1933"/>
      <c r="V65" s="2055" t="s">
        <v>127</v>
      </c>
      <c r="W65" s="2057">
        <f>ROUNDDOWN(入力シート!AN37,2)</f>
        <v>0</v>
      </c>
      <c r="X65" s="2057"/>
      <c r="Y65" s="2057"/>
      <c r="Z65" s="2057"/>
      <c r="AA65" s="2137"/>
    </row>
    <row r="66" spans="1:27" ht="6" customHeight="1" x14ac:dyDescent="0.15">
      <c r="A66" s="2053"/>
      <c r="B66" s="2054"/>
      <c r="C66" s="2054"/>
      <c r="D66" s="2054"/>
      <c r="E66" s="2056"/>
      <c r="F66" s="2057"/>
      <c r="G66" s="2057"/>
      <c r="H66" s="2057"/>
      <c r="I66" s="2057"/>
      <c r="J66" s="2053"/>
      <c r="K66" s="2054"/>
      <c r="L66" s="2054"/>
      <c r="M66" s="2054"/>
      <c r="N66" s="2054"/>
      <c r="O66" s="2066"/>
      <c r="P66" s="2053"/>
      <c r="Q66" s="2054"/>
      <c r="R66" s="2054"/>
      <c r="S66" s="2054"/>
      <c r="T66" s="2054"/>
      <c r="U66" s="2054"/>
      <c r="V66" s="2056"/>
      <c r="W66" s="2057"/>
      <c r="X66" s="2057"/>
      <c r="Y66" s="2057"/>
      <c r="Z66" s="2057"/>
      <c r="AA66" s="2137"/>
    </row>
    <row r="67" spans="1:27" ht="24.75" customHeight="1" x14ac:dyDescent="0.15">
      <c r="A67" s="1932" t="s">
        <v>169</v>
      </c>
      <c r="B67" s="1933"/>
      <c r="C67" s="1933"/>
      <c r="D67" s="1933"/>
      <c r="E67" s="2055" t="s">
        <v>54</v>
      </c>
      <c r="F67" s="2057">
        <f>SUM(F63:I66)</f>
        <v>0</v>
      </c>
      <c r="G67" s="2057"/>
      <c r="H67" s="2057"/>
      <c r="I67" s="2057"/>
      <c r="J67" s="1932" t="s">
        <v>170</v>
      </c>
      <c r="K67" s="1933"/>
      <c r="L67" s="1933"/>
      <c r="M67" s="1933"/>
      <c r="N67" s="1933"/>
      <c r="O67" s="1933"/>
      <c r="P67" s="1933"/>
      <c r="Q67" s="1933"/>
      <c r="R67" s="1933"/>
      <c r="S67" s="1933"/>
      <c r="T67" s="1933"/>
      <c r="U67" s="1933"/>
      <c r="V67" s="2055" t="s">
        <v>171</v>
      </c>
      <c r="W67" s="2057">
        <f>ROUNDDOWN(入力シート!AN38,2)</f>
        <v>0</v>
      </c>
      <c r="X67" s="2057"/>
      <c r="Y67" s="2057"/>
      <c r="Z67" s="2057"/>
      <c r="AA67" s="2137"/>
    </row>
    <row r="68" spans="1:27" ht="6" customHeight="1" x14ac:dyDescent="0.15">
      <c r="A68" s="2053"/>
      <c r="B68" s="2054"/>
      <c r="C68" s="2054"/>
      <c r="D68" s="2054"/>
      <c r="E68" s="2056"/>
      <c r="F68" s="2057"/>
      <c r="G68" s="2057"/>
      <c r="H68" s="2057"/>
      <c r="I68" s="2057"/>
      <c r="J68" s="2053"/>
      <c r="K68" s="2054"/>
      <c r="L68" s="2054"/>
      <c r="M68" s="2054"/>
      <c r="N68" s="2054"/>
      <c r="O68" s="2054"/>
      <c r="P68" s="2054"/>
      <c r="Q68" s="2054"/>
      <c r="R68" s="2054"/>
      <c r="S68" s="2054"/>
      <c r="T68" s="2054"/>
      <c r="U68" s="2054"/>
      <c r="V68" s="2056"/>
      <c r="W68" s="2057"/>
      <c r="X68" s="2057"/>
      <c r="Y68" s="2057"/>
      <c r="Z68" s="2057"/>
      <c r="AA68" s="2137"/>
    </row>
    <row r="69" spans="1:27" ht="30" customHeight="1" x14ac:dyDescent="0.15">
      <c r="A69" s="1932" t="s">
        <v>172</v>
      </c>
      <c r="B69" s="1933"/>
      <c r="C69" s="1933"/>
      <c r="D69" s="1933"/>
      <c r="E69" s="2055" t="s">
        <v>56</v>
      </c>
      <c r="F69" s="2057" t="str">
        <f>IFERROR(ROUNDDOWN(F65*F61/F59,2),"")</f>
        <v/>
      </c>
      <c r="G69" s="2057"/>
      <c r="H69" s="2057"/>
      <c r="I69" s="2057"/>
      <c r="J69" s="2058" t="s">
        <v>173</v>
      </c>
      <c r="K69" s="2059"/>
      <c r="L69" s="2059"/>
      <c r="M69" s="2059"/>
      <c r="N69" s="2059"/>
      <c r="O69" s="2059"/>
      <c r="P69" s="2059"/>
      <c r="Q69" s="2059"/>
      <c r="R69" s="2059"/>
      <c r="S69" s="2059"/>
      <c r="T69" s="2059"/>
      <c r="U69" s="2059"/>
      <c r="V69" s="2055" t="s">
        <v>174</v>
      </c>
      <c r="W69" s="2057">
        <f>SUM(W61,W63,W65,W67)</f>
        <v>0</v>
      </c>
      <c r="X69" s="2057"/>
      <c r="Y69" s="2057"/>
      <c r="Z69" s="2057"/>
      <c r="AA69" s="2137"/>
    </row>
    <row r="70" spans="1:27" ht="6" customHeight="1" x14ac:dyDescent="0.15">
      <c r="A70" s="2053"/>
      <c r="B70" s="2054"/>
      <c r="C70" s="2054"/>
      <c r="D70" s="2054"/>
      <c r="E70" s="2056"/>
      <c r="F70" s="2057"/>
      <c r="G70" s="2057"/>
      <c r="H70" s="2057"/>
      <c r="I70" s="2057"/>
      <c r="J70" s="2060"/>
      <c r="K70" s="2061"/>
      <c r="L70" s="2061"/>
      <c r="M70" s="2061"/>
      <c r="N70" s="2061"/>
      <c r="O70" s="2061"/>
      <c r="P70" s="2061"/>
      <c r="Q70" s="2061"/>
      <c r="R70" s="2061"/>
      <c r="S70" s="2061"/>
      <c r="T70" s="2061"/>
      <c r="U70" s="2061"/>
      <c r="V70" s="2056"/>
      <c r="W70" s="2057"/>
      <c r="X70" s="2057"/>
      <c r="Y70" s="2057"/>
      <c r="Z70" s="2057"/>
      <c r="AA70" s="2137"/>
    </row>
  </sheetData>
  <sheetProtection algorithmName="SHA-512" hashValue="9gDiGs4U4koqyn5lamRXlI2cHrLg6d5/cXL2y7tbLSOMZjtDjNR5dCQOM4CTLCMd1f82O/es2p7FYruA2PzOeA==" saltValue="+9boelidcRR7breN6fpVSA==" spinCount="100000" sheet="1" objects="1" scenarios="1"/>
  <mergeCells count="218">
    <mergeCell ref="AA37:AA44"/>
    <mergeCell ref="AA45:AA48"/>
    <mergeCell ref="AA49:AA70"/>
    <mergeCell ref="AA2:AA9"/>
    <mergeCell ref="AA10:AA13"/>
    <mergeCell ref="AA14:AA35"/>
    <mergeCell ref="A1:AA1"/>
    <mergeCell ref="A5:I6"/>
    <mergeCell ref="A34:D35"/>
    <mergeCell ref="E34:E35"/>
    <mergeCell ref="F34:I35"/>
    <mergeCell ref="J34:U35"/>
    <mergeCell ref="V34:V35"/>
    <mergeCell ref="W34:Z35"/>
    <mergeCell ref="A32:D33"/>
    <mergeCell ref="E32:E33"/>
    <mergeCell ref="F32:I33"/>
    <mergeCell ref="J32:U33"/>
    <mergeCell ref="V32:V33"/>
    <mergeCell ref="W32:Z33"/>
    <mergeCell ref="W28:Z29"/>
    <mergeCell ref="A30:D31"/>
    <mergeCell ref="E30:E31"/>
    <mergeCell ref="F30:I31"/>
    <mergeCell ref="P30:U31"/>
    <mergeCell ref="V30:V31"/>
    <mergeCell ref="W30:Z31"/>
    <mergeCell ref="A28:D29"/>
    <mergeCell ref="E28:E29"/>
    <mergeCell ref="F28:I29"/>
    <mergeCell ref="J28:O31"/>
    <mergeCell ref="P28:U29"/>
    <mergeCell ref="V28:V29"/>
    <mergeCell ref="A26:D27"/>
    <mergeCell ref="E26:E27"/>
    <mergeCell ref="F26:I27"/>
    <mergeCell ref="J26:U27"/>
    <mergeCell ref="V26:V27"/>
    <mergeCell ref="W26:Z27"/>
    <mergeCell ref="A24:D25"/>
    <mergeCell ref="E24:E25"/>
    <mergeCell ref="F24:I25"/>
    <mergeCell ref="J24:Z25"/>
    <mergeCell ref="A20:D21"/>
    <mergeCell ref="E20:E21"/>
    <mergeCell ref="F20:I21"/>
    <mergeCell ref="J20:U21"/>
    <mergeCell ref="V20:V21"/>
    <mergeCell ref="W20:Z21"/>
    <mergeCell ref="C23:J23"/>
    <mergeCell ref="K23:N23"/>
    <mergeCell ref="O23:Z23"/>
    <mergeCell ref="A16:D17"/>
    <mergeCell ref="E16:E17"/>
    <mergeCell ref="F16:I17"/>
    <mergeCell ref="P16:U17"/>
    <mergeCell ref="V16:V17"/>
    <mergeCell ref="W16:Z17"/>
    <mergeCell ref="A13:D15"/>
    <mergeCell ref="E13:E15"/>
    <mergeCell ref="F13:I15"/>
    <mergeCell ref="J13:O17"/>
    <mergeCell ref="P13:U15"/>
    <mergeCell ref="V13:V15"/>
    <mergeCell ref="K2:K4"/>
    <mergeCell ref="L2:L4"/>
    <mergeCell ref="A18:D19"/>
    <mergeCell ref="E18:E19"/>
    <mergeCell ref="F18:I19"/>
    <mergeCell ref="J18:U19"/>
    <mergeCell ref="V18:V19"/>
    <mergeCell ref="A10:D12"/>
    <mergeCell ref="E10:E12"/>
    <mergeCell ref="F10:I12"/>
    <mergeCell ref="J10:U12"/>
    <mergeCell ref="V10:V12"/>
    <mergeCell ref="M2:M4"/>
    <mergeCell ref="N2:N4"/>
    <mergeCell ref="R5:S5"/>
    <mergeCell ref="T5:Z5"/>
    <mergeCell ref="R6:S6"/>
    <mergeCell ref="T6:Z6"/>
    <mergeCell ref="W10:Z12"/>
    <mergeCell ref="C7:J7"/>
    <mergeCell ref="K7:N7"/>
    <mergeCell ref="O7:Z7"/>
    <mergeCell ref="W18:Z19"/>
    <mergeCell ref="W13:Z15"/>
    <mergeCell ref="A8:D9"/>
    <mergeCell ref="E8:E9"/>
    <mergeCell ref="F8:I9"/>
    <mergeCell ref="J8:Z9"/>
    <mergeCell ref="W3:Y4"/>
    <mergeCell ref="Z3:Z4"/>
    <mergeCell ref="K5:K6"/>
    <mergeCell ref="L5:L6"/>
    <mergeCell ref="M5:M6"/>
    <mergeCell ref="N5:N6"/>
    <mergeCell ref="O5:O6"/>
    <mergeCell ref="P5:P6"/>
    <mergeCell ref="Q5:Q6"/>
    <mergeCell ref="O2:O4"/>
    <mergeCell ref="P2:P4"/>
    <mergeCell ref="Q2:Q4"/>
    <mergeCell ref="S2:T2"/>
    <mergeCell ref="W2:Y2"/>
    <mergeCell ref="R3:R4"/>
    <mergeCell ref="S3:T4"/>
    <mergeCell ref="U3:U4"/>
    <mergeCell ref="V3:V4"/>
    <mergeCell ref="A2:I4"/>
    <mergeCell ref="J2:J6"/>
    <mergeCell ref="A36:AA36"/>
    <mergeCell ref="A37:I39"/>
    <mergeCell ref="J37:J41"/>
    <mergeCell ref="K37:K39"/>
    <mergeCell ref="L37:L39"/>
    <mergeCell ref="M37:M39"/>
    <mergeCell ref="N37:N39"/>
    <mergeCell ref="O37:O39"/>
    <mergeCell ref="P37:P39"/>
    <mergeCell ref="Q37:Q39"/>
    <mergeCell ref="S37:T37"/>
    <mergeCell ref="W37:Y37"/>
    <mergeCell ref="R38:R39"/>
    <mergeCell ref="S38:T39"/>
    <mergeCell ref="U38:U39"/>
    <mergeCell ref="V38:V39"/>
    <mergeCell ref="W38:Y39"/>
    <mergeCell ref="Z38:Z39"/>
    <mergeCell ref="A40:I41"/>
    <mergeCell ref="K40:K41"/>
    <mergeCell ref="L40:L41"/>
    <mergeCell ref="M40:M41"/>
    <mergeCell ref="N40:N41"/>
    <mergeCell ref="O40:O41"/>
    <mergeCell ref="P40:P41"/>
    <mergeCell ref="Q40:Q41"/>
    <mergeCell ref="C42:J42"/>
    <mergeCell ref="K42:N42"/>
    <mergeCell ref="O42:Z42"/>
    <mergeCell ref="A43:D44"/>
    <mergeCell ref="E43:E44"/>
    <mergeCell ref="F43:I44"/>
    <mergeCell ref="J43:Z44"/>
    <mergeCell ref="R40:S40"/>
    <mergeCell ref="T40:Z40"/>
    <mergeCell ref="R41:S41"/>
    <mergeCell ref="T41:Z41"/>
    <mergeCell ref="A45:D47"/>
    <mergeCell ref="E45:E47"/>
    <mergeCell ref="F45:I47"/>
    <mergeCell ref="J45:U47"/>
    <mergeCell ref="V45:V47"/>
    <mergeCell ref="W45:Z47"/>
    <mergeCell ref="A48:D50"/>
    <mergeCell ref="E48:E50"/>
    <mergeCell ref="F48:I50"/>
    <mergeCell ref="J48:O52"/>
    <mergeCell ref="P48:U50"/>
    <mergeCell ref="V48:V50"/>
    <mergeCell ref="W48:Z50"/>
    <mergeCell ref="A51:D52"/>
    <mergeCell ref="E51:E52"/>
    <mergeCell ref="F51:I52"/>
    <mergeCell ref="P51:U52"/>
    <mergeCell ref="V51:V52"/>
    <mergeCell ref="W51:Z52"/>
    <mergeCell ref="A53:D54"/>
    <mergeCell ref="E53:E54"/>
    <mergeCell ref="F53:I54"/>
    <mergeCell ref="C58:J58"/>
    <mergeCell ref="K58:N58"/>
    <mergeCell ref="O58:Z58"/>
    <mergeCell ref="J53:U54"/>
    <mergeCell ref="V53:V54"/>
    <mergeCell ref="W53:Z54"/>
    <mergeCell ref="A55:D56"/>
    <mergeCell ref="E55:E56"/>
    <mergeCell ref="F55:I56"/>
    <mergeCell ref="J55:U56"/>
    <mergeCell ref="V55:V56"/>
    <mergeCell ref="W55:Z56"/>
    <mergeCell ref="A59:D60"/>
    <mergeCell ref="E59:E60"/>
    <mergeCell ref="F59:I60"/>
    <mergeCell ref="J59:Z60"/>
    <mergeCell ref="A61:D62"/>
    <mergeCell ref="E61:E62"/>
    <mergeCell ref="F61:I62"/>
    <mergeCell ref="J61:U62"/>
    <mergeCell ref="V61:V62"/>
    <mergeCell ref="W61:Z62"/>
    <mergeCell ref="A63:D64"/>
    <mergeCell ref="E63:E64"/>
    <mergeCell ref="F63:I64"/>
    <mergeCell ref="J63:O66"/>
    <mergeCell ref="P63:U64"/>
    <mergeCell ref="V63:V64"/>
    <mergeCell ref="W63:Z64"/>
    <mergeCell ref="A65:D66"/>
    <mergeCell ref="E65:E66"/>
    <mergeCell ref="F65:I66"/>
    <mergeCell ref="P65:U66"/>
    <mergeCell ref="V65:V66"/>
    <mergeCell ref="W65:Z66"/>
    <mergeCell ref="A67:D68"/>
    <mergeCell ref="E67:E68"/>
    <mergeCell ref="F67:I68"/>
    <mergeCell ref="J67:U68"/>
    <mergeCell ref="V67:V68"/>
    <mergeCell ref="W67:Z68"/>
    <mergeCell ref="A69:D70"/>
    <mergeCell ref="E69:E70"/>
    <mergeCell ref="F69:I70"/>
    <mergeCell ref="J69:U70"/>
    <mergeCell ref="V69:V70"/>
    <mergeCell ref="W69:Z70"/>
  </mergeCells>
  <phoneticPr fontId="1"/>
  <dataValidations count="2">
    <dataValidation type="list" allowBlank="1" showInputMessage="1" showErrorMessage="1" sqref="WWH983042:WWH983043 Z65538:Z65539 JV65538:JV65539 TR65538:TR65539 ADN65538:ADN65539 ANJ65538:ANJ65539 AXF65538:AXF65539 BHB65538:BHB65539 BQX65538:BQX65539 CAT65538:CAT65539 CKP65538:CKP65539 CUL65538:CUL65539 DEH65538:DEH65539 DOD65538:DOD65539 DXZ65538:DXZ65539 EHV65538:EHV65539 ERR65538:ERR65539 FBN65538:FBN65539 FLJ65538:FLJ65539 FVF65538:FVF65539 GFB65538:GFB65539 GOX65538:GOX65539 GYT65538:GYT65539 HIP65538:HIP65539 HSL65538:HSL65539 ICH65538:ICH65539 IMD65538:IMD65539 IVZ65538:IVZ65539 JFV65538:JFV65539 JPR65538:JPR65539 JZN65538:JZN65539 KJJ65538:KJJ65539 KTF65538:KTF65539 LDB65538:LDB65539 LMX65538:LMX65539 LWT65538:LWT65539 MGP65538:MGP65539 MQL65538:MQL65539 NAH65538:NAH65539 NKD65538:NKD65539 NTZ65538:NTZ65539 ODV65538:ODV65539 ONR65538:ONR65539 OXN65538:OXN65539 PHJ65538:PHJ65539 PRF65538:PRF65539 QBB65538:QBB65539 QKX65538:QKX65539 QUT65538:QUT65539 REP65538:REP65539 ROL65538:ROL65539 RYH65538:RYH65539 SID65538:SID65539 SRZ65538:SRZ65539 TBV65538:TBV65539 TLR65538:TLR65539 TVN65538:TVN65539 UFJ65538:UFJ65539 UPF65538:UPF65539 UZB65538:UZB65539 VIX65538:VIX65539 VST65538:VST65539 WCP65538:WCP65539 WML65538:WML65539 WWH65538:WWH65539 Z131074:Z131075 JV131074:JV131075 TR131074:TR131075 ADN131074:ADN131075 ANJ131074:ANJ131075 AXF131074:AXF131075 BHB131074:BHB131075 BQX131074:BQX131075 CAT131074:CAT131075 CKP131074:CKP131075 CUL131074:CUL131075 DEH131074:DEH131075 DOD131074:DOD131075 DXZ131074:DXZ131075 EHV131074:EHV131075 ERR131074:ERR131075 FBN131074:FBN131075 FLJ131074:FLJ131075 FVF131074:FVF131075 GFB131074:GFB131075 GOX131074:GOX131075 GYT131074:GYT131075 HIP131074:HIP131075 HSL131074:HSL131075 ICH131074:ICH131075 IMD131074:IMD131075 IVZ131074:IVZ131075 JFV131074:JFV131075 JPR131074:JPR131075 JZN131074:JZN131075 KJJ131074:KJJ131075 KTF131074:KTF131075 LDB131074:LDB131075 LMX131074:LMX131075 LWT131074:LWT131075 MGP131074:MGP131075 MQL131074:MQL131075 NAH131074:NAH131075 NKD131074:NKD131075 NTZ131074:NTZ131075 ODV131074:ODV131075 ONR131074:ONR131075 OXN131074:OXN131075 PHJ131074:PHJ131075 PRF131074:PRF131075 QBB131074:QBB131075 QKX131074:QKX131075 QUT131074:QUT131075 REP131074:REP131075 ROL131074:ROL131075 RYH131074:RYH131075 SID131074:SID131075 SRZ131074:SRZ131075 TBV131074:TBV131075 TLR131074:TLR131075 TVN131074:TVN131075 UFJ131074:UFJ131075 UPF131074:UPF131075 UZB131074:UZB131075 VIX131074:VIX131075 VST131074:VST131075 WCP131074:WCP131075 WML131074:WML131075 WWH131074:WWH131075 Z196610:Z196611 JV196610:JV196611 TR196610:TR196611 ADN196610:ADN196611 ANJ196610:ANJ196611 AXF196610:AXF196611 BHB196610:BHB196611 BQX196610:BQX196611 CAT196610:CAT196611 CKP196610:CKP196611 CUL196610:CUL196611 DEH196610:DEH196611 DOD196610:DOD196611 DXZ196610:DXZ196611 EHV196610:EHV196611 ERR196610:ERR196611 FBN196610:FBN196611 FLJ196610:FLJ196611 FVF196610:FVF196611 GFB196610:GFB196611 GOX196610:GOX196611 GYT196610:GYT196611 HIP196610:HIP196611 HSL196610:HSL196611 ICH196610:ICH196611 IMD196610:IMD196611 IVZ196610:IVZ196611 JFV196610:JFV196611 JPR196610:JPR196611 JZN196610:JZN196611 KJJ196610:KJJ196611 KTF196610:KTF196611 LDB196610:LDB196611 LMX196610:LMX196611 LWT196610:LWT196611 MGP196610:MGP196611 MQL196610:MQL196611 NAH196610:NAH196611 NKD196610:NKD196611 NTZ196610:NTZ196611 ODV196610:ODV196611 ONR196610:ONR196611 OXN196610:OXN196611 PHJ196610:PHJ196611 PRF196610:PRF196611 QBB196610:QBB196611 QKX196610:QKX196611 QUT196610:QUT196611 REP196610:REP196611 ROL196610:ROL196611 RYH196610:RYH196611 SID196610:SID196611 SRZ196610:SRZ196611 TBV196610:TBV196611 TLR196610:TLR196611 TVN196610:TVN196611 UFJ196610:UFJ196611 UPF196610:UPF196611 UZB196610:UZB196611 VIX196610:VIX196611 VST196610:VST196611 WCP196610:WCP196611 WML196610:WML196611 WWH196610:WWH196611 Z262146:Z262147 JV262146:JV262147 TR262146:TR262147 ADN262146:ADN262147 ANJ262146:ANJ262147 AXF262146:AXF262147 BHB262146:BHB262147 BQX262146:BQX262147 CAT262146:CAT262147 CKP262146:CKP262147 CUL262146:CUL262147 DEH262146:DEH262147 DOD262146:DOD262147 DXZ262146:DXZ262147 EHV262146:EHV262147 ERR262146:ERR262147 FBN262146:FBN262147 FLJ262146:FLJ262147 FVF262146:FVF262147 GFB262146:GFB262147 GOX262146:GOX262147 GYT262146:GYT262147 HIP262146:HIP262147 HSL262146:HSL262147 ICH262146:ICH262147 IMD262146:IMD262147 IVZ262146:IVZ262147 JFV262146:JFV262147 JPR262146:JPR262147 JZN262146:JZN262147 KJJ262146:KJJ262147 KTF262146:KTF262147 LDB262146:LDB262147 LMX262146:LMX262147 LWT262146:LWT262147 MGP262146:MGP262147 MQL262146:MQL262147 NAH262146:NAH262147 NKD262146:NKD262147 NTZ262146:NTZ262147 ODV262146:ODV262147 ONR262146:ONR262147 OXN262146:OXN262147 PHJ262146:PHJ262147 PRF262146:PRF262147 QBB262146:QBB262147 QKX262146:QKX262147 QUT262146:QUT262147 REP262146:REP262147 ROL262146:ROL262147 RYH262146:RYH262147 SID262146:SID262147 SRZ262146:SRZ262147 TBV262146:TBV262147 TLR262146:TLR262147 TVN262146:TVN262147 UFJ262146:UFJ262147 UPF262146:UPF262147 UZB262146:UZB262147 VIX262146:VIX262147 VST262146:VST262147 WCP262146:WCP262147 WML262146:WML262147 WWH262146:WWH262147 Z327682:Z327683 JV327682:JV327683 TR327682:TR327683 ADN327682:ADN327683 ANJ327682:ANJ327683 AXF327682:AXF327683 BHB327682:BHB327683 BQX327682:BQX327683 CAT327682:CAT327683 CKP327682:CKP327683 CUL327682:CUL327683 DEH327682:DEH327683 DOD327682:DOD327683 DXZ327682:DXZ327683 EHV327682:EHV327683 ERR327682:ERR327683 FBN327682:FBN327683 FLJ327682:FLJ327683 FVF327682:FVF327683 GFB327682:GFB327683 GOX327682:GOX327683 GYT327682:GYT327683 HIP327682:HIP327683 HSL327682:HSL327683 ICH327682:ICH327683 IMD327682:IMD327683 IVZ327682:IVZ327683 JFV327682:JFV327683 JPR327682:JPR327683 JZN327682:JZN327683 KJJ327682:KJJ327683 KTF327682:KTF327683 LDB327682:LDB327683 LMX327682:LMX327683 LWT327682:LWT327683 MGP327682:MGP327683 MQL327682:MQL327683 NAH327682:NAH327683 NKD327682:NKD327683 NTZ327682:NTZ327683 ODV327682:ODV327683 ONR327682:ONR327683 OXN327682:OXN327683 PHJ327682:PHJ327683 PRF327682:PRF327683 QBB327682:QBB327683 QKX327682:QKX327683 QUT327682:QUT327683 REP327682:REP327683 ROL327682:ROL327683 RYH327682:RYH327683 SID327682:SID327683 SRZ327682:SRZ327683 TBV327682:TBV327683 TLR327682:TLR327683 TVN327682:TVN327683 UFJ327682:UFJ327683 UPF327682:UPF327683 UZB327682:UZB327683 VIX327682:VIX327683 VST327682:VST327683 WCP327682:WCP327683 WML327682:WML327683 WWH327682:WWH327683 Z393218:Z393219 JV393218:JV393219 TR393218:TR393219 ADN393218:ADN393219 ANJ393218:ANJ393219 AXF393218:AXF393219 BHB393218:BHB393219 BQX393218:BQX393219 CAT393218:CAT393219 CKP393218:CKP393219 CUL393218:CUL393219 DEH393218:DEH393219 DOD393218:DOD393219 DXZ393218:DXZ393219 EHV393218:EHV393219 ERR393218:ERR393219 FBN393218:FBN393219 FLJ393218:FLJ393219 FVF393218:FVF393219 GFB393218:GFB393219 GOX393218:GOX393219 GYT393218:GYT393219 HIP393218:HIP393219 HSL393218:HSL393219 ICH393218:ICH393219 IMD393218:IMD393219 IVZ393218:IVZ393219 JFV393218:JFV393219 JPR393218:JPR393219 JZN393218:JZN393219 KJJ393218:KJJ393219 KTF393218:KTF393219 LDB393218:LDB393219 LMX393218:LMX393219 LWT393218:LWT393219 MGP393218:MGP393219 MQL393218:MQL393219 NAH393218:NAH393219 NKD393218:NKD393219 NTZ393218:NTZ393219 ODV393218:ODV393219 ONR393218:ONR393219 OXN393218:OXN393219 PHJ393218:PHJ393219 PRF393218:PRF393219 QBB393218:QBB393219 QKX393218:QKX393219 QUT393218:QUT393219 REP393218:REP393219 ROL393218:ROL393219 RYH393218:RYH393219 SID393218:SID393219 SRZ393218:SRZ393219 TBV393218:TBV393219 TLR393218:TLR393219 TVN393218:TVN393219 UFJ393218:UFJ393219 UPF393218:UPF393219 UZB393218:UZB393219 VIX393218:VIX393219 VST393218:VST393219 WCP393218:WCP393219 WML393218:WML393219 WWH393218:WWH393219 Z458754:Z458755 JV458754:JV458755 TR458754:TR458755 ADN458754:ADN458755 ANJ458754:ANJ458755 AXF458754:AXF458755 BHB458754:BHB458755 BQX458754:BQX458755 CAT458754:CAT458755 CKP458754:CKP458755 CUL458754:CUL458755 DEH458754:DEH458755 DOD458754:DOD458755 DXZ458754:DXZ458755 EHV458754:EHV458755 ERR458754:ERR458755 FBN458754:FBN458755 FLJ458754:FLJ458755 FVF458754:FVF458755 GFB458754:GFB458755 GOX458754:GOX458755 GYT458754:GYT458755 HIP458754:HIP458755 HSL458754:HSL458755 ICH458754:ICH458755 IMD458754:IMD458755 IVZ458754:IVZ458755 JFV458754:JFV458755 JPR458754:JPR458755 JZN458754:JZN458755 KJJ458754:KJJ458755 KTF458754:KTF458755 LDB458754:LDB458755 LMX458754:LMX458755 LWT458754:LWT458755 MGP458754:MGP458755 MQL458754:MQL458755 NAH458754:NAH458755 NKD458754:NKD458755 NTZ458754:NTZ458755 ODV458754:ODV458755 ONR458754:ONR458755 OXN458754:OXN458755 PHJ458754:PHJ458755 PRF458754:PRF458755 QBB458754:QBB458755 QKX458754:QKX458755 QUT458754:QUT458755 REP458754:REP458755 ROL458754:ROL458755 RYH458754:RYH458755 SID458754:SID458755 SRZ458754:SRZ458755 TBV458754:TBV458755 TLR458754:TLR458755 TVN458754:TVN458755 UFJ458754:UFJ458755 UPF458754:UPF458755 UZB458754:UZB458755 VIX458754:VIX458755 VST458754:VST458755 WCP458754:WCP458755 WML458754:WML458755 WWH458754:WWH458755 Z524290:Z524291 JV524290:JV524291 TR524290:TR524291 ADN524290:ADN524291 ANJ524290:ANJ524291 AXF524290:AXF524291 BHB524290:BHB524291 BQX524290:BQX524291 CAT524290:CAT524291 CKP524290:CKP524291 CUL524290:CUL524291 DEH524290:DEH524291 DOD524290:DOD524291 DXZ524290:DXZ524291 EHV524290:EHV524291 ERR524290:ERR524291 FBN524290:FBN524291 FLJ524290:FLJ524291 FVF524290:FVF524291 GFB524290:GFB524291 GOX524290:GOX524291 GYT524290:GYT524291 HIP524290:HIP524291 HSL524290:HSL524291 ICH524290:ICH524291 IMD524290:IMD524291 IVZ524290:IVZ524291 JFV524290:JFV524291 JPR524290:JPR524291 JZN524290:JZN524291 KJJ524290:KJJ524291 KTF524290:KTF524291 LDB524290:LDB524291 LMX524290:LMX524291 LWT524290:LWT524291 MGP524290:MGP524291 MQL524290:MQL524291 NAH524290:NAH524291 NKD524290:NKD524291 NTZ524290:NTZ524291 ODV524290:ODV524291 ONR524290:ONR524291 OXN524290:OXN524291 PHJ524290:PHJ524291 PRF524290:PRF524291 QBB524290:QBB524291 QKX524290:QKX524291 QUT524290:QUT524291 REP524290:REP524291 ROL524290:ROL524291 RYH524290:RYH524291 SID524290:SID524291 SRZ524290:SRZ524291 TBV524290:TBV524291 TLR524290:TLR524291 TVN524290:TVN524291 UFJ524290:UFJ524291 UPF524290:UPF524291 UZB524290:UZB524291 VIX524290:VIX524291 VST524290:VST524291 WCP524290:WCP524291 WML524290:WML524291 WWH524290:WWH524291 Z589826:Z589827 JV589826:JV589827 TR589826:TR589827 ADN589826:ADN589827 ANJ589826:ANJ589827 AXF589826:AXF589827 BHB589826:BHB589827 BQX589826:BQX589827 CAT589826:CAT589827 CKP589826:CKP589827 CUL589826:CUL589827 DEH589826:DEH589827 DOD589826:DOD589827 DXZ589826:DXZ589827 EHV589826:EHV589827 ERR589826:ERR589827 FBN589826:FBN589827 FLJ589826:FLJ589827 FVF589826:FVF589827 GFB589826:GFB589827 GOX589826:GOX589827 GYT589826:GYT589827 HIP589826:HIP589827 HSL589826:HSL589827 ICH589826:ICH589827 IMD589826:IMD589827 IVZ589826:IVZ589827 JFV589826:JFV589827 JPR589826:JPR589827 JZN589826:JZN589827 KJJ589826:KJJ589827 KTF589826:KTF589827 LDB589826:LDB589827 LMX589826:LMX589827 LWT589826:LWT589827 MGP589826:MGP589827 MQL589826:MQL589827 NAH589826:NAH589827 NKD589826:NKD589827 NTZ589826:NTZ589827 ODV589826:ODV589827 ONR589826:ONR589827 OXN589826:OXN589827 PHJ589826:PHJ589827 PRF589826:PRF589827 QBB589826:QBB589827 QKX589826:QKX589827 QUT589826:QUT589827 REP589826:REP589827 ROL589826:ROL589827 RYH589826:RYH589827 SID589826:SID589827 SRZ589826:SRZ589827 TBV589826:TBV589827 TLR589826:TLR589827 TVN589826:TVN589827 UFJ589826:UFJ589827 UPF589826:UPF589827 UZB589826:UZB589827 VIX589826:VIX589827 VST589826:VST589827 WCP589826:WCP589827 WML589826:WML589827 WWH589826:WWH589827 Z655362:Z655363 JV655362:JV655363 TR655362:TR655363 ADN655362:ADN655363 ANJ655362:ANJ655363 AXF655362:AXF655363 BHB655362:BHB655363 BQX655362:BQX655363 CAT655362:CAT655363 CKP655362:CKP655363 CUL655362:CUL655363 DEH655362:DEH655363 DOD655362:DOD655363 DXZ655362:DXZ655363 EHV655362:EHV655363 ERR655362:ERR655363 FBN655362:FBN655363 FLJ655362:FLJ655363 FVF655362:FVF655363 GFB655362:GFB655363 GOX655362:GOX655363 GYT655362:GYT655363 HIP655362:HIP655363 HSL655362:HSL655363 ICH655362:ICH655363 IMD655362:IMD655363 IVZ655362:IVZ655363 JFV655362:JFV655363 JPR655362:JPR655363 JZN655362:JZN655363 KJJ655362:KJJ655363 KTF655362:KTF655363 LDB655362:LDB655363 LMX655362:LMX655363 LWT655362:LWT655363 MGP655362:MGP655363 MQL655362:MQL655363 NAH655362:NAH655363 NKD655362:NKD655363 NTZ655362:NTZ655363 ODV655362:ODV655363 ONR655362:ONR655363 OXN655362:OXN655363 PHJ655362:PHJ655363 PRF655362:PRF655363 QBB655362:QBB655363 QKX655362:QKX655363 QUT655362:QUT655363 REP655362:REP655363 ROL655362:ROL655363 RYH655362:RYH655363 SID655362:SID655363 SRZ655362:SRZ655363 TBV655362:TBV655363 TLR655362:TLR655363 TVN655362:TVN655363 UFJ655362:UFJ655363 UPF655362:UPF655363 UZB655362:UZB655363 VIX655362:VIX655363 VST655362:VST655363 WCP655362:WCP655363 WML655362:WML655363 WWH655362:WWH655363 Z720898:Z720899 JV720898:JV720899 TR720898:TR720899 ADN720898:ADN720899 ANJ720898:ANJ720899 AXF720898:AXF720899 BHB720898:BHB720899 BQX720898:BQX720899 CAT720898:CAT720899 CKP720898:CKP720899 CUL720898:CUL720899 DEH720898:DEH720899 DOD720898:DOD720899 DXZ720898:DXZ720899 EHV720898:EHV720899 ERR720898:ERR720899 FBN720898:FBN720899 FLJ720898:FLJ720899 FVF720898:FVF720899 GFB720898:GFB720899 GOX720898:GOX720899 GYT720898:GYT720899 HIP720898:HIP720899 HSL720898:HSL720899 ICH720898:ICH720899 IMD720898:IMD720899 IVZ720898:IVZ720899 JFV720898:JFV720899 JPR720898:JPR720899 JZN720898:JZN720899 KJJ720898:KJJ720899 KTF720898:KTF720899 LDB720898:LDB720899 LMX720898:LMX720899 LWT720898:LWT720899 MGP720898:MGP720899 MQL720898:MQL720899 NAH720898:NAH720899 NKD720898:NKD720899 NTZ720898:NTZ720899 ODV720898:ODV720899 ONR720898:ONR720899 OXN720898:OXN720899 PHJ720898:PHJ720899 PRF720898:PRF720899 QBB720898:QBB720899 QKX720898:QKX720899 QUT720898:QUT720899 REP720898:REP720899 ROL720898:ROL720899 RYH720898:RYH720899 SID720898:SID720899 SRZ720898:SRZ720899 TBV720898:TBV720899 TLR720898:TLR720899 TVN720898:TVN720899 UFJ720898:UFJ720899 UPF720898:UPF720899 UZB720898:UZB720899 VIX720898:VIX720899 VST720898:VST720899 WCP720898:WCP720899 WML720898:WML720899 WWH720898:WWH720899 Z786434:Z786435 JV786434:JV786435 TR786434:TR786435 ADN786434:ADN786435 ANJ786434:ANJ786435 AXF786434:AXF786435 BHB786434:BHB786435 BQX786434:BQX786435 CAT786434:CAT786435 CKP786434:CKP786435 CUL786434:CUL786435 DEH786434:DEH786435 DOD786434:DOD786435 DXZ786434:DXZ786435 EHV786434:EHV786435 ERR786434:ERR786435 FBN786434:FBN786435 FLJ786434:FLJ786435 FVF786434:FVF786435 GFB786434:GFB786435 GOX786434:GOX786435 GYT786434:GYT786435 HIP786434:HIP786435 HSL786434:HSL786435 ICH786434:ICH786435 IMD786434:IMD786435 IVZ786434:IVZ786435 JFV786434:JFV786435 JPR786434:JPR786435 JZN786434:JZN786435 KJJ786434:KJJ786435 KTF786434:KTF786435 LDB786434:LDB786435 LMX786434:LMX786435 LWT786434:LWT786435 MGP786434:MGP786435 MQL786434:MQL786435 NAH786434:NAH786435 NKD786434:NKD786435 NTZ786434:NTZ786435 ODV786434:ODV786435 ONR786434:ONR786435 OXN786434:OXN786435 PHJ786434:PHJ786435 PRF786434:PRF786435 QBB786434:QBB786435 QKX786434:QKX786435 QUT786434:QUT786435 REP786434:REP786435 ROL786434:ROL786435 RYH786434:RYH786435 SID786434:SID786435 SRZ786434:SRZ786435 TBV786434:TBV786435 TLR786434:TLR786435 TVN786434:TVN786435 UFJ786434:UFJ786435 UPF786434:UPF786435 UZB786434:UZB786435 VIX786434:VIX786435 VST786434:VST786435 WCP786434:WCP786435 WML786434:WML786435 WWH786434:WWH786435 Z851970:Z851971 JV851970:JV851971 TR851970:TR851971 ADN851970:ADN851971 ANJ851970:ANJ851971 AXF851970:AXF851971 BHB851970:BHB851971 BQX851970:BQX851971 CAT851970:CAT851971 CKP851970:CKP851971 CUL851970:CUL851971 DEH851970:DEH851971 DOD851970:DOD851971 DXZ851970:DXZ851971 EHV851970:EHV851971 ERR851970:ERR851971 FBN851970:FBN851971 FLJ851970:FLJ851971 FVF851970:FVF851971 GFB851970:GFB851971 GOX851970:GOX851971 GYT851970:GYT851971 HIP851970:HIP851971 HSL851970:HSL851971 ICH851970:ICH851971 IMD851970:IMD851971 IVZ851970:IVZ851971 JFV851970:JFV851971 JPR851970:JPR851971 JZN851970:JZN851971 KJJ851970:KJJ851971 KTF851970:KTF851971 LDB851970:LDB851971 LMX851970:LMX851971 LWT851970:LWT851971 MGP851970:MGP851971 MQL851970:MQL851971 NAH851970:NAH851971 NKD851970:NKD851971 NTZ851970:NTZ851971 ODV851970:ODV851971 ONR851970:ONR851971 OXN851970:OXN851971 PHJ851970:PHJ851971 PRF851970:PRF851971 QBB851970:QBB851971 QKX851970:QKX851971 QUT851970:QUT851971 REP851970:REP851971 ROL851970:ROL851971 RYH851970:RYH851971 SID851970:SID851971 SRZ851970:SRZ851971 TBV851970:TBV851971 TLR851970:TLR851971 TVN851970:TVN851971 UFJ851970:UFJ851971 UPF851970:UPF851971 UZB851970:UZB851971 VIX851970:VIX851971 VST851970:VST851971 WCP851970:WCP851971 WML851970:WML851971 WWH851970:WWH851971 Z917506:Z917507 JV917506:JV917507 TR917506:TR917507 ADN917506:ADN917507 ANJ917506:ANJ917507 AXF917506:AXF917507 BHB917506:BHB917507 BQX917506:BQX917507 CAT917506:CAT917507 CKP917506:CKP917507 CUL917506:CUL917507 DEH917506:DEH917507 DOD917506:DOD917507 DXZ917506:DXZ917507 EHV917506:EHV917507 ERR917506:ERR917507 FBN917506:FBN917507 FLJ917506:FLJ917507 FVF917506:FVF917507 GFB917506:GFB917507 GOX917506:GOX917507 GYT917506:GYT917507 HIP917506:HIP917507 HSL917506:HSL917507 ICH917506:ICH917507 IMD917506:IMD917507 IVZ917506:IVZ917507 JFV917506:JFV917507 JPR917506:JPR917507 JZN917506:JZN917507 KJJ917506:KJJ917507 KTF917506:KTF917507 LDB917506:LDB917507 LMX917506:LMX917507 LWT917506:LWT917507 MGP917506:MGP917507 MQL917506:MQL917507 NAH917506:NAH917507 NKD917506:NKD917507 NTZ917506:NTZ917507 ODV917506:ODV917507 ONR917506:ONR917507 OXN917506:OXN917507 PHJ917506:PHJ917507 PRF917506:PRF917507 QBB917506:QBB917507 QKX917506:QKX917507 QUT917506:QUT917507 REP917506:REP917507 ROL917506:ROL917507 RYH917506:RYH917507 SID917506:SID917507 SRZ917506:SRZ917507 TBV917506:TBV917507 TLR917506:TLR917507 TVN917506:TVN917507 UFJ917506:UFJ917507 UPF917506:UPF917507 UZB917506:UZB917507 VIX917506:VIX917507 VST917506:VST917507 WCP917506:WCP917507 WML917506:WML917507 WWH917506:WWH917507 Z983042:Z983043 JV983042:JV983043 TR983042:TR983043 ADN983042:ADN983043 ANJ983042:ANJ983043 AXF983042:AXF983043 BHB983042:BHB983043 BQX983042:BQX983043 CAT983042:CAT983043 CKP983042:CKP983043 CUL983042:CUL983043 DEH983042:DEH983043 DOD983042:DOD983043 DXZ983042:DXZ983043 EHV983042:EHV983043 ERR983042:ERR983043 FBN983042:FBN983043 FLJ983042:FLJ983043 FVF983042:FVF983043 GFB983042:GFB983043 GOX983042:GOX983043 GYT983042:GYT983043 HIP983042:HIP983043 HSL983042:HSL983043 ICH983042:ICH983043 IMD983042:IMD983043 IVZ983042:IVZ983043 JFV983042:JFV983043 JPR983042:JPR983043 JZN983042:JZN983043 KJJ983042:KJJ983043 KTF983042:KTF983043 LDB983042:LDB983043 LMX983042:LMX983043 LWT983042:LWT983043 MGP983042:MGP983043 MQL983042:MQL983043 NAH983042:NAH983043 NKD983042:NKD983043 NTZ983042:NTZ983043 ODV983042:ODV983043 ONR983042:ONR983043 OXN983042:OXN983043 PHJ983042:PHJ983043 PRF983042:PRF983043 QBB983042:QBB983043 QKX983042:QKX983043 QUT983042:QUT983043 REP983042:REP983043 ROL983042:ROL983043 RYH983042:RYH983043 SID983042:SID983043 SRZ983042:SRZ983043 TBV983042:TBV983043 TLR983042:TLR983043 TVN983042:TVN983043 UFJ983042:UFJ983043 UPF983042:UPF983043 UZB983042:UZB983043 VIX983042:VIX983043 VST983042:VST983043 WCP983042:WCP983043 WML983042:WML983043 JV3:JV4 TR3:TR4 ADN3:ADN4 ANJ3:ANJ4 AXF3:AXF4 BHB3:BHB4 BQX3:BQX4 CAT3:CAT4 CKP3:CKP4 CUL3:CUL4 DEH3:DEH4 DOD3:DOD4 DXZ3:DXZ4 EHV3:EHV4 ERR3:ERR4 FBN3:FBN4 FLJ3:FLJ4 FVF3:FVF4 GFB3:GFB4 GOX3:GOX4 GYT3:GYT4 HIP3:HIP4 HSL3:HSL4 ICH3:ICH4 IMD3:IMD4 IVZ3:IVZ4 JFV3:JFV4 JPR3:JPR4 JZN3:JZN4 KJJ3:KJJ4 KTF3:KTF4 LDB3:LDB4 LMX3:LMX4 LWT3:LWT4 MGP3:MGP4 MQL3:MQL4 NAH3:NAH4 NKD3:NKD4 NTZ3:NTZ4 ODV3:ODV4 ONR3:ONR4 OXN3:OXN4 PHJ3:PHJ4 PRF3:PRF4 QBB3:QBB4 QKX3:QKX4 QUT3:QUT4 REP3:REP4 ROL3:ROL4 RYH3:RYH4 SID3:SID4 SRZ3:SRZ4 TBV3:TBV4 TLR3:TLR4 TVN3:TVN4 UFJ3:UFJ4 UPF3:UPF4 UZB3:UZB4 VIX3:VIX4 VST3:VST4 WCP3:WCP4 WML3:WML4 WWH3:WWH4" xr:uid="{00000000-0002-0000-0700-000000000000}">
      <formula1>"確定,免税点以下,修正"</formula1>
    </dataValidation>
    <dataValidation imeMode="halfAlpha" allowBlank="1" showInputMessage="1" showErrorMessage="1" sqref="W3:Y4 W38:Y39" xr:uid="{00000000-0002-0000-0700-000001000000}"/>
  </dataValidations>
  <printOptions horizontalCentered="1" verticalCentered="1"/>
  <pageMargins left="0.39370078740157483" right="0.15748031496062992" top="0.39370078740157483" bottom="0.39370078740157483" header="0.51181102362204722" footer="0.51181102362204722"/>
  <pageSetup paperSize="9" orientation="landscape" blackAndWhite="1" verticalDpi="300" r:id="rId1"/>
  <headerFooter alignWithMargins="0"/>
  <rowBreaks count="1" manualBreakCount="1">
    <brk id="35" max="16383" man="1"/>
  </rowBreaks>
  <ignoredErrors>
    <ignoredError sqref="L2 N2 P2 L5 N5 P5 Z3" unlockedFormula="1"/>
  </ignoredErrors>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tint="0.59999389629810485"/>
  </sheetPr>
  <dimension ref="A1:AL81"/>
  <sheetViews>
    <sheetView showGridLines="0" showZeros="0" view="pageBreakPreview" zoomScale="70" zoomScaleNormal="75" zoomScaleSheetLayoutView="70" workbookViewId="0">
      <selection activeCell="G37" sqref="G37:I41"/>
    </sheetView>
  </sheetViews>
  <sheetFormatPr defaultRowHeight="13.5" x14ac:dyDescent="0.15"/>
  <cols>
    <col min="1" max="1" width="10.375" style="35" customWidth="1"/>
    <col min="2" max="2" width="3.125" style="35" customWidth="1"/>
    <col min="3" max="3" width="27.5" style="35" customWidth="1"/>
    <col min="4" max="4" width="3.5" style="35" customWidth="1"/>
    <col min="5" max="5" width="7.5" style="35" customWidth="1"/>
    <col min="6" max="6" width="18.875" style="35" customWidth="1"/>
    <col min="7" max="7" width="11.25" style="35" customWidth="1"/>
    <col min="8" max="8" width="5" style="35" customWidth="1"/>
    <col min="9" max="9" width="3" style="35" customWidth="1"/>
    <col min="10" max="10" width="2.125" style="35" customWidth="1"/>
    <col min="11" max="11" width="3.75" style="35" customWidth="1"/>
    <col min="12" max="12" width="2.5" style="35" customWidth="1"/>
    <col min="13" max="13" width="3.75" style="35" customWidth="1"/>
    <col min="14" max="14" width="2.75" style="35" customWidth="1"/>
    <col min="15" max="15" width="3.75" style="35" customWidth="1"/>
    <col min="16" max="16" width="2.375" style="35" customWidth="1"/>
    <col min="17" max="17" width="1.875" style="35" customWidth="1"/>
    <col min="18" max="19" width="2.75" style="35" customWidth="1"/>
    <col min="20" max="20" width="1.25" style="35" customWidth="1"/>
    <col min="21" max="22" width="2.75" style="35" customWidth="1"/>
    <col min="23" max="23" width="1.5" style="35" customWidth="1"/>
    <col min="24" max="25" width="2.875" style="35" customWidth="1"/>
    <col min="26" max="26" width="3" style="35" customWidth="1"/>
    <col min="27" max="27" width="4.25" style="35" customWidth="1"/>
    <col min="28" max="28" width="6" style="35" customWidth="1"/>
    <col min="29" max="29" width="3.5" style="35" customWidth="1"/>
    <col min="30" max="30" width="2.375" style="35" customWidth="1"/>
    <col min="31" max="32" width="2.75" style="35" customWidth="1"/>
    <col min="33" max="34" width="2.625" style="35" customWidth="1"/>
    <col min="35" max="35" width="2.75" style="35" customWidth="1"/>
    <col min="36" max="36" width="2.5" style="35" customWidth="1"/>
    <col min="37" max="37" width="3.75" style="35" customWidth="1"/>
    <col min="38" max="38" width="3" style="35" customWidth="1"/>
    <col min="39" max="39" width="1.625" style="35" customWidth="1"/>
    <col min="40" max="255" width="9" style="35"/>
    <col min="256" max="256" width="2.375" style="35" customWidth="1"/>
    <col min="257" max="257" width="10.375" style="35" customWidth="1"/>
    <col min="258" max="258" width="3.125" style="35" customWidth="1"/>
    <col min="259" max="259" width="27.5" style="35" customWidth="1"/>
    <col min="260" max="260" width="3.5" style="35" customWidth="1"/>
    <col min="261" max="261" width="7.5" style="35" customWidth="1"/>
    <col min="262" max="262" width="18.875" style="35" customWidth="1"/>
    <col min="263" max="263" width="11.25" style="35" customWidth="1"/>
    <col min="264" max="264" width="5" style="35" customWidth="1"/>
    <col min="265" max="265" width="3" style="35" customWidth="1"/>
    <col min="266" max="266" width="2.125" style="35" customWidth="1"/>
    <col min="267" max="267" width="3.75" style="35" customWidth="1"/>
    <col min="268" max="268" width="2.5" style="35" customWidth="1"/>
    <col min="269" max="269" width="3.75" style="35" customWidth="1"/>
    <col min="270" max="270" width="2.75" style="35" customWidth="1"/>
    <col min="271" max="271" width="3.75" style="35" customWidth="1"/>
    <col min="272" max="272" width="2.375" style="35" customWidth="1"/>
    <col min="273" max="273" width="1.875" style="35" customWidth="1"/>
    <col min="274" max="275" width="2.75" style="35" customWidth="1"/>
    <col min="276" max="276" width="1.25" style="35" customWidth="1"/>
    <col min="277" max="278" width="2.75" style="35" customWidth="1"/>
    <col min="279" max="279" width="1.5" style="35" customWidth="1"/>
    <col min="280" max="281" width="2.875" style="35" customWidth="1"/>
    <col min="282" max="282" width="3" style="35" customWidth="1"/>
    <col min="283" max="283" width="4.25" style="35" customWidth="1"/>
    <col min="284" max="284" width="6" style="35" customWidth="1"/>
    <col min="285" max="285" width="3.5" style="35" customWidth="1"/>
    <col min="286" max="286" width="2.375" style="35" customWidth="1"/>
    <col min="287" max="288" width="2.75" style="35" customWidth="1"/>
    <col min="289" max="290" width="2.625" style="35" customWidth="1"/>
    <col min="291" max="291" width="2.75" style="35" customWidth="1"/>
    <col min="292" max="292" width="2.5" style="35" customWidth="1"/>
    <col min="293" max="293" width="3.75" style="35" customWidth="1"/>
    <col min="294" max="294" width="3" style="35" customWidth="1"/>
    <col min="295" max="295" width="1.625" style="35" customWidth="1"/>
    <col min="296" max="511" width="9" style="35"/>
    <col min="512" max="512" width="2.375" style="35" customWidth="1"/>
    <col min="513" max="513" width="10.375" style="35" customWidth="1"/>
    <col min="514" max="514" width="3.125" style="35" customWidth="1"/>
    <col min="515" max="515" width="27.5" style="35" customWidth="1"/>
    <col min="516" max="516" width="3.5" style="35" customWidth="1"/>
    <col min="517" max="517" width="7.5" style="35" customWidth="1"/>
    <col min="518" max="518" width="18.875" style="35" customWidth="1"/>
    <col min="519" max="519" width="11.25" style="35" customWidth="1"/>
    <col min="520" max="520" width="5" style="35" customWidth="1"/>
    <col min="521" max="521" width="3" style="35" customWidth="1"/>
    <col min="522" max="522" width="2.125" style="35" customWidth="1"/>
    <col min="523" max="523" width="3.75" style="35" customWidth="1"/>
    <col min="524" max="524" width="2.5" style="35" customWidth="1"/>
    <col min="525" max="525" width="3.75" style="35" customWidth="1"/>
    <col min="526" max="526" width="2.75" style="35" customWidth="1"/>
    <col min="527" max="527" width="3.75" style="35" customWidth="1"/>
    <col min="528" max="528" width="2.375" style="35" customWidth="1"/>
    <col min="529" max="529" width="1.875" style="35" customWidth="1"/>
    <col min="530" max="531" width="2.75" style="35" customWidth="1"/>
    <col min="532" max="532" width="1.25" style="35" customWidth="1"/>
    <col min="533" max="534" width="2.75" style="35" customWidth="1"/>
    <col min="535" max="535" width="1.5" style="35" customWidth="1"/>
    <col min="536" max="537" width="2.875" style="35" customWidth="1"/>
    <col min="538" max="538" width="3" style="35" customWidth="1"/>
    <col min="539" max="539" width="4.25" style="35" customWidth="1"/>
    <col min="540" max="540" width="6" style="35" customWidth="1"/>
    <col min="541" max="541" width="3.5" style="35" customWidth="1"/>
    <col min="542" max="542" width="2.375" style="35" customWidth="1"/>
    <col min="543" max="544" width="2.75" style="35" customWidth="1"/>
    <col min="545" max="546" width="2.625" style="35" customWidth="1"/>
    <col min="547" max="547" width="2.75" style="35" customWidth="1"/>
    <col min="548" max="548" width="2.5" style="35" customWidth="1"/>
    <col min="549" max="549" width="3.75" style="35" customWidth="1"/>
    <col min="550" max="550" width="3" style="35" customWidth="1"/>
    <col min="551" max="551" width="1.625" style="35" customWidth="1"/>
    <col min="552" max="767" width="9" style="35"/>
    <col min="768" max="768" width="2.375" style="35" customWidth="1"/>
    <col min="769" max="769" width="10.375" style="35" customWidth="1"/>
    <col min="770" max="770" width="3.125" style="35" customWidth="1"/>
    <col min="771" max="771" width="27.5" style="35" customWidth="1"/>
    <col min="772" max="772" width="3.5" style="35" customWidth="1"/>
    <col min="773" max="773" width="7.5" style="35" customWidth="1"/>
    <col min="774" max="774" width="18.875" style="35" customWidth="1"/>
    <col min="775" max="775" width="11.25" style="35" customWidth="1"/>
    <col min="776" max="776" width="5" style="35" customWidth="1"/>
    <col min="777" max="777" width="3" style="35" customWidth="1"/>
    <col min="778" max="778" width="2.125" style="35" customWidth="1"/>
    <col min="779" max="779" width="3.75" style="35" customWidth="1"/>
    <col min="780" max="780" width="2.5" style="35" customWidth="1"/>
    <col min="781" max="781" width="3.75" style="35" customWidth="1"/>
    <col min="782" max="782" width="2.75" style="35" customWidth="1"/>
    <col min="783" max="783" width="3.75" style="35" customWidth="1"/>
    <col min="784" max="784" width="2.375" style="35" customWidth="1"/>
    <col min="785" max="785" width="1.875" style="35" customWidth="1"/>
    <col min="786" max="787" width="2.75" style="35" customWidth="1"/>
    <col min="788" max="788" width="1.25" style="35" customWidth="1"/>
    <col min="789" max="790" width="2.75" style="35" customWidth="1"/>
    <col min="791" max="791" width="1.5" style="35" customWidth="1"/>
    <col min="792" max="793" width="2.875" style="35" customWidth="1"/>
    <col min="794" max="794" width="3" style="35" customWidth="1"/>
    <col min="795" max="795" width="4.25" style="35" customWidth="1"/>
    <col min="796" max="796" width="6" style="35" customWidth="1"/>
    <col min="797" max="797" width="3.5" style="35" customWidth="1"/>
    <col min="798" max="798" width="2.375" style="35" customWidth="1"/>
    <col min="799" max="800" width="2.75" style="35" customWidth="1"/>
    <col min="801" max="802" width="2.625" style="35" customWidth="1"/>
    <col min="803" max="803" width="2.75" style="35" customWidth="1"/>
    <col min="804" max="804" width="2.5" style="35" customWidth="1"/>
    <col min="805" max="805" width="3.75" style="35" customWidth="1"/>
    <col min="806" max="806" width="3" style="35" customWidth="1"/>
    <col min="807" max="807" width="1.625" style="35" customWidth="1"/>
    <col min="808" max="1023" width="9" style="35"/>
    <col min="1024" max="1024" width="2.375" style="35" customWidth="1"/>
    <col min="1025" max="1025" width="10.375" style="35" customWidth="1"/>
    <col min="1026" max="1026" width="3.125" style="35" customWidth="1"/>
    <col min="1027" max="1027" width="27.5" style="35" customWidth="1"/>
    <col min="1028" max="1028" width="3.5" style="35" customWidth="1"/>
    <col min="1029" max="1029" width="7.5" style="35" customWidth="1"/>
    <col min="1030" max="1030" width="18.875" style="35" customWidth="1"/>
    <col min="1031" max="1031" width="11.25" style="35" customWidth="1"/>
    <col min="1032" max="1032" width="5" style="35" customWidth="1"/>
    <col min="1033" max="1033" width="3" style="35" customWidth="1"/>
    <col min="1034" max="1034" width="2.125" style="35" customWidth="1"/>
    <col min="1035" max="1035" width="3.75" style="35" customWidth="1"/>
    <col min="1036" max="1036" width="2.5" style="35" customWidth="1"/>
    <col min="1037" max="1037" width="3.75" style="35" customWidth="1"/>
    <col min="1038" max="1038" width="2.75" style="35" customWidth="1"/>
    <col min="1039" max="1039" width="3.75" style="35" customWidth="1"/>
    <col min="1040" max="1040" width="2.375" style="35" customWidth="1"/>
    <col min="1041" max="1041" width="1.875" style="35" customWidth="1"/>
    <col min="1042" max="1043" width="2.75" style="35" customWidth="1"/>
    <col min="1044" max="1044" width="1.25" style="35" customWidth="1"/>
    <col min="1045" max="1046" width="2.75" style="35" customWidth="1"/>
    <col min="1047" max="1047" width="1.5" style="35" customWidth="1"/>
    <col min="1048" max="1049" width="2.875" style="35" customWidth="1"/>
    <col min="1050" max="1050" width="3" style="35" customWidth="1"/>
    <col min="1051" max="1051" width="4.25" style="35" customWidth="1"/>
    <col min="1052" max="1052" width="6" style="35" customWidth="1"/>
    <col min="1053" max="1053" width="3.5" style="35" customWidth="1"/>
    <col min="1054" max="1054" width="2.375" style="35" customWidth="1"/>
    <col min="1055" max="1056" width="2.75" style="35" customWidth="1"/>
    <col min="1057" max="1058" width="2.625" style="35" customWidth="1"/>
    <col min="1059" max="1059" width="2.75" style="35" customWidth="1"/>
    <col min="1060" max="1060" width="2.5" style="35" customWidth="1"/>
    <col min="1061" max="1061" width="3.75" style="35" customWidth="1"/>
    <col min="1062" max="1062" width="3" style="35" customWidth="1"/>
    <col min="1063" max="1063" width="1.625" style="35" customWidth="1"/>
    <col min="1064" max="1279" width="9" style="35"/>
    <col min="1280" max="1280" width="2.375" style="35" customWidth="1"/>
    <col min="1281" max="1281" width="10.375" style="35" customWidth="1"/>
    <col min="1282" max="1282" width="3.125" style="35" customWidth="1"/>
    <col min="1283" max="1283" width="27.5" style="35" customWidth="1"/>
    <col min="1284" max="1284" width="3.5" style="35" customWidth="1"/>
    <col min="1285" max="1285" width="7.5" style="35" customWidth="1"/>
    <col min="1286" max="1286" width="18.875" style="35" customWidth="1"/>
    <col min="1287" max="1287" width="11.25" style="35" customWidth="1"/>
    <col min="1288" max="1288" width="5" style="35" customWidth="1"/>
    <col min="1289" max="1289" width="3" style="35" customWidth="1"/>
    <col min="1290" max="1290" width="2.125" style="35" customWidth="1"/>
    <col min="1291" max="1291" width="3.75" style="35" customWidth="1"/>
    <col min="1292" max="1292" width="2.5" style="35" customWidth="1"/>
    <col min="1293" max="1293" width="3.75" style="35" customWidth="1"/>
    <col min="1294" max="1294" width="2.75" style="35" customWidth="1"/>
    <col min="1295" max="1295" width="3.75" style="35" customWidth="1"/>
    <col min="1296" max="1296" width="2.375" style="35" customWidth="1"/>
    <col min="1297" max="1297" width="1.875" style="35" customWidth="1"/>
    <col min="1298" max="1299" width="2.75" style="35" customWidth="1"/>
    <col min="1300" max="1300" width="1.25" style="35" customWidth="1"/>
    <col min="1301" max="1302" width="2.75" style="35" customWidth="1"/>
    <col min="1303" max="1303" width="1.5" style="35" customWidth="1"/>
    <col min="1304" max="1305" width="2.875" style="35" customWidth="1"/>
    <col min="1306" max="1306" width="3" style="35" customWidth="1"/>
    <col min="1307" max="1307" width="4.25" style="35" customWidth="1"/>
    <col min="1308" max="1308" width="6" style="35" customWidth="1"/>
    <col min="1309" max="1309" width="3.5" style="35" customWidth="1"/>
    <col min="1310" max="1310" width="2.375" style="35" customWidth="1"/>
    <col min="1311" max="1312" width="2.75" style="35" customWidth="1"/>
    <col min="1313" max="1314" width="2.625" style="35" customWidth="1"/>
    <col min="1315" max="1315" width="2.75" style="35" customWidth="1"/>
    <col min="1316" max="1316" width="2.5" style="35" customWidth="1"/>
    <col min="1317" max="1317" width="3.75" style="35" customWidth="1"/>
    <col min="1318" max="1318" width="3" style="35" customWidth="1"/>
    <col min="1319" max="1319" width="1.625" style="35" customWidth="1"/>
    <col min="1320" max="1535" width="9" style="35"/>
    <col min="1536" max="1536" width="2.375" style="35" customWidth="1"/>
    <col min="1537" max="1537" width="10.375" style="35" customWidth="1"/>
    <col min="1538" max="1538" width="3.125" style="35" customWidth="1"/>
    <col min="1539" max="1539" width="27.5" style="35" customWidth="1"/>
    <col min="1540" max="1540" width="3.5" style="35" customWidth="1"/>
    <col min="1541" max="1541" width="7.5" style="35" customWidth="1"/>
    <col min="1542" max="1542" width="18.875" style="35" customWidth="1"/>
    <col min="1543" max="1543" width="11.25" style="35" customWidth="1"/>
    <col min="1544" max="1544" width="5" style="35" customWidth="1"/>
    <col min="1545" max="1545" width="3" style="35" customWidth="1"/>
    <col min="1546" max="1546" width="2.125" style="35" customWidth="1"/>
    <col min="1547" max="1547" width="3.75" style="35" customWidth="1"/>
    <col min="1548" max="1548" width="2.5" style="35" customWidth="1"/>
    <col min="1549" max="1549" width="3.75" style="35" customWidth="1"/>
    <col min="1550" max="1550" width="2.75" style="35" customWidth="1"/>
    <col min="1551" max="1551" width="3.75" style="35" customWidth="1"/>
    <col min="1552" max="1552" width="2.375" style="35" customWidth="1"/>
    <col min="1553" max="1553" width="1.875" style="35" customWidth="1"/>
    <col min="1554" max="1555" width="2.75" style="35" customWidth="1"/>
    <col min="1556" max="1556" width="1.25" style="35" customWidth="1"/>
    <col min="1557" max="1558" width="2.75" style="35" customWidth="1"/>
    <col min="1559" max="1559" width="1.5" style="35" customWidth="1"/>
    <col min="1560" max="1561" width="2.875" style="35" customWidth="1"/>
    <col min="1562" max="1562" width="3" style="35" customWidth="1"/>
    <col min="1563" max="1563" width="4.25" style="35" customWidth="1"/>
    <col min="1564" max="1564" width="6" style="35" customWidth="1"/>
    <col min="1565" max="1565" width="3.5" style="35" customWidth="1"/>
    <col min="1566" max="1566" width="2.375" style="35" customWidth="1"/>
    <col min="1567" max="1568" width="2.75" style="35" customWidth="1"/>
    <col min="1569" max="1570" width="2.625" style="35" customWidth="1"/>
    <col min="1571" max="1571" width="2.75" style="35" customWidth="1"/>
    <col min="1572" max="1572" width="2.5" style="35" customWidth="1"/>
    <col min="1573" max="1573" width="3.75" style="35" customWidth="1"/>
    <col min="1574" max="1574" width="3" style="35" customWidth="1"/>
    <col min="1575" max="1575" width="1.625" style="35" customWidth="1"/>
    <col min="1576" max="1791" width="9" style="35"/>
    <col min="1792" max="1792" width="2.375" style="35" customWidth="1"/>
    <col min="1793" max="1793" width="10.375" style="35" customWidth="1"/>
    <col min="1794" max="1794" width="3.125" style="35" customWidth="1"/>
    <col min="1795" max="1795" width="27.5" style="35" customWidth="1"/>
    <col min="1796" max="1796" width="3.5" style="35" customWidth="1"/>
    <col min="1797" max="1797" width="7.5" style="35" customWidth="1"/>
    <col min="1798" max="1798" width="18.875" style="35" customWidth="1"/>
    <col min="1799" max="1799" width="11.25" style="35" customWidth="1"/>
    <col min="1800" max="1800" width="5" style="35" customWidth="1"/>
    <col min="1801" max="1801" width="3" style="35" customWidth="1"/>
    <col min="1802" max="1802" width="2.125" style="35" customWidth="1"/>
    <col min="1803" max="1803" width="3.75" style="35" customWidth="1"/>
    <col min="1804" max="1804" width="2.5" style="35" customWidth="1"/>
    <col min="1805" max="1805" width="3.75" style="35" customWidth="1"/>
    <col min="1806" max="1806" width="2.75" style="35" customWidth="1"/>
    <col min="1807" max="1807" width="3.75" style="35" customWidth="1"/>
    <col min="1808" max="1808" width="2.375" style="35" customWidth="1"/>
    <col min="1809" max="1809" width="1.875" style="35" customWidth="1"/>
    <col min="1810" max="1811" width="2.75" style="35" customWidth="1"/>
    <col min="1812" max="1812" width="1.25" style="35" customWidth="1"/>
    <col min="1813" max="1814" width="2.75" style="35" customWidth="1"/>
    <col min="1815" max="1815" width="1.5" style="35" customWidth="1"/>
    <col min="1816" max="1817" width="2.875" style="35" customWidth="1"/>
    <col min="1818" max="1818" width="3" style="35" customWidth="1"/>
    <col min="1819" max="1819" width="4.25" style="35" customWidth="1"/>
    <col min="1820" max="1820" width="6" style="35" customWidth="1"/>
    <col min="1821" max="1821" width="3.5" style="35" customWidth="1"/>
    <col min="1822" max="1822" width="2.375" style="35" customWidth="1"/>
    <col min="1823" max="1824" width="2.75" style="35" customWidth="1"/>
    <col min="1825" max="1826" width="2.625" style="35" customWidth="1"/>
    <col min="1827" max="1827" width="2.75" style="35" customWidth="1"/>
    <col min="1828" max="1828" width="2.5" style="35" customWidth="1"/>
    <col min="1829" max="1829" width="3.75" style="35" customWidth="1"/>
    <col min="1830" max="1830" width="3" style="35" customWidth="1"/>
    <col min="1831" max="1831" width="1.625" style="35" customWidth="1"/>
    <col min="1832" max="2047" width="9" style="35"/>
    <col min="2048" max="2048" width="2.375" style="35" customWidth="1"/>
    <col min="2049" max="2049" width="10.375" style="35" customWidth="1"/>
    <col min="2050" max="2050" width="3.125" style="35" customWidth="1"/>
    <col min="2051" max="2051" width="27.5" style="35" customWidth="1"/>
    <col min="2052" max="2052" width="3.5" style="35" customWidth="1"/>
    <col min="2053" max="2053" width="7.5" style="35" customWidth="1"/>
    <col min="2054" max="2054" width="18.875" style="35" customWidth="1"/>
    <col min="2055" max="2055" width="11.25" style="35" customWidth="1"/>
    <col min="2056" max="2056" width="5" style="35" customWidth="1"/>
    <col min="2057" max="2057" width="3" style="35" customWidth="1"/>
    <col min="2058" max="2058" width="2.125" style="35" customWidth="1"/>
    <col min="2059" max="2059" width="3.75" style="35" customWidth="1"/>
    <col min="2060" max="2060" width="2.5" style="35" customWidth="1"/>
    <col min="2061" max="2061" width="3.75" style="35" customWidth="1"/>
    <col min="2062" max="2062" width="2.75" style="35" customWidth="1"/>
    <col min="2063" max="2063" width="3.75" style="35" customWidth="1"/>
    <col min="2064" max="2064" width="2.375" style="35" customWidth="1"/>
    <col min="2065" max="2065" width="1.875" style="35" customWidth="1"/>
    <col min="2066" max="2067" width="2.75" style="35" customWidth="1"/>
    <col min="2068" max="2068" width="1.25" style="35" customWidth="1"/>
    <col min="2069" max="2070" width="2.75" style="35" customWidth="1"/>
    <col min="2071" max="2071" width="1.5" style="35" customWidth="1"/>
    <col min="2072" max="2073" width="2.875" style="35" customWidth="1"/>
    <col min="2074" max="2074" width="3" style="35" customWidth="1"/>
    <col min="2075" max="2075" width="4.25" style="35" customWidth="1"/>
    <col min="2076" max="2076" width="6" style="35" customWidth="1"/>
    <col min="2077" max="2077" width="3.5" style="35" customWidth="1"/>
    <col min="2078" max="2078" width="2.375" style="35" customWidth="1"/>
    <col min="2079" max="2080" width="2.75" style="35" customWidth="1"/>
    <col min="2081" max="2082" width="2.625" style="35" customWidth="1"/>
    <col min="2083" max="2083" width="2.75" style="35" customWidth="1"/>
    <col min="2084" max="2084" width="2.5" style="35" customWidth="1"/>
    <col min="2085" max="2085" width="3.75" style="35" customWidth="1"/>
    <col min="2086" max="2086" width="3" style="35" customWidth="1"/>
    <col min="2087" max="2087" width="1.625" style="35" customWidth="1"/>
    <col min="2088" max="2303" width="9" style="35"/>
    <col min="2304" max="2304" width="2.375" style="35" customWidth="1"/>
    <col min="2305" max="2305" width="10.375" style="35" customWidth="1"/>
    <col min="2306" max="2306" width="3.125" style="35" customWidth="1"/>
    <col min="2307" max="2307" width="27.5" style="35" customWidth="1"/>
    <col min="2308" max="2308" width="3.5" style="35" customWidth="1"/>
    <col min="2309" max="2309" width="7.5" style="35" customWidth="1"/>
    <col min="2310" max="2310" width="18.875" style="35" customWidth="1"/>
    <col min="2311" max="2311" width="11.25" style="35" customWidth="1"/>
    <col min="2312" max="2312" width="5" style="35" customWidth="1"/>
    <col min="2313" max="2313" width="3" style="35" customWidth="1"/>
    <col min="2314" max="2314" width="2.125" style="35" customWidth="1"/>
    <col min="2315" max="2315" width="3.75" style="35" customWidth="1"/>
    <col min="2316" max="2316" width="2.5" style="35" customWidth="1"/>
    <col min="2317" max="2317" width="3.75" style="35" customWidth="1"/>
    <col min="2318" max="2318" width="2.75" style="35" customWidth="1"/>
    <col min="2319" max="2319" width="3.75" style="35" customWidth="1"/>
    <col min="2320" max="2320" width="2.375" style="35" customWidth="1"/>
    <col min="2321" max="2321" width="1.875" style="35" customWidth="1"/>
    <col min="2322" max="2323" width="2.75" style="35" customWidth="1"/>
    <col min="2324" max="2324" width="1.25" style="35" customWidth="1"/>
    <col min="2325" max="2326" width="2.75" style="35" customWidth="1"/>
    <col min="2327" max="2327" width="1.5" style="35" customWidth="1"/>
    <col min="2328" max="2329" width="2.875" style="35" customWidth="1"/>
    <col min="2330" max="2330" width="3" style="35" customWidth="1"/>
    <col min="2331" max="2331" width="4.25" style="35" customWidth="1"/>
    <col min="2332" max="2332" width="6" style="35" customWidth="1"/>
    <col min="2333" max="2333" width="3.5" style="35" customWidth="1"/>
    <col min="2334" max="2334" width="2.375" style="35" customWidth="1"/>
    <col min="2335" max="2336" width="2.75" style="35" customWidth="1"/>
    <col min="2337" max="2338" width="2.625" style="35" customWidth="1"/>
    <col min="2339" max="2339" width="2.75" style="35" customWidth="1"/>
    <col min="2340" max="2340" width="2.5" style="35" customWidth="1"/>
    <col min="2341" max="2341" width="3.75" style="35" customWidth="1"/>
    <col min="2342" max="2342" width="3" style="35" customWidth="1"/>
    <col min="2343" max="2343" width="1.625" style="35" customWidth="1"/>
    <col min="2344" max="2559" width="9" style="35"/>
    <col min="2560" max="2560" width="2.375" style="35" customWidth="1"/>
    <col min="2561" max="2561" width="10.375" style="35" customWidth="1"/>
    <col min="2562" max="2562" width="3.125" style="35" customWidth="1"/>
    <col min="2563" max="2563" width="27.5" style="35" customWidth="1"/>
    <col min="2564" max="2564" width="3.5" style="35" customWidth="1"/>
    <col min="2565" max="2565" width="7.5" style="35" customWidth="1"/>
    <col min="2566" max="2566" width="18.875" style="35" customWidth="1"/>
    <col min="2567" max="2567" width="11.25" style="35" customWidth="1"/>
    <col min="2568" max="2568" width="5" style="35" customWidth="1"/>
    <col min="2569" max="2569" width="3" style="35" customWidth="1"/>
    <col min="2570" max="2570" width="2.125" style="35" customWidth="1"/>
    <col min="2571" max="2571" width="3.75" style="35" customWidth="1"/>
    <col min="2572" max="2572" width="2.5" style="35" customWidth="1"/>
    <col min="2573" max="2573" width="3.75" style="35" customWidth="1"/>
    <col min="2574" max="2574" width="2.75" style="35" customWidth="1"/>
    <col min="2575" max="2575" width="3.75" style="35" customWidth="1"/>
    <col min="2576" max="2576" width="2.375" style="35" customWidth="1"/>
    <col min="2577" max="2577" width="1.875" style="35" customWidth="1"/>
    <col min="2578" max="2579" width="2.75" style="35" customWidth="1"/>
    <col min="2580" max="2580" width="1.25" style="35" customWidth="1"/>
    <col min="2581" max="2582" width="2.75" style="35" customWidth="1"/>
    <col min="2583" max="2583" width="1.5" style="35" customWidth="1"/>
    <col min="2584" max="2585" width="2.875" style="35" customWidth="1"/>
    <col min="2586" max="2586" width="3" style="35" customWidth="1"/>
    <col min="2587" max="2587" width="4.25" style="35" customWidth="1"/>
    <col min="2588" max="2588" width="6" style="35" customWidth="1"/>
    <col min="2589" max="2589" width="3.5" style="35" customWidth="1"/>
    <col min="2590" max="2590" width="2.375" style="35" customWidth="1"/>
    <col min="2591" max="2592" width="2.75" style="35" customWidth="1"/>
    <col min="2593" max="2594" width="2.625" style="35" customWidth="1"/>
    <col min="2595" max="2595" width="2.75" style="35" customWidth="1"/>
    <col min="2596" max="2596" width="2.5" style="35" customWidth="1"/>
    <col min="2597" max="2597" width="3.75" style="35" customWidth="1"/>
    <col min="2598" max="2598" width="3" style="35" customWidth="1"/>
    <col min="2599" max="2599" width="1.625" style="35" customWidth="1"/>
    <col min="2600" max="2815" width="9" style="35"/>
    <col min="2816" max="2816" width="2.375" style="35" customWidth="1"/>
    <col min="2817" max="2817" width="10.375" style="35" customWidth="1"/>
    <col min="2818" max="2818" width="3.125" style="35" customWidth="1"/>
    <col min="2819" max="2819" width="27.5" style="35" customWidth="1"/>
    <col min="2820" max="2820" width="3.5" style="35" customWidth="1"/>
    <col min="2821" max="2821" width="7.5" style="35" customWidth="1"/>
    <col min="2822" max="2822" width="18.875" style="35" customWidth="1"/>
    <col min="2823" max="2823" width="11.25" style="35" customWidth="1"/>
    <col min="2824" max="2824" width="5" style="35" customWidth="1"/>
    <col min="2825" max="2825" width="3" style="35" customWidth="1"/>
    <col min="2826" max="2826" width="2.125" style="35" customWidth="1"/>
    <col min="2827" max="2827" width="3.75" style="35" customWidth="1"/>
    <col min="2828" max="2828" width="2.5" style="35" customWidth="1"/>
    <col min="2829" max="2829" width="3.75" style="35" customWidth="1"/>
    <col min="2830" max="2830" width="2.75" style="35" customWidth="1"/>
    <col min="2831" max="2831" width="3.75" style="35" customWidth="1"/>
    <col min="2832" max="2832" width="2.375" style="35" customWidth="1"/>
    <col min="2833" max="2833" width="1.875" style="35" customWidth="1"/>
    <col min="2834" max="2835" width="2.75" style="35" customWidth="1"/>
    <col min="2836" max="2836" width="1.25" style="35" customWidth="1"/>
    <col min="2837" max="2838" width="2.75" style="35" customWidth="1"/>
    <col min="2839" max="2839" width="1.5" style="35" customWidth="1"/>
    <col min="2840" max="2841" width="2.875" style="35" customWidth="1"/>
    <col min="2842" max="2842" width="3" style="35" customWidth="1"/>
    <col min="2843" max="2843" width="4.25" style="35" customWidth="1"/>
    <col min="2844" max="2844" width="6" style="35" customWidth="1"/>
    <col min="2845" max="2845" width="3.5" style="35" customWidth="1"/>
    <col min="2846" max="2846" width="2.375" style="35" customWidth="1"/>
    <col min="2847" max="2848" width="2.75" style="35" customWidth="1"/>
    <col min="2849" max="2850" width="2.625" style="35" customWidth="1"/>
    <col min="2851" max="2851" width="2.75" style="35" customWidth="1"/>
    <col min="2852" max="2852" width="2.5" style="35" customWidth="1"/>
    <col min="2853" max="2853" width="3.75" style="35" customWidth="1"/>
    <col min="2854" max="2854" width="3" style="35" customWidth="1"/>
    <col min="2855" max="2855" width="1.625" style="35" customWidth="1"/>
    <col min="2856" max="3071" width="9" style="35"/>
    <col min="3072" max="3072" width="2.375" style="35" customWidth="1"/>
    <col min="3073" max="3073" width="10.375" style="35" customWidth="1"/>
    <col min="3074" max="3074" width="3.125" style="35" customWidth="1"/>
    <col min="3075" max="3075" width="27.5" style="35" customWidth="1"/>
    <col min="3076" max="3076" width="3.5" style="35" customWidth="1"/>
    <col min="3077" max="3077" width="7.5" style="35" customWidth="1"/>
    <col min="3078" max="3078" width="18.875" style="35" customWidth="1"/>
    <col min="3079" max="3079" width="11.25" style="35" customWidth="1"/>
    <col min="3080" max="3080" width="5" style="35" customWidth="1"/>
    <col min="3081" max="3081" width="3" style="35" customWidth="1"/>
    <col min="3082" max="3082" width="2.125" style="35" customWidth="1"/>
    <col min="3083" max="3083" width="3.75" style="35" customWidth="1"/>
    <col min="3084" max="3084" width="2.5" style="35" customWidth="1"/>
    <col min="3085" max="3085" width="3.75" style="35" customWidth="1"/>
    <col min="3086" max="3086" width="2.75" style="35" customWidth="1"/>
    <col min="3087" max="3087" width="3.75" style="35" customWidth="1"/>
    <col min="3088" max="3088" width="2.375" style="35" customWidth="1"/>
    <col min="3089" max="3089" width="1.875" style="35" customWidth="1"/>
    <col min="3090" max="3091" width="2.75" style="35" customWidth="1"/>
    <col min="3092" max="3092" width="1.25" style="35" customWidth="1"/>
    <col min="3093" max="3094" width="2.75" style="35" customWidth="1"/>
    <col min="3095" max="3095" width="1.5" style="35" customWidth="1"/>
    <col min="3096" max="3097" width="2.875" style="35" customWidth="1"/>
    <col min="3098" max="3098" width="3" style="35" customWidth="1"/>
    <col min="3099" max="3099" width="4.25" style="35" customWidth="1"/>
    <col min="3100" max="3100" width="6" style="35" customWidth="1"/>
    <col min="3101" max="3101" width="3.5" style="35" customWidth="1"/>
    <col min="3102" max="3102" width="2.375" style="35" customWidth="1"/>
    <col min="3103" max="3104" width="2.75" style="35" customWidth="1"/>
    <col min="3105" max="3106" width="2.625" style="35" customWidth="1"/>
    <col min="3107" max="3107" width="2.75" style="35" customWidth="1"/>
    <col min="3108" max="3108" width="2.5" style="35" customWidth="1"/>
    <col min="3109" max="3109" width="3.75" style="35" customWidth="1"/>
    <col min="3110" max="3110" width="3" style="35" customWidth="1"/>
    <col min="3111" max="3111" width="1.625" style="35" customWidth="1"/>
    <col min="3112" max="3327" width="9" style="35"/>
    <col min="3328" max="3328" width="2.375" style="35" customWidth="1"/>
    <col min="3329" max="3329" width="10.375" style="35" customWidth="1"/>
    <col min="3330" max="3330" width="3.125" style="35" customWidth="1"/>
    <col min="3331" max="3331" width="27.5" style="35" customWidth="1"/>
    <col min="3332" max="3332" width="3.5" style="35" customWidth="1"/>
    <col min="3333" max="3333" width="7.5" style="35" customWidth="1"/>
    <col min="3334" max="3334" width="18.875" style="35" customWidth="1"/>
    <col min="3335" max="3335" width="11.25" style="35" customWidth="1"/>
    <col min="3336" max="3336" width="5" style="35" customWidth="1"/>
    <col min="3337" max="3337" width="3" style="35" customWidth="1"/>
    <col min="3338" max="3338" width="2.125" style="35" customWidth="1"/>
    <col min="3339" max="3339" width="3.75" style="35" customWidth="1"/>
    <col min="3340" max="3340" width="2.5" style="35" customWidth="1"/>
    <col min="3341" max="3341" width="3.75" style="35" customWidth="1"/>
    <col min="3342" max="3342" width="2.75" style="35" customWidth="1"/>
    <col min="3343" max="3343" width="3.75" style="35" customWidth="1"/>
    <col min="3344" max="3344" width="2.375" style="35" customWidth="1"/>
    <col min="3345" max="3345" width="1.875" style="35" customWidth="1"/>
    <col min="3346" max="3347" width="2.75" style="35" customWidth="1"/>
    <col min="3348" max="3348" width="1.25" style="35" customWidth="1"/>
    <col min="3349" max="3350" width="2.75" style="35" customWidth="1"/>
    <col min="3351" max="3351" width="1.5" style="35" customWidth="1"/>
    <col min="3352" max="3353" width="2.875" style="35" customWidth="1"/>
    <col min="3354" max="3354" width="3" style="35" customWidth="1"/>
    <col min="3355" max="3355" width="4.25" style="35" customWidth="1"/>
    <col min="3356" max="3356" width="6" style="35" customWidth="1"/>
    <col min="3357" max="3357" width="3.5" style="35" customWidth="1"/>
    <col min="3358" max="3358" width="2.375" style="35" customWidth="1"/>
    <col min="3359" max="3360" width="2.75" style="35" customWidth="1"/>
    <col min="3361" max="3362" width="2.625" style="35" customWidth="1"/>
    <col min="3363" max="3363" width="2.75" style="35" customWidth="1"/>
    <col min="3364" max="3364" width="2.5" style="35" customWidth="1"/>
    <col min="3365" max="3365" width="3.75" style="35" customWidth="1"/>
    <col min="3366" max="3366" width="3" style="35" customWidth="1"/>
    <col min="3367" max="3367" width="1.625" style="35" customWidth="1"/>
    <col min="3368" max="3583" width="9" style="35"/>
    <col min="3584" max="3584" width="2.375" style="35" customWidth="1"/>
    <col min="3585" max="3585" width="10.375" style="35" customWidth="1"/>
    <col min="3586" max="3586" width="3.125" style="35" customWidth="1"/>
    <col min="3587" max="3587" width="27.5" style="35" customWidth="1"/>
    <col min="3588" max="3588" width="3.5" style="35" customWidth="1"/>
    <col min="3589" max="3589" width="7.5" style="35" customWidth="1"/>
    <col min="3590" max="3590" width="18.875" style="35" customWidth="1"/>
    <col min="3591" max="3591" width="11.25" style="35" customWidth="1"/>
    <col min="3592" max="3592" width="5" style="35" customWidth="1"/>
    <col min="3593" max="3593" width="3" style="35" customWidth="1"/>
    <col min="3594" max="3594" width="2.125" style="35" customWidth="1"/>
    <col min="3595" max="3595" width="3.75" style="35" customWidth="1"/>
    <col min="3596" max="3596" width="2.5" style="35" customWidth="1"/>
    <col min="3597" max="3597" width="3.75" style="35" customWidth="1"/>
    <col min="3598" max="3598" width="2.75" style="35" customWidth="1"/>
    <col min="3599" max="3599" width="3.75" style="35" customWidth="1"/>
    <col min="3600" max="3600" width="2.375" style="35" customWidth="1"/>
    <col min="3601" max="3601" width="1.875" style="35" customWidth="1"/>
    <col min="3602" max="3603" width="2.75" style="35" customWidth="1"/>
    <col min="3604" max="3604" width="1.25" style="35" customWidth="1"/>
    <col min="3605" max="3606" width="2.75" style="35" customWidth="1"/>
    <col min="3607" max="3607" width="1.5" style="35" customWidth="1"/>
    <col min="3608" max="3609" width="2.875" style="35" customWidth="1"/>
    <col min="3610" max="3610" width="3" style="35" customWidth="1"/>
    <col min="3611" max="3611" width="4.25" style="35" customWidth="1"/>
    <col min="3612" max="3612" width="6" style="35" customWidth="1"/>
    <col min="3613" max="3613" width="3.5" style="35" customWidth="1"/>
    <col min="3614" max="3614" width="2.375" style="35" customWidth="1"/>
    <col min="3615" max="3616" width="2.75" style="35" customWidth="1"/>
    <col min="3617" max="3618" width="2.625" style="35" customWidth="1"/>
    <col min="3619" max="3619" width="2.75" style="35" customWidth="1"/>
    <col min="3620" max="3620" width="2.5" style="35" customWidth="1"/>
    <col min="3621" max="3621" width="3.75" style="35" customWidth="1"/>
    <col min="3622" max="3622" width="3" style="35" customWidth="1"/>
    <col min="3623" max="3623" width="1.625" style="35" customWidth="1"/>
    <col min="3624" max="3839" width="9" style="35"/>
    <col min="3840" max="3840" width="2.375" style="35" customWidth="1"/>
    <col min="3841" max="3841" width="10.375" style="35" customWidth="1"/>
    <col min="3842" max="3842" width="3.125" style="35" customWidth="1"/>
    <col min="3843" max="3843" width="27.5" style="35" customWidth="1"/>
    <col min="3844" max="3844" width="3.5" style="35" customWidth="1"/>
    <col min="3845" max="3845" width="7.5" style="35" customWidth="1"/>
    <col min="3846" max="3846" width="18.875" style="35" customWidth="1"/>
    <col min="3847" max="3847" width="11.25" style="35" customWidth="1"/>
    <col min="3848" max="3848" width="5" style="35" customWidth="1"/>
    <col min="3849" max="3849" width="3" style="35" customWidth="1"/>
    <col min="3850" max="3850" width="2.125" style="35" customWidth="1"/>
    <col min="3851" max="3851" width="3.75" style="35" customWidth="1"/>
    <col min="3852" max="3852" width="2.5" style="35" customWidth="1"/>
    <col min="3853" max="3853" width="3.75" style="35" customWidth="1"/>
    <col min="3854" max="3854" width="2.75" style="35" customWidth="1"/>
    <col min="3855" max="3855" width="3.75" style="35" customWidth="1"/>
    <col min="3856" max="3856" width="2.375" style="35" customWidth="1"/>
    <col min="3857" max="3857" width="1.875" style="35" customWidth="1"/>
    <col min="3858" max="3859" width="2.75" style="35" customWidth="1"/>
    <col min="3860" max="3860" width="1.25" style="35" customWidth="1"/>
    <col min="3861" max="3862" width="2.75" style="35" customWidth="1"/>
    <col min="3863" max="3863" width="1.5" style="35" customWidth="1"/>
    <col min="3864" max="3865" width="2.875" style="35" customWidth="1"/>
    <col min="3866" max="3866" width="3" style="35" customWidth="1"/>
    <col min="3867" max="3867" width="4.25" style="35" customWidth="1"/>
    <col min="3868" max="3868" width="6" style="35" customWidth="1"/>
    <col min="3869" max="3869" width="3.5" style="35" customWidth="1"/>
    <col min="3870" max="3870" width="2.375" style="35" customWidth="1"/>
    <col min="3871" max="3872" width="2.75" style="35" customWidth="1"/>
    <col min="3873" max="3874" width="2.625" style="35" customWidth="1"/>
    <col min="3875" max="3875" width="2.75" style="35" customWidth="1"/>
    <col min="3876" max="3876" width="2.5" style="35" customWidth="1"/>
    <col min="3877" max="3877" width="3.75" style="35" customWidth="1"/>
    <col min="3878" max="3878" width="3" style="35" customWidth="1"/>
    <col min="3879" max="3879" width="1.625" style="35" customWidth="1"/>
    <col min="3880" max="4095" width="9" style="35"/>
    <col min="4096" max="4096" width="2.375" style="35" customWidth="1"/>
    <col min="4097" max="4097" width="10.375" style="35" customWidth="1"/>
    <col min="4098" max="4098" width="3.125" style="35" customWidth="1"/>
    <col min="4099" max="4099" width="27.5" style="35" customWidth="1"/>
    <col min="4100" max="4100" width="3.5" style="35" customWidth="1"/>
    <col min="4101" max="4101" width="7.5" style="35" customWidth="1"/>
    <col min="4102" max="4102" width="18.875" style="35" customWidth="1"/>
    <col min="4103" max="4103" width="11.25" style="35" customWidth="1"/>
    <col min="4104" max="4104" width="5" style="35" customWidth="1"/>
    <col min="4105" max="4105" width="3" style="35" customWidth="1"/>
    <col min="4106" max="4106" width="2.125" style="35" customWidth="1"/>
    <col min="4107" max="4107" width="3.75" style="35" customWidth="1"/>
    <col min="4108" max="4108" width="2.5" style="35" customWidth="1"/>
    <col min="4109" max="4109" width="3.75" style="35" customWidth="1"/>
    <col min="4110" max="4110" width="2.75" style="35" customWidth="1"/>
    <col min="4111" max="4111" width="3.75" style="35" customWidth="1"/>
    <col min="4112" max="4112" width="2.375" style="35" customWidth="1"/>
    <col min="4113" max="4113" width="1.875" style="35" customWidth="1"/>
    <col min="4114" max="4115" width="2.75" style="35" customWidth="1"/>
    <col min="4116" max="4116" width="1.25" style="35" customWidth="1"/>
    <col min="4117" max="4118" width="2.75" style="35" customWidth="1"/>
    <col min="4119" max="4119" width="1.5" style="35" customWidth="1"/>
    <col min="4120" max="4121" width="2.875" style="35" customWidth="1"/>
    <col min="4122" max="4122" width="3" style="35" customWidth="1"/>
    <col min="4123" max="4123" width="4.25" style="35" customWidth="1"/>
    <col min="4124" max="4124" width="6" style="35" customWidth="1"/>
    <col min="4125" max="4125" width="3.5" style="35" customWidth="1"/>
    <col min="4126" max="4126" width="2.375" style="35" customWidth="1"/>
    <col min="4127" max="4128" width="2.75" style="35" customWidth="1"/>
    <col min="4129" max="4130" width="2.625" style="35" customWidth="1"/>
    <col min="4131" max="4131" width="2.75" style="35" customWidth="1"/>
    <col min="4132" max="4132" width="2.5" style="35" customWidth="1"/>
    <col min="4133" max="4133" width="3.75" style="35" customWidth="1"/>
    <col min="4134" max="4134" width="3" style="35" customWidth="1"/>
    <col min="4135" max="4135" width="1.625" style="35" customWidth="1"/>
    <col min="4136" max="4351" width="9" style="35"/>
    <col min="4352" max="4352" width="2.375" style="35" customWidth="1"/>
    <col min="4353" max="4353" width="10.375" style="35" customWidth="1"/>
    <col min="4354" max="4354" width="3.125" style="35" customWidth="1"/>
    <col min="4355" max="4355" width="27.5" style="35" customWidth="1"/>
    <col min="4356" max="4356" width="3.5" style="35" customWidth="1"/>
    <col min="4357" max="4357" width="7.5" style="35" customWidth="1"/>
    <col min="4358" max="4358" width="18.875" style="35" customWidth="1"/>
    <col min="4359" max="4359" width="11.25" style="35" customWidth="1"/>
    <col min="4360" max="4360" width="5" style="35" customWidth="1"/>
    <col min="4361" max="4361" width="3" style="35" customWidth="1"/>
    <col min="4362" max="4362" width="2.125" style="35" customWidth="1"/>
    <col min="4363" max="4363" width="3.75" style="35" customWidth="1"/>
    <col min="4364" max="4364" width="2.5" style="35" customWidth="1"/>
    <col min="4365" max="4365" width="3.75" style="35" customWidth="1"/>
    <col min="4366" max="4366" width="2.75" style="35" customWidth="1"/>
    <col min="4367" max="4367" width="3.75" style="35" customWidth="1"/>
    <col min="4368" max="4368" width="2.375" style="35" customWidth="1"/>
    <col min="4369" max="4369" width="1.875" style="35" customWidth="1"/>
    <col min="4370" max="4371" width="2.75" style="35" customWidth="1"/>
    <col min="4372" max="4372" width="1.25" style="35" customWidth="1"/>
    <col min="4373" max="4374" width="2.75" style="35" customWidth="1"/>
    <col min="4375" max="4375" width="1.5" style="35" customWidth="1"/>
    <col min="4376" max="4377" width="2.875" style="35" customWidth="1"/>
    <col min="4378" max="4378" width="3" style="35" customWidth="1"/>
    <col min="4379" max="4379" width="4.25" style="35" customWidth="1"/>
    <col min="4380" max="4380" width="6" style="35" customWidth="1"/>
    <col min="4381" max="4381" width="3.5" style="35" customWidth="1"/>
    <col min="4382" max="4382" width="2.375" style="35" customWidth="1"/>
    <col min="4383" max="4384" width="2.75" style="35" customWidth="1"/>
    <col min="4385" max="4386" width="2.625" style="35" customWidth="1"/>
    <col min="4387" max="4387" width="2.75" style="35" customWidth="1"/>
    <col min="4388" max="4388" width="2.5" style="35" customWidth="1"/>
    <col min="4389" max="4389" width="3.75" style="35" customWidth="1"/>
    <col min="4390" max="4390" width="3" style="35" customWidth="1"/>
    <col min="4391" max="4391" width="1.625" style="35" customWidth="1"/>
    <col min="4392" max="4607" width="9" style="35"/>
    <col min="4608" max="4608" width="2.375" style="35" customWidth="1"/>
    <col min="4609" max="4609" width="10.375" style="35" customWidth="1"/>
    <col min="4610" max="4610" width="3.125" style="35" customWidth="1"/>
    <col min="4611" max="4611" width="27.5" style="35" customWidth="1"/>
    <col min="4612" max="4612" width="3.5" style="35" customWidth="1"/>
    <col min="4613" max="4613" width="7.5" style="35" customWidth="1"/>
    <col min="4614" max="4614" width="18.875" style="35" customWidth="1"/>
    <col min="4615" max="4615" width="11.25" style="35" customWidth="1"/>
    <col min="4616" max="4616" width="5" style="35" customWidth="1"/>
    <col min="4617" max="4617" width="3" style="35" customWidth="1"/>
    <col min="4618" max="4618" width="2.125" style="35" customWidth="1"/>
    <col min="4619" max="4619" width="3.75" style="35" customWidth="1"/>
    <col min="4620" max="4620" width="2.5" style="35" customWidth="1"/>
    <col min="4621" max="4621" width="3.75" style="35" customWidth="1"/>
    <col min="4622" max="4622" width="2.75" style="35" customWidth="1"/>
    <col min="4623" max="4623" width="3.75" style="35" customWidth="1"/>
    <col min="4624" max="4624" width="2.375" style="35" customWidth="1"/>
    <col min="4625" max="4625" width="1.875" style="35" customWidth="1"/>
    <col min="4626" max="4627" width="2.75" style="35" customWidth="1"/>
    <col min="4628" max="4628" width="1.25" style="35" customWidth="1"/>
    <col min="4629" max="4630" width="2.75" style="35" customWidth="1"/>
    <col min="4631" max="4631" width="1.5" style="35" customWidth="1"/>
    <col min="4632" max="4633" width="2.875" style="35" customWidth="1"/>
    <col min="4634" max="4634" width="3" style="35" customWidth="1"/>
    <col min="4635" max="4635" width="4.25" style="35" customWidth="1"/>
    <col min="4636" max="4636" width="6" style="35" customWidth="1"/>
    <col min="4637" max="4637" width="3.5" style="35" customWidth="1"/>
    <col min="4638" max="4638" width="2.375" style="35" customWidth="1"/>
    <col min="4639" max="4640" width="2.75" style="35" customWidth="1"/>
    <col min="4641" max="4642" width="2.625" style="35" customWidth="1"/>
    <col min="4643" max="4643" width="2.75" style="35" customWidth="1"/>
    <col min="4644" max="4644" width="2.5" style="35" customWidth="1"/>
    <col min="4645" max="4645" width="3.75" style="35" customWidth="1"/>
    <col min="4646" max="4646" width="3" style="35" customWidth="1"/>
    <col min="4647" max="4647" width="1.625" style="35" customWidth="1"/>
    <col min="4648" max="4863" width="9" style="35"/>
    <col min="4864" max="4864" width="2.375" style="35" customWidth="1"/>
    <col min="4865" max="4865" width="10.375" style="35" customWidth="1"/>
    <col min="4866" max="4866" width="3.125" style="35" customWidth="1"/>
    <col min="4867" max="4867" width="27.5" style="35" customWidth="1"/>
    <col min="4868" max="4868" width="3.5" style="35" customWidth="1"/>
    <col min="4869" max="4869" width="7.5" style="35" customWidth="1"/>
    <col min="4870" max="4870" width="18.875" style="35" customWidth="1"/>
    <col min="4871" max="4871" width="11.25" style="35" customWidth="1"/>
    <col min="4872" max="4872" width="5" style="35" customWidth="1"/>
    <col min="4873" max="4873" width="3" style="35" customWidth="1"/>
    <col min="4874" max="4874" width="2.125" style="35" customWidth="1"/>
    <col min="4875" max="4875" width="3.75" style="35" customWidth="1"/>
    <col min="4876" max="4876" width="2.5" style="35" customWidth="1"/>
    <col min="4877" max="4877" width="3.75" style="35" customWidth="1"/>
    <col min="4878" max="4878" width="2.75" style="35" customWidth="1"/>
    <col min="4879" max="4879" width="3.75" style="35" customWidth="1"/>
    <col min="4880" max="4880" width="2.375" style="35" customWidth="1"/>
    <col min="4881" max="4881" width="1.875" style="35" customWidth="1"/>
    <col min="4882" max="4883" width="2.75" style="35" customWidth="1"/>
    <col min="4884" max="4884" width="1.25" style="35" customWidth="1"/>
    <col min="4885" max="4886" width="2.75" style="35" customWidth="1"/>
    <col min="4887" max="4887" width="1.5" style="35" customWidth="1"/>
    <col min="4888" max="4889" width="2.875" style="35" customWidth="1"/>
    <col min="4890" max="4890" width="3" style="35" customWidth="1"/>
    <col min="4891" max="4891" width="4.25" style="35" customWidth="1"/>
    <col min="4892" max="4892" width="6" style="35" customWidth="1"/>
    <col min="4893" max="4893" width="3.5" style="35" customWidth="1"/>
    <col min="4894" max="4894" width="2.375" style="35" customWidth="1"/>
    <col min="4895" max="4896" width="2.75" style="35" customWidth="1"/>
    <col min="4897" max="4898" width="2.625" style="35" customWidth="1"/>
    <col min="4899" max="4899" width="2.75" style="35" customWidth="1"/>
    <col min="4900" max="4900" width="2.5" style="35" customWidth="1"/>
    <col min="4901" max="4901" width="3.75" style="35" customWidth="1"/>
    <col min="4902" max="4902" width="3" style="35" customWidth="1"/>
    <col min="4903" max="4903" width="1.625" style="35" customWidth="1"/>
    <col min="4904" max="5119" width="9" style="35"/>
    <col min="5120" max="5120" width="2.375" style="35" customWidth="1"/>
    <col min="5121" max="5121" width="10.375" style="35" customWidth="1"/>
    <col min="5122" max="5122" width="3.125" style="35" customWidth="1"/>
    <col min="5123" max="5123" width="27.5" style="35" customWidth="1"/>
    <col min="5124" max="5124" width="3.5" style="35" customWidth="1"/>
    <col min="5125" max="5125" width="7.5" style="35" customWidth="1"/>
    <col min="5126" max="5126" width="18.875" style="35" customWidth="1"/>
    <col min="5127" max="5127" width="11.25" style="35" customWidth="1"/>
    <col min="5128" max="5128" width="5" style="35" customWidth="1"/>
    <col min="5129" max="5129" width="3" style="35" customWidth="1"/>
    <col min="5130" max="5130" width="2.125" style="35" customWidth="1"/>
    <col min="5131" max="5131" width="3.75" style="35" customWidth="1"/>
    <col min="5132" max="5132" width="2.5" style="35" customWidth="1"/>
    <col min="5133" max="5133" width="3.75" style="35" customWidth="1"/>
    <col min="5134" max="5134" width="2.75" style="35" customWidth="1"/>
    <col min="5135" max="5135" width="3.75" style="35" customWidth="1"/>
    <col min="5136" max="5136" width="2.375" style="35" customWidth="1"/>
    <col min="5137" max="5137" width="1.875" style="35" customWidth="1"/>
    <col min="5138" max="5139" width="2.75" style="35" customWidth="1"/>
    <col min="5140" max="5140" width="1.25" style="35" customWidth="1"/>
    <col min="5141" max="5142" width="2.75" style="35" customWidth="1"/>
    <col min="5143" max="5143" width="1.5" style="35" customWidth="1"/>
    <col min="5144" max="5145" width="2.875" style="35" customWidth="1"/>
    <col min="5146" max="5146" width="3" style="35" customWidth="1"/>
    <col min="5147" max="5147" width="4.25" style="35" customWidth="1"/>
    <col min="5148" max="5148" width="6" style="35" customWidth="1"/>
    <col min="5149" max="5149" width="3.5" style="35" customWidth="1"/>
    <col min="5150" max="5150" width="2.375" style="35" customWidth="1"/>
    <col min="5151" max="5152" width="2.75" style="35" customWidth="1"/>
    <col min="5153" max="5154" width="2.625" style="35" customWidth="1"/>
    <col min="5155" max="5155" width="2.75" style="35" customWidth="1"/>
    <col min="5156" max="5156" width="2.5" style="35" customWidth="1"/>
    <col min="5157" max="5157" width="3.75" style="35" customWidth="1"/>
    <col min="5158" max="5158" width="3" style="35" customWidth="1"/>
    <col min="5159" max="5159" width="1.625" style="35" customWidth="1"/>
    <col min="5160" max="5375" width="9" style="35"/>
    <col min="5376" max="5376" width="2.375" style="35" customWidth="1"/>
    <col min="5377" max="5377" width="10.375" style="35" customWidth="1"/>
    <col min="5378" max="5378" width="3.125" style="35" customWidth="1"/>
    <col min="5379" max="5379" width="27.5" style="35" customWidth="1"/>
    <col min="5380" max="5380" width="3.5" style="35" customWidth="1"/>
    <col min="5381" max="5381" width="7.5" style="35" customWidth="1"/>
    <col min="5382" max="5382" width="18.875" style="35" customWidth="1"/>
    <col min="5383" max="5383" width="11.25" style="35" customWidth="1"/>
    <col min="5384" max="5384" width="5" style="35" customWidth="1"/>
    <col min="5385" max="5385" width="3" style="35" customWidth="1"/>
    <col min="5386" max="5386" width="2.125" style="35" customWidth="1"/>
    <col min="5387" max="5387" width="3.75" style="35" customWidth="1"/>
    <col min="5388" max="5388" width="2.5" style="35" customWidth="1"/>
    <col min="5389" max="5389" width="3.75" style="35" customWidth="1"/>
    <col min="5390" max="5390" width="2.75" style="35" customWidth="1"/>
    <col min="5391" max="5391" width="3.75" style="35" customWidth="1"/>
    <col min="5392" max="5392" width="2.375" style="35" customWidth="1"/>
    <col min="5393" max="5393" width="1.875" style="35" customWidth="1"/>
    <col min="5394" max="5395" width="2.75" style="35" customWidth="1"/>
    <col min="5396" max="5396" width="1.25" style="35" customWidth="1"/>
    <col min="5397" max="5398" width="2.75" style="35" customWidth="1"/>
    <col min="5399" max="5399" width="1.5" style="35" customWidth="1"/>
    <col min="5400" max="5401" width="2.875" style="35" customWidth="1"/>
    <col min="5402" max="5402" width="3" style="35" customWidth="1"/>
    <col min="5403" max="5403" width="4.25" style="35" customWidth="1"/>
    <col min="5404" max="5404" width="6" style="35" customWidth="1"/>
    <col min="5405" max="5405" width="3.5" style="35" customWidth="1"/>
    <col min="5406" max="5406" width="2.375" style="35" customWidth="1"/>
    <col min="5407" max="5408" width="2.75" style="35" customWidth="1"/>
    <col min="5409" max="5410" width="2.625" style="35" customWidth="1"/>
    <col min="5411" max="5411" width="2.75" style="35" customWidth="1"/>
    <col min="5412" max="5412" width="2.5" style="35" customWidth="1"/>
    <col min="5413" max="5413" width="3.75" style="35" customWidth="1"/>
    <col min="5414" max="5414" width="3" style="35" customWidth="1"/>
    <col min="5415" max="5415" width="1.625" style="35" customWidth="1"/>
    <col min="5416" max="5631" width="9" style="35"/>
    <col min="5632" max="5632" width="2.375" style="35" customWidth="1"/>
    <col min="5633" max="5633" width="10.375" style="35" customWidth="1"/>
    <col min="5634" max="5634" width="3.125" style="35" customWidth="1"/>
    <col min="5635" max="5635" width="27.5" style="35" customWidth="1"/>
    <col min="5636" max="5636" width="3.5" style="35" customWidth="1"/>
    <col min="5637" max="5637" width="7.5" style="35" customWidth="1"/>
    <col min="5638" max="5638" width="18.875" style="35" customWidth="1"/>
    <col min="5639" max="5639" width="11.25" style="35" customWidth="1"/>
    <col min="5640" max="5640" width="5" style="35" customWidth="1"/>
    <col min="5641" max="5641" width="3" style="35" customWidth="1"/>
    <col min="5642" max="5642" width="2.125" style="35" customWidth="1"/>
    <col min="5643" max="5643" width="3.75" style="35" customWidth="1"/>
    <col min="5644" max="5644" width="2.5" style="35" customWidth="1"/>
    <col min="5645" max="5645" width="3.75" style="35" customWidth="1"/>
    <col min="5646" max="5646" width="2.75" style="35" customWidth="1"/>
    <col min="5647" max="5647" width="3.75" style="35" customWidth="1"/>
    <col min="5648" max="5648" width="2.375" style="35" customWidth="1"/>
    <col min="5649" max="5649" width="1.875" style="35" customWidth="1"/>
    <col min="5650" max="5651" width="2.75" style="35" customWidth="1"/>
    <col min="5652" max="5652" width="1.25" style="35" customWidth="1"/>
    <col min="5653" max="5654" width="2.75" style="35" customWidth="1"/>
    <col min="5655" max="5655" width="1.5" style="35" customWidth="1"/>
    <col min="5656" max="5657" width="2.875" style="35" customWidth="1"/>
    <col min="5658" max="5658" width="3" style="35" customWidth="1"/>
    <col min="5659" max="5659" width="4.25" style="35" customWidth="1"/>
    <col min="5660" max="5660" width="6" style="35" customWidth="1"/>
    <col min="5661" max="5661" width="3.5" style="35" customWidth="1"/>
    <col min="5662" max="5662" width="2.375" style="35" customWidth="1"/>
    <col min="5663" max="5664" width="2.75" style="35" customWidth="1"/>
    <col min="5665" max="5666" width="2.625" style="35" customWidth="1"/>
    <col min="5667" max="5667" width="2.75" style="35" customWidth="1"/>
    <col min="5668" max="5668" width="2.5" style="35" customWidth="1"/>
    <col min="5669" max="5669" width="3.75" style="35" customWidth="1"/>
    <col min="5670" max="5670" width="3" style="35" customWidth="1"/>
    <col min="5671" max="5671" width="1.625" style="35" customWidth="1"/>
    <col min="5672" max="5887" width="9" style="35"/>
    <col min="5888" max="5888" width="2.375" style="35" customWidth="1"/>
    <col min="5889" max="5889" width="10.375" style="35" customWidth="1"/>
    <col min="5890" max="5890" width="3.125" style="35" customWidth="1"/>
    <col min="5891" max="5891" width="27.5" style="35" customWidth="1"/>
    <col min="5892" max="5892" width="3.5" style="35" customWidth="1"/>
    <col min="5893" max="5893" width="7.5" style="35" customWidth="1"/>
    <col min="5894" max="5894" width="18.875" style="35" customWidth="1"/>
    <col min="5895" max="5895" width="11.25" style="35" customWidth="1"/>
    <col min="5896" max="5896" width="5" style="35" customWidth="1"/>
    <col min="5897" max="5897" width="3" style="35" customWidth="1"/>
    <col min="5898" max="5898" width="2.125" style="35" customWidth="1"/>
    <col min="5899" max="5899" width="3.75" style="35" customWidth="1"/>
    <col min="5900" max="5900" width="2.5" style="35" customWidth="1"/>
    <col min="5901" max="5901" width="3.75" style="35" customWidth="1"/>
    <col min="5902" max="5902" width="2.75" style="35" customWidth="1"/>
    <col min="5903" max="5903" width="3.75" style="35" customWidth="1"/>
    <col min="5904" max="5904" width="2.375" style="35" customWidth="1"/>
    <col min="5905" max="5905" width="1.875" style="35" customWidth="1"/>
    <col min="5906" max="5907" width="2.75" style="35" customWidth="1"/>
    <col min="5908" max="5908" width="1.25" style="35" customWidth="1"/>
    <col min="5909" max="5910" width="2.75" style="35" customWidth="1"/>
    <col min="5911" max="5911" width="1.5" style="35" customWidth="1"/>
    <col min="5912" max="5913" width="2.875" style="35" customWidth="1"/>
    <col min="5914" max="5914" width="3" style="35" customWidth="1"/>
    <col min="5915" max="5915" width="4.25" style="35" customWidth="1"/>
    <col min="5916" max="5916" width="6" style="35" customWidth="1"/>
    <col min="5917" max="5917" width="3.5" style="35" customWidth="1"/>
    <col min="5918" max="5918" width="2.375" style="35" customWidth="1"/>
    <col min="5919" max="5920" width="2.75" style="35" customWidth="1"/>
    <col min="5921" max="5922" width="2.625" style="35" customWidth="1"/>
    <col min="5923" max="5923" width="2.75" style="35" customWidth="1"/>
    <col min="5924" max="5924" width="2.5" style="35" customWidth="1"/>
    <col min="5925" max="5925" width="3.75" style="35" customWidth="1"/>
    <col min="5926" max="5926" width="3" style="35" customWidth="1"/>
    <col min="5927" max="5927" width="1.625" style="35" customWidth="1"/>
    <col min="5928" max="6143" width="9" style="35"/>
    <col min="6144" max="6144" width="2.375" style="35" customWidth="1"/>
    <col min="6145" max="6145" width="10.375" style="35" customWidth="1"/>
    <col min="6146" max="6146" width="3.125" style="35" customWidth="1"/>
    <col min="6147" max="6147" width="27.5" style="35" customWidth="1"/>
    <col min="6148" max="6148" width="3.5" style="35" customWidth="1"/>
    <col min="6149" max="6149" width="7.5" style="35" customWidth="1"/>
    <col min="6150" max="6150" width="18.875" style="35" customWidth="1"/>
    <col min="6151" max="6151" width="11.25" style="35" customWidth="1"/>
    <col min="6152" max="6152" width="5" style="35" customWidth="1"/>
    <col min="6153" max="6153" width="3" style="35" customWidth="1"/>
    <col min="6154" max="6154" width="2.125" style="35" customWidth="1"/>
    <col min="6155" max="6155" width="3.75" style="35" customWidth="1"/>
    <col min="6156" max="6156" width="2.5" style="35" customWidth="1"/>
    <col min="6157" max="6157" width="3.75" style="35" customWidth="1"/>
    <col min="6158" max="6158" width="2.75" style="35" customWidth="1"/>
    <col min="6159" max="6159" width="3.75" style="35" customWidth="1"/>
    <col min="6160" max="6160" width="2.375" style="35" customWidth="1"/>
    <col min="6161" max="6161" width="1.875" style="35" customWidth="1"/>
    <col min="6162" max="6163" width="2.75" style="35" customWidth="1"/>
    <col min="6164" max="6164" width="1.25" style="35" customWidth="1"/>
    <col min="6165" max="6166" width="2.75" style="35" customWidth="1"/>
    <col min="6167" max="6167" width="1.5" style="35" customWidth="1"/>
    <col min="6168" max="6169" width="2.875" style="35" customWidth="1"/>
    <col min="6170" max="6170" width="3" style="35" customWidth="1"/>
    <col min="6171" max="6171" width="4.25" style="35" customWidth="1"/>
    <col min="6172" max="6172" width="6" style="35" customWidth="1"/>
    <col min="6173" max="6173" width="3.5" style="35" customWidth="1"/>
    <col min="6174" max="6174" width="2.375" style="35" customWidth="1"/>
    <col min="6175" max="6176" width="2.75" style="35" customWidth="1"/>
    <col min="6177" max="6178" width="2.625" style="35" customWidth="1"/>
    <col min="6179" max="6179" width="2.75" style="35" customWidth="1"/>
    <col min="6180" max="6180" width="2.5" style="35" customWidth="1"/>
    <col min="6181" max="6181" width="3.75" style="35" customWidth="1"/>
    <col min="6182" max="6182" width="3" style="35" customWidth="1"/>
    <col min="6183" max="6183" width="1.625" style="35" customWidth="1"/>
    <col min="6184" max="6399" width="9" style="35"/>
    <col min="6400" max="6400" width="2.375" style="35" customWidth="1"/>
    <col min="6401" max="6401" width="10.375" style="35" customWidth="1"/>
    <col min="6402" max="6402" width="3.125" style="35" customWidth="1"/>
    <col min="6403" max="6403" width="27.5" style="35" customWidth="1"/>
    <col min="6404" max="6404" width="3.5" style="35" customWidth="1"/>
    <col min="6405" max="6405" width="7.5" style="35" customWidth="1"/>
    <col min="6406" max="6406" width="18.875" style="35" customWidth="1"/>
    <col min="6407" max="6407" width="11.25" style="35" customWidth="1"/>
    <col min="6408" max="6408" width="5" style="35" customWidth="1"/>
    <col min="6409" max="6409" width="3" style="35" customWidth="1"/>
    <col min="6410" max="6410" width="2.125" style="35" customWidth="1"/>
    <col min="6411" max="6411" width="3.75" style="35" customWidth="1"/>
    <col min="6412" max="6412" width="2.5" style="35" customWidth="1"/>
    <col min="6413" max="6413" width="3.75" style="35" customWidth="1"/>
    <col min="6414" max="6414" width="2.75" style="35" customWidth="1"/>
    <col min="6415" max="6415" width="3.75" style="35" customWidth="1"/>
    <col min="6416" max="6416" width="2.375" style="35" customWidth="1"/>
    <col min="6417" max="6417" width="1.875" style="35" customWidth="1"/>
    <col min="6418" max="6419" width="2.75" style="35" customWidth="1"/>
    <col min="6420" max="6420" width="1.25" style="35" customWidth="1"/>
    <col min="6421" max="6422" width="2.75" style="35" customWidth="1"/>
    <col min="6423" max="6423" width="1.5" style="35" customWidth="1"/>
    <col min="6424" max="6425" width="2.875" style="35" customWidth="1"/>
    <col min="6426" max="6426" width="3" style="35" customWidth="1"/>
    <col min="6427" max="6427" width="4.25" style="35" customWidth="1"/>
    <col min="6428" max="6428" width="6" style="35" customWidth="1"/>
    <col min="6429" max="6429" width="3.5" style="35" customWidth="1"/>
    <col min="6430" max="6430" width="2.375" style="35" customWidth="1"/>
    <col min="6431" max="6432" width="2.75" style="35" customWidth="1"/>
    <col min="6433" max="6434" width="2.625" style="35" customWidth="1"/>
    <col min="6435" max="6435" width="2.75" style="35" customWidth="1"/>
    <col min="6436" max="6436" width="2.5" style="35" customWidth="1"/>
    <col min="6437" max="6437" width="3.75" style="35" customWidth="1"/>
    <col min="6438" max="6438" width="3" style="35" customWidth="1"/>
    <col min="6439" max="6439" width="1.625" style="35" customWidth="1"/>
    <col min="6440" max="6655" width="9" style="35"/>
    <col min="6656" max="6656" width="2.375" style="35" customWidth="1"/>
    <col min="6657" max="6657" width="10.375" style="35" customWidth="1"/>
    <col min="6658" max="6658" width="3.125" style="35" customWidth="1"/>
    <col min="6659" max="6659" width="27.5" style="35" customWidth="1"/>
    <col min="6660" max="6660" width="3.5" style="35" customWidth="1"/>
    <col min="6661" max="6661" width="7.5" style="35" customWidth="1"/>
    <col min="6662" max="6662" width="18.875" style="35" customWidth="1"/>
    <col min="6663" max="6663" width="11.25" style="35" customWidth="1"/>
    <col min="6664" max="6664" width="5" style="35" customWidth="1"/>
    <col min="6665" max="6665" width="3" style="35" customWidth="1"/>
    <col min="6666" max="6666" width="2.125" style="35" customWidth="1"/>
    <col min="6667" max="6667" width="3.75" style="35" customWidth="1"/>
    <col min="6668" max="6668" width="2.5" style="35" customWidth="1"/>
    <col min="6669" max="6669" width="3.75" style="35" customWidth="1"/>
    <col min="6670" max="6670" width="2.75" style="35" customWidth="1"/>
    <col min="6671" max="6671" width="3.75" style="35" customWidth="1"/>
    <col min="6672" max="6672" width="2.375" style="35" customWidth="1"/>
    <col min="6673" max="6673" width="1.875" style="35" customWidth="1"/>
    <col min="6674" max="6675" width="2.75" style="35" customWidth="1"/>
    <col min="6676" max="6676" width="1.25" style="35" customWidth="1"/>
    <col min="6677" max="6678" width="2.75" style="35" customWidth="1"/>
    <col min="6679" max="6679" width="1.5" style="35" customWidth="1"/>
    <col min="6680" max="6681" width="2.875" style="35" customWidth="1"/>
    <col min="6682" max="6682" width="3" style="35" customWidth="1"/>
    <col min="6683" max="6683" width="4.25" style="35" customWidth="1"/>
    <col min="6684" max="6684" width="6" style="35" customWidth="1"/>
    <col min="6685" max="6685" width="3.5" style="35" customWidth="1"/>
    <col min="6686" max="6686" width="2.375" style="35" customWidth="1"/>
    <col min="6687" max="6688" width="2.75" style="35" customWidth="1"/>
    <col min="6689" max="6690" width="2.625" style="35" customWidth="1"/>
    <col min="6691" max="6691" width="2.75" style="35" customWidth="1"/>
    <col min="6692" max="6692" width="2.5" style="35" customWidth="1"/>
    <col min="6693" max="6693" width="3.75" style="35" customWidth="1"/>
    <col min="6694" max="6694" width="3" style="35" customWidth="1"/>
    <col min="6695" max="6695" width="1.625" style="35" customWidth="1"/>
    <col min="6696" max="6911" width="9" style="35"/>
    <col min="6912" max="6912" width="2.375" style="35" customWidth="1"/>
    <col min="6913" max="6913" width="10.375" style="35" customWidth="1"/>
    <col min="6914" max="6914" width="3.125" style="35" customWidth="1"/>
    <col min="6915" max="6915" width="27.5" style="35" customWidth="1"/>
    <col min="6916" max="6916" width="3.5" style="35" customWidth="1"/>
    <col min="6917" max="6917" width="7.5" style="35" customWidth="1"/>
    <col min="6918" max="6918" width="18.875" style="35" customWidth="1"/>
    <col min="6919" max="6919" width="11.25" style="35" customWidth="1"/>
    <col min="6920" max="6920" width="5" style="35" customWidth="1"/>
    <col min="6921" max="6921" width="3" style="35" customWidth="1"/>
    <col min="6922" max="6922" width="2.125" style="35" customWidth="1"/>
    <col min="6923" max="6923" width="3.75" style="35" customWidth="1"/>
    <col min="6924" max="6924" width="2.5" style="35" customWidth="1"/>
    <col min="6925" max="6925" width="3.75" style="35" customWidth="1"/>
    <col min="6926" max="6926" width="2.75" style="35" customWidth="1"/>
    <col min="6927" max="6927" width="3.75" style="35" customWidth="1"/>
    <col min="6928" max="6928" width="2.375" style="35" customWidth="1"/>
    <col min="6929" max="6929" width="1.875" style="35" customWidth="1"/>
    <col min="6930" max="6931" width="2.75" style="35" customWidth="1"/>
    <col min="6932" max="6932" width="1.25" style="35" customWidth="1"/>
    <col min="6933" max="6934" width="2.75" style="35" customWidth="1"/>
    <col min="6935" max="6935" width="1.5" style="35" customWidth="1"/>
    <col min="6936" max="6937" width="2.875" style="35" customWidth="1"/>
    <col min="6938" max="6938" width="3" style="35" customWidth="1"/>
    <col min="6939" max="6939" width="4.25" style="35" customWidth="1"/>
    <col min="6940" max="6940" width="6" style="35" customWidth="1"/>
    <col min="6941" max="6941" width="3.5" style="35" customWidth="1"/>
    <col min="6942" max="6942" width="2.375" style="35" customWidth="1"/>
    <col min="6943" max="6944" width="2.75" style="35" customWidth="1"/>
    <col min="6945" max="6946" width="2.625" style="35" customWidth="1"/>
    <col min="6947" max="6947" width="2.75" style="35" customWidth="1"/>
    <col min="6948" max="6948" width="2.5" style="35" customWidth="1"/>
    <col min="6949" max="6949" width="3.75" style="35" customWidth="1"/>
    <col min="6950" max="6950" width="3" style="35" customWidth="1"/>
    <col min="6951" max="6951" width="1.625" style="35" customWidth="1"/>
    <col min="6952" max="7167" width="9" style="35"/>
    <col min="7168" max="7168" width="2.375" style="35" customWidth="1"/>
    <col min="7169" max="7169" width="10.375" style="35" customWidth="1"/>
    <col min="7170" max="7170" width="3.125" style="35" customWidth="1"/>
    <col min="7171" max="7171" width="27.5" style="35" customWidth="1"/>
    <col min="7172" max="7172" width="3.5" style="35" customWidth="1"/>
    <col min="7173" max="7173" width="7.5" style="35" customWidth="1"/>
    <col min="7174" max="7174" width="18.875" style="35" customWidth="1"/>
    <col min="7175" max="7175" width="11.25" style="35" customWidth="1"/>
    <col min="7176" max="7176" width="5" style="35" customWidth="1"/>
    <col min="7177" max="7177" width="3" style="35" customWidth="1"/>
    <col min="7178" max="7178" width="2.125" style="35" customWidth="1"/>
    <col min="7179" max="7179" width="3.75" style="35" customWidth="1"/>
    <col min="7180" max="7180" width="2.5" style="35" customWidth="1"/>
    <col min="7181" max="7181" width="3.75" style="35" customWidth="1"/>
    <col min="7182" max="7182" width="2.75" style="35" customWidth="1"/>
    <col min="7183" max="7183" width="3.75" style="35" customWidth="1"/>
    <col min="7184" max="7184" width="2.375" style="35" customWidth="1"/>
    <col min="7185" max="7185" width="1.875" style="35" customWidth="1"/>
    <col min="7186" max="7187" width="2.75" style="35" customWidth="1"/>
    <col min="7188" max="7188" width="1.25" style="35" customWidth="1"/>
    <col min="7189" max="7190" width="2.75" style="35" customWidth="1"/>
    <col min="7191" max="7191" width="1.5" style="35" customWidth="1"/>
    <col min="7192" max="7193" width="2.875" style="35" customWidth="1"/>
    <col min="7194" max="7194" width="3" style="35" customWidth="1"/>
    <col min="7195" max="7195" width="4.25" style="35" customWidth="1"/>
    <col min="7196" max="7196" width="6" style="35" customWidth="1"/>
    <col min="7197" max="7197" width="3.5" style="35" customWidth="1"/>
    <col min="7198" max="7198" width="2.375" style="35" customWidth="1"/>
    <col min="7199" max="7200" width="2.75" style="35" customWidth="1"/>
    <col min="7201" max="7202" width="2.625" style="35" customWidth="1"/>
    <col min="7203" max="7203" width="2.75" style="35" customWidth="1"/>
    <col min="7204" max="7204" width="2.5" style="35" customWidth="1"/>
    <col min="7205" max="7205" width="3.75" style="35" customWidth="1"/>
    <col min="7206" max="7206" width="3" style="35" customWidth="1"/>
    <col min="7207" max="7207" width="1.625" style="35" customWidth="1"/>
    <col min="7208" max="7423" width="9" style="35"/>
    <col min="7424" max="7424" width="2.375" style="35" customWidth="1"/>
    <col min="7425" max="7425" width="10.375" style="35" customWidth="1"/>
    <col min="7426" max="7426" width="3.125" style="35" customWidth="1"/>
    <col min="7427" max="7427" width="27.5" style="35" customWidth="1"/>
    <col min="7428" max="7428" width="3.5" style="35" customWidth="1"/>
    <col min="7429" max="7429" width="7.5" style="35" customWidth="1"/>
    <col min="7430" max="7430" width="18.875" style="35" customWidth="1"/>
    <col min="7431" max="7431" width="11.25" style="35" customWidth="1"/>
    <col min="7432" max="7432" width="5" style="35" customWidth="1"/>
    <col min="7433" max="7433" width="3" style="35" customWidth="1"/>
    <col min="7434" max="7434" width="2.125" style="35" customWidth="1"/>
    <col min="7435" max="7435" width="3.75" style="35" customWidth="1"/>
    <col min="7436" max="7436" width="2.5" style="35" customWidth="1"/>
    <col min="7437" max="7437" width="3.75" style="35" customWidth="1"/>
    <col min="7438" max="7438" width="2.75" style="35" customWidth="1"/>
    <col min="7439" max="7439" width="3.75" style="35" customWidth="1"/>
    <col min="7440" max="7440" width="2.375" style="35" customWidth="1"/>
    <col min="7441" max="7441" width="1.875" style="35" customWidth="1"/>
    <col min="7442" max="7443" width="2.75" style="35" customWidth="1"/>
    <col min="7444" max="7444" width="1.25" style="35" customWidth="1"/>
    <col min="7445" max="7446" width="2.75" style="35" customWidth="1"/>
    <col min="7447" max="7447" width="1.5" style="35" customWidth="1"/>
    <col min="7448" max="7449" width="2.875" style="35" customWidth="1"/>
    <col min="7450" max="7450" width="3" style="35" customWidth="1"/>
    <col min="7451" max="7451" width="4.25" style="35" customWidth="1"/>
    <col min="7452" max="7452" width="6" style="35" customWidth="1"/>
    <col min="7453" max="7453" width="3.5" style="35" customWidth="1"/>
    <col min="7454" max="7454" width="2.375" style="35" customWidth="1"/>
    <col min="7455" max="7456" width="2.75" style="35" customWidth="1"/>
    <col min="7457" max="7458" width="2.625" style="35" customWidth="1"/>
    <col min="7459" max="7459" width="2.75" style="35" customWidth="1"/>
    <col min="7460" max="7460" width="2.5" style="35" customWidth="1"/>
    <col min="7461" max="7461" width="3.75" style="35" customWidth="1"/>
    <col min="7462" max="7462" width="3" style="35" customWidth="1"/>
    <col min="7463" max="7463" width="1.625" style="35" customWidth="1"/>
    <col min="7464" max="7679" width="9" style="35"/>
    <col min="7680" max="7680" width="2.375" style="35" customWidth="1"/>
    <col min="7681" max="7681" width="10.375" style="35" customWidth="1"/>
    <col min="7682" max="7682" width="3.125" style="35" customWidth="1"/>
    <col min="7683" max="7683" width="27.5" style="35" customWidth="1"/>
    <col min="7684" max="7684" width="3.5" style="35" customWidth="1"/>
    <col min="7685" max="7685" width="7.5" style="35" customWidth="1"/>
    <col min="7686" max="7686" width="18.875" style="35" customWidth="1"/>
    <col min="7687" max="7687" width="11.25" style="35" customWidth="1"/>
    <col min="7688" max="7688" width="5" style="35" customWidth="1"/>
    <col min="7689" max="7689" width="3" style="35" customWidth="1"/>
    <col min="7690" max="7690" width="2.125" style="35" customWidth="1"/>
    <col min="7691" max="7691" width="3.75" style="35" customWidth="1"/>
    <col min="7692" max="7692" width="2.5" style="35" customWidth="1"/>
    <col min="7693" max="7693" width="3.75" style="35" customWidth="1"/>
    <col min="7694" max="7694" width="2.75" style="35" customWidth="1"/>
    <col min="7695" max="7695" width="3.75" style="35" customWidth="1"/>
    <col min="7696" max="7696" width="2.375" style="35" customWidth="1"/>
    <col min="7697" max="7697" width="1.875" style="35" customWidth="1"/>
    <col min="7698" max="7699" width="2.75" style="35" customWidth="1"/>
    <col min="7700" max="7700" width="1.25" style="35" customWidth="1"/>
    <col min="7701" max="7702" width="2.75" style="35" customWidth="1"/>
    <col min="7703" max="7703" width="1.5" style="35" customWidth="1"/>
    <col min="7704" max="7705" width="2.875" style="35" customWidth="1"/>
    <col min="7706" max="7706" width="3" style="35" customWidth="1"/>
    <col min="7707" max="7707" width="4.25" style="35" customWidth="1"/>
    <col min="7708" max="7708" width="6" style="35" customWidth="1"/>
    <col min="7709" max="7709" width="3.5" style="35" customWidth="1"/>
    <col min="7710" max="7710" width="2.375" style="35" customWidth="1"/>
    <col min="7711" max="7712" width="2.75" style="35" customWidth="1"/>
    <col min="7713" max="7714" width="2.625" style="35" customWidth="1"/>
    <col min="7715" max="7715" width="2.75" style="35" customWidth="1"/>
    <col min="7716" max="7716" width="2.5" style="35" customWidth="1"/>
    <col min="7717" max="7717" width="3.75" style="35" customWidth="1"/>
    <col min="7718" max="7718" width="3" style="35" customWidth="1"/>
    <col min="7719" max="7719" width="1.625" style="35" customWidth="1"/>
    <col min="7720" max="7935" width="9" style="35"/>
    <col min="7936" max="7936" width="2.375" style="35" customWidth="1"/>
    <col min="7937" max="7937" width="10.375" style="35" customWidth="1"/>
    <col min="7938" max="7938" width="3.125" style="35" customWidth="1"/>
    <col min="7939" max="7939" width="27.5" style="35" customWidth="1"/>
    <col min="7940" max="7940" width="3.5" style="35" customWidth="1"/>
    <col min="7941" max="7941" width="7.5" style="35" customWidth="1"/>
    <col min="7942" max="7942" width="18.875" style="35" customWidth="1"/>
    <col min="7943" max="7943" width="11.25" style="35" customWidth="1"/>
    <col min="7944" max="7944" width="5" style="35" customWidth="1"/>
    <col min="7945" max="7945" width="3" style="35" customWidth="1"/>
    <col min="7946" max="7946" width="2.125" style="35" customWidth="1"/>
    <col min="7947" max="7947" width="3.75" style="35" customWidth="1"/>
    <col min="7948" max="7948" width="2.5" style="35" customWidth="1"/>
    <col min="7949" max="7949" width="3.75" style="35" customWidth="1"/>
    <col min="7950" max="7950" width="2.75" style="35" customWidth="1"/>
    <col min="7951" max="7951" width="3.75" style="35" customWidth="1"/>
    <col min="7952" max="7952" width="2.375" style="35" customWidth="1"/>
    <col min="7953" max="7953" width="1.875" style="35" customWidth="1"/>
    <col min="7954" max="7955" width="2.75" style="35" customWidth="1"/>
    <col min="7956" max="7956" width="1.25" style="35" customWidth="1"/>
    <col min="7957" max="7958" width="2.75" style="35" customWidth="1"/>
    <col min="7959" max="7959" width="1.5" style="35" customWidth="1"/>
    <col min="7960" max="7961" width="2.875" style="35" customWidth="1"/>
    <col min="7962" max="7962" width="3" style="35" customWidth="1"/>
    <col min="7963" max="7963" width="4.25" style="35" customWidth="1"/>
    <col min="7964" max="7964" width="6" style="35" customWidth="1"/>
    <col min="7965" max="7965" width="3.5" style="35" customWidth="1"/>
    <col min="7966" max="7966" width="2.375" style="35" customWidth="1"/>
    <col min="7967" max="7968" width="2.75" style="35" customWidth="1"/>
    <col min="7969" max="7970" width="2.625" style="35" customWidth="1"/>
    <col min="7971" max="7971" width="2.75" style="35" customWidth="1"/>
    <col min="7972" max="7972" width="2.5" style="35" customWidth="1"/>
    <col min="7973" max="7973" width="3.75" style="35" customWidth="1"/>
    <col min="7974" max="7974" width="3" style="35" customWidth="1"/>
    <col min="7975" max="7975" width="1.625" style="35" customWidth="1"/>
    <col min="7976" max="8191" width="9" style="35"/>
    <col min="8192" max="8192" width="2.375" style="35" customWidth="1"/>
    <col min="8193" max="8193" width="10.375" style="35" customWidth="1"/>
    <col min="8194" max="8194" width="3.125" style="35" customWidth="1"/>
    <col min="8195" max="8195" width="27.5" style="35" customWidth="1"/>
    <col min="8196" max="8196" width="3.5" style="35" customWidth="1"/>
    <col min="8197" max="8197" width="7.5" style="35" customWidth="1"/>
    <col min="8198" max="8198" width="18.875" style="35" customWidth="1"/>
    <col min="8199" max="8199" width="11.25" style="35" customWidth="1"/>
    <col min="8200" max="8200" width="5" style="35" customWidth="1"/>
    <col min="8201" max="8201" width="3" style="35" customWidth="1"/>
    <col min="8202" max="8202" width="2.125" style="35" customWidth="1"/>
    <col min="8203" max="8203" width="3.75" style="35" customWidth="1"/>
    <col min="8204" max="8204" width="2.5" style="35" customWidth="1"/>
    <col min="8205" max="8205" width="3.75" style="35" customWidth="1"/>
    <col min="8206" max="8206" width="2.75" style="35" customWidth="1"/>
    <col min="8207" max="8207" width="3.75" style="35" customWidth="1"/>
    <col min="8208" max="8208" width="2.375" style="35" customWidth="1"/>
    <col min="8209" max="8209" width="1.875" style="35" customWidth="1"/>
    <col min="8210" max="8211" width="2.75" style="35" customWidth="1"/>
    <col min="8212" max="8212" width="1.25" style="35" customWidth="1"/>
    <col min="8213" max="8214" width="2.75" style="35" customWidth="1"/>
    <col min="8215" max="8215" width="1.5" style="35" customWidth="1"/>
    <col min="8216" max="8217" width="2.875" style="35" customWidth="1"/>
    <col min="8218" max="8218" width="3" style="35" customWidth="1"/>
    <col min="8219" max="8219" width="4.25" style="35" customWidth="1"/>
    <col min="8220" max="8220" width="6" style="35" customWidth="1"/>
    <col min="8221" max="8221" width="3.5" style="35" customWidth="1"/>
    <col min="8222" max="8222" width="2.375" style="35" customWidth="1"/>
    <col min="8223" max="8224" width="2.75" style="35" customWidth="1"/>
    <col min="8225" max="8226" width="2.625" style="35" customWidth="1"/>
    <col min="8227" max="8227" width="2.75" style="35" customWidth="1"/>
    <col min="8228" max="8228" width="2.5" style="35" customWidth="1"/>
    <col min="8229" max="8229" width="3.75" style="35" customWidth="1"/>
    <col min="8230" max="8230" width="3" style="35" customWidth="1"/>
    <col min="8231" max="8231" width="1.625" style="35" customWidth="1"/>
    <col min="8232" max="8447" width="9" style="35"/>
    <col min="8448" max="8448" width="2.375" style="35" customWidth="1"/>
    <col min="8449" max="8449" width="10.375" style="35" customWidth="1"/>
    <col min="8450" max="8450" width="3.125" style="35" customWidth="1"/>
    <col min="8451" max="8451" width="27.5" style="35" customWidth="1"/>
    <col min="8452" max="8452" width="3.5" style="35" customWidth="1"/>
    <col min="8453" max="8453" width="7.5" style="35" customWidth="1"/>
    <col min="8454" max="8454" width="18.875" style="35" customWidth="1"/>
    <col min="8455" max="8455" width="11.25" style="35" customWidth="1"/>
    <col min="8456" max="8456" width="5" style="35" customWidth="1"/>
    <col min="8457" max="8457" width="3" style="35" customWidth="1"/>
    <col min="8458" max="8458" width="2.125" style="35" customWidth="1"/>
    <col min="8459" max="8459" width="3.75" style="35" customWidth="1"/>
    <col min="8460" max="8460" width="2.5" style="35" customWidth="1"/>
    <col min="8461" max="8461" width="3.75" style="35" customWidth="1"/>
    <col min="8462" max="8462" width="2.75" style="35" customWidth="1"/>
    <col min="8463" max="8463" width="3.75" style="35" customWidth="1"/>
    <col min="8464" max="8464" width="2.375" style="35" customWidth="1"/>
    <col min="8465" max="8465" width="1.875" style="35" customWidth="1"/>
    <col min="8466" max="8467" width="2.75" style="35" customWidth="1"/>
    <col min="8468" max="8468" width="1.25" style="35" customWidth="1"/>
    <col min="8469" max="8470" width="2.75" style="35" customWidth="1"/>
    <col min="8471" max="8471" width="1.5" style="35" customWidth="1"/>
    <col min="8472" max="8473" width="2.875" style="35" customWidth="1"/>
    <col min="8474" max="8474" width="3" style="35" customWidth="1"/>
    <col min="8475" max="8475" width="4.25" style="35" customWidth="1"/>
    <col min="8476" max="8476" width="6" style="35" customWidth="1"/>
    <col min="8477" max="8477" width="3.5" style="35" customWidth="1"/>
    <col min="8478" max="8478" width="2.375" style="35" customWidth="1"/>
    <col min="8479" max="8480" width="2.75" style="35" customWidth="1"/>
    <col min="8481" max="8482" width="2.625" style="35" customWidth="1"/>
    <col min="8483" max="8483" width="2.75" style="35" customWidth="1"/>
    <col min="8484" max="8484" width="2.5" style="35" customWidth="1"/>
    <col min="8485" max="8485" width="3.75" style="35" customWidth="1"/>
    <col min="8486" max="8486" width="3" style="35" customWidth="1"/>
    <col min="8487" max="8487" width="1.625" style="35" customWidth="1"/>
    <col min="8488" max="8703" width="9" style="35"/>
    <col min="8704" max="8704" width="2.375" style="35" customWidth="1"/>
    <col min="8705" max="8705" width="10.375" style="35" customWidth="1"/>
    <col min="8706" max="8706" width="3.125" style="35" customWidth="1"/>
    <col min="8707" max="8707" width="27.5" style="35" customWidth="1"/>
    <col min="8708" max="8708" width="3.5" style="35" customWidth="1"/>
    <col min="8709" max="8709" width="7.5" style="35" customWidth="1"/>
    <col min="8710" max="8710" width="18.875" style="35" customWidth="1"/>
    <col min="8711" max="8711" width="11.25" style="35" customWidth="1"/>
    <col min="8712" max="8712" width="5" style="35" customWidth="1"/>
    <col min="8713" max="8713" width="3" style="35" customWidth="1"/>
    <col min="8714" max="8714" width="2.125" style="35" customWidth="1"/>
    <col min="8715" max="8715" width="3.75" style="35" customWidth="1"/>
    <col min="8716" max="8716" width="2.5" style="35" customWidth="1"/>
    <col min="8717" max="8717" width="3.75" style="35" customWidth="1"/>
    <col min="8718" max="8718" width="2.75" style="35" customWidth="1"/>
    <col min="8719" max="8719" width="3.75" style="35" customWidth="1"/>
    <col min="8720" max="8720" width="2.375" style="35" customWidth="1"/>
    <col min="8721" max="8721" width="1.875" style="35" customWidth="1"/>
    <col min="8722" max="8723" width="2.75" style="35" customWidth="1"/>
    <col min="8724" max="8724" width="1.25" style="35" customWidth="1"/>
    <col min="8725" max="8726" width="2.75" style="35" customWidth="1"/>
    <col min="8727" max="8727" width="1.5" style="35" customWidth="1"/>
    <col min="8728" max="8729" width="2.875" style="35" customWidth="1"/>
    <col min="8730" max="8730" width="3" style="35" customWidth="1"/>
    <col min="8731" max="8731" width="4.25" style="35" customWidth="1"/>
    <col min="8732" max="8732" width="6" style="35" customWidth="1"/>
    <col min="8733" max="8733" width="3.5" style="35" customWidth="1"/>
    <col min="8734" max="8734" width="2.375" style="35" customWidth="1"/>
    <col min="8735" max="8736" width="2.75" style="35" customWidth="1"/>
    <col min="8737" max="8738" width="2.625" style="35" customWidth="1"/>
    <col min="8739" max="8739" width="2.75" style="35" customWidth="1"/>
    <col min="8740" max="8740" width="2.5" style="35" customWidth="1"/>
    <col min="8741" max="8741" width="3.75" style="35" customWidth="1"/>
    <col min="8742" max="8742" width="3" style="35" customWidth="1"/>
    <col min="8743" max="8743" width="1.625" style="35" customWidth="1"/>
    <col min="8744" max="8959" width="9" style="35"/>
    <col min="8960" max="8960" width="2.375" style="35" customWidth="1"/>
    <col min="8961" max="8961" width="10.375" style="35" customWidth="1"/>
    <col min="8962" max="8962" width="3.125" style="35" customWidth="1"/>
    <col min="8963" max="8963" width="27.5" style="35" customWidth="1"/>
    <col min="8964" max="8964" width="3.5" style="35" customWidth="1"/>
    <col min="8965" max="8965" width="7.5" style="35" customWidth="1"/>
    <col min="8966" max="8966" width="18.875" style="35" customWidth="1"/>
    <col min="8967" max="8967" width="11.25" style="35" customWidth="1"/>
    <col min="8968" max="8968" width="5" style="35" customWidth="1"/>
    <col min="8969" max="8969" width="3" style="35" customWidth="1"/>
    <col min="8970" max="8970" width="2.125" style="35" customWidth="1"/>
    <col min="8971" max="8971" width="3.75" style="35" customWidth="1"/>
    <col min="8972" max="8972" width="2.5" style="35" customWidth="1"/>
    <col min="8973" max="8973" width="3.75" style="35" customWidth="1"/>
    <col min="8974" max="8974" width="2.75" style="35" customWidth="1"/>
    <col min="8975" max="8975" width="3.75" style="35" customWidth="1"/>
    <col min="8976" max="8976" width="2.375" style="35" customWidth="1"/>
    <col min="8977" max="8977" width="1.875" style="35" customWidth="1"/>
    <col min="8978" max="8979" width="2.75" style="35" customWidth="1"/>
    <col min="8980" max="8980" width="1.25" style="35" customWidth="1"/>
    <col min="8981" max="8982" width="2.75" style="35" customWidth="1"/>
    <col min="8983" max="8983" width="1.5" style="35" customWidth="1"/>
    <col min="8984" max="8985" width="2.875" style="35" customWidth="1"/>
    <col min="8986" max="8986" width="3" style="35" customWidth="1"/>
    <col min="8987" max="8987" width="4.25" style="35" customWidth="1"/>
    <col min="8988" max="8988" width="6" style="35" customWidth="1"/>
    <col min="8989" max="8989" width="3.5" style="35" customWidth="1"/>
    <col min="8990" max="8990" width="2.375" style="35" customWidth="1"/>
    <col min="8991" max="8992" width="2.75" style="35" customWidth="1"/>
    <col min="8993" max="8994" width="2.625" style="35" customWidth="1"/>
    <col min="8995" max="8995" width="2.75" style="35" customWidth="1"/>
    <col min="8996" max="8996" width="2.5" style="35" customWidth="1"/>
    <col min="8997" max="8997" width="3.75" style="35" customWidth="1"/>
    <col min="8998" max="8998" width="3" style="35" customWidth="1"/>
    <col min="8999" max="8999" width="1.625" style="35" customWidth="1"/>
    <col min="9000" max="9215" width="9" style="35"/>
    <col min="9216" max="9216" width="2.375" style="35" customWidth="1"/>
    <col min="9217" max="9217" width="10.375" style="35" customWidth="1"/>
    <col min="9218" max="9218" width="3.125" style="35" customWidth="1"/>
    <col min="9219" max="9219" width="27.5" style="35" customWidth="1"/>
    <col min="9220" max="9220" width="3.5" style="35" customWidth="1"/>
    <col min="9221" max="9221" width="7.5" style="35" customWidth="1"/>
    <col min="9222" max="9222" width="18.875" style="35" customWidth="1"/>
    <col min="9223" max="9223" width="11.25" style="35" customWidth="1"/>
    <col min="9224" max="9224" width="5" style="35" customWidth="1"/>
    <col min="9225" max="9225" width="3" style="35" customWidth="1"/>
    <col min="9226" max="9226" width="2.125" style="35" customWidth="1"/>
    <col min="9227" max="9227" width="3.75" style="35" customWidth="1"/>
    <col min="9228" max="9228" width="2.5" style="35" customWidth="1"/>
    <col min="9229" max="9229" width="3.75" style="35" customWidth="1"/>
    <col min="9230" max="9230" width="2.75" style="35" customWidth="1"/>
    <col min="9231" max="9231" width="3.75" style="35" customWidth="1"/>
    <col min="9232" max="9232" width="2.375" style="35" customWidth="1"/>
    <col min="9233" max="9233" width="1.875" style="35" customWidth="1"/>
    <col min="9234" max="9235" width="2.75" style="35" customWidth="1"/>
    <col min="9236" max="9236" width="1.25" style="35" customWidth="1"/>
    <col min="9237" max="9238" width="2.75" style="35" customWidth="1"/>
    <col min="9239" max="9239" width="1.5" style="35" customWidth="1"/>
    <col min="9240" max="9241" width="2.875" style="35" customWidth="1"/>
    <col min="9242" max="9242" width="3" style="35" customWidth="1"/>
    <col min="9243" max="9243" width="4.25" style="35" customWidth="1"/>
    <col min="9244" max="9244" width="6" style="35" customWidth="1"/>
    <col min="9245" max="9245" width="3.5" style="35" customWidth="1"/>
    <col min="9246" max="9246" width="2.375" style="35" customWidth="1"/>
    <col min="9247" max="9248" width="2.75" style="35" customWidth="1"/>
    <col min="9249" max="9250" width="2.625" style="35" customWidth="1"/>
    <col min="9251" max="9251" width="2.75" style="35" customWidth="1"/>
    <col min="9252" max="9252" width="2.5" style="35" customWidth="1"/>
    <col min="9253" max="9253" width="3.75" style="35" customWidth="1"/>
    <col min="9254" max="9254" width="3" style="35" customWidth="1"/>
    <col min="9255" max="9255" width="1.625" style="35" customWidth="1"/>
    <col min="9256" max="9471" width="9" style="35"/>
    <col min="9472" max="9472" width="2.375" style="35" customWidth="1"/>
    <col min="9473" max="9473" width="10.375" style="35" customWidth="1"/>
    <col min="9474" max="9474" width="3.125" style="35" customWidth="1"/>
    <col min="9475" max="9475" width="27.5" style="35" customWidth="1"/>
    <col min="9476" max="9476" width="3.5" style="35" customWidth="1"/>
    <col min="9477" max="9477" width="7.5" style="35" customWidth="1"/>
    <col min="9478" max="9478" width="18.875" style="35" customWidth="1"/>
    <col min="9479" max="9479" width="11.25" style="35" customWidth="1"/>
    <col min="9480" max="9480" width="5" style="35" customWidth="1"/>
    <col min="9481" max="9481" width="3" style="35" customWidth="1"/>
    <col min="9482" max="9482" width="2.125" style="35" customWidth="1"/>
    <col min="9483" max="9483" width="3.75" style="35" customWidth="1"/>
    <col min="9484" max="9484" width="2.5" style="35" customWidth="1"/>
    <col min="9485" max="9485" width="3.75" style="35" customWidth="1"/>
    <col min="9486" max="9486" width="2.75" style="35" customWidth="1"/>
    <col min="9487" max="9487" width="3.75" style="35" customWidth="1"/>
    <col min="9488" max="9488" width="2.375" style="35" customWidth="1"/>
    <col min="9489" max="9489" width="1.875" style="35" customWidth="1"/>
    <col min="9490" max="9491" width="2.75" style="35" customWidth="1"/>
    <col min="9492" max="9492" width="1.25" style="35" customWidth="1"/>
    <col min="9493" max="9494" width="2.75" style="35" customWidth="1"/>
    <col min="9495" max="9495" width="1.5" style="35" customWidth="1"/>
    <col min="9496" max="9497" width="2.875" style="35" customWidth="1"/>
    <col min="9498" max="9498" width="3" style="35" customWidth="1"/>
    <col min="9499" max="9499" width="4.25" style="35" customWidth="1"/>
    <col min="9500" max="9500" width="6" style="35" customWidth="1"/>
    <col min="9501" max="9501" width="3.5" style="35" customWidth="1"/>
    <col min="9502" max="9502" width="2.375" style="35" customWidth="1"/>
    <col min="9503" max="9504" width="2.75" style="35" customWidth="1"/>
    <col min="9505" max="9506" width="2.625" style="35" customWidth="1"/>
    <col min="9507" max="9507" width="2.75" style="35" customWidth="1"/>
    <col min="9508" max="9508" width="2.5" style="35" customWidth="1"/>
    <col min="9509" max="9509" width="3.75" style="35" customWidth="1"/>
    <col min="9510" max="9510" width="3" style="35" customWidth="1"/>
    <col min="9511" max="9511" width="1.625" style="35" customWidth="1"/>
    <col min="9512" max="9727" width="9" style="35"/>
    <col min="9728" max="9728" width="2.375" style="35" customWidth="1"/>
    <col min="9729" max="9729" width="10.375" style="35" customWidth="1"/>
    <col min="9730" max="9730" width="3.125" style="35" customWidth="1"/>
    <col min="9731" max="9731" width="27.5" style="35" customWidth="1"/>
    <col min="9732" max="9732" width="3.5" style="35" customWidth="1"/>
    <col min="9733" max="9733" width="7.5" style="35" customWidth="1"/>
    <col min="9734" max="9734" width="18.875" style="35" customWidth="1"/>
    <col min="9735" max="9735" width="11.25" style="35" customWidth="1"/>
    <col min="9736" max="9736" width="5" style="35" customWidth="1"/>
    <col min="9737" max="9737" width="3" style="35" customWidth="1"/>
    <col min="9738" max="9738" width="2.125" style="35" customWidth="1"/>
    <col min="9739" max="9739" width="3.75" style="35" customWidth="1"/>
    <col min="9740" max="9740" width="2.5" style="35" customWidth="1"/>
    <col min="9741" max="9741" width="3.75" style="35" customWidth="1"/>
    <col min="9742" max="9742" width="2.75" style="35" customWidth="1"/>
    <col min="9743" max="9743" width="3.75" style="35" customWidth="1"/>
    <col min="9744" max="9744" width="2.375" style="35" customWidth="1"/>
    <col min="9745" max="9745" width="1.875" style="35" customWidth="1"/>
    <col min="9746" max="9747" width="2.75" style="35" customWidth="1"/>
    <col min="9748" max="9748" width="1.25" style="35" customWidth="1"/>
    <col min="9749" max="9750" width="2.75" style="35" customWidth="1"/>
    <col min="9751" max="9751" width="1.5" style="35" customWidth="1"/>
    <col min="9752" max="9753" width="2.875" style="35" customWidth="1"/>
    <col min="9754" max="9754" width="3" style="35" customWidth="1"/>
    <col min="9755" max="9755" width="4.25" style="35" customWidth="1"/>
    <col min="9756" max="9756" width="6" style="35" customWidth="1"/>
    <col min="9757" max="9757" width="3.5" style="35" customWidth="1"/>
    <col min="9758" max="9758" width="2.375" style="35" customWidth="1"/>
    <col min="9759" max="9760" width="2.75" style="35" customWidth="1"/>
    <col min="9761" max="9762" width="2.625" style="35" customWidth="1"/>
    <col min="9763" max="9763" width="2.75" style="35" customWidth="1"/>
    <col min="9764" max="9764" width="2.5" style="35" customWidth="1"/>
    <col min="9765" max="9765" width="3.75" style="35" customWidth="1"/>
    <col min="9766" max="9766" width="3" style="35" customWidth="1"/>
    <col min="9767" max="9767" width="1.625" style="35" customWidth="1"/>
    <col min="9768" max="9983" width="9" style="35"/>
    <col min="9984" max="9984" width="2.375" style="35" customWidth="1"/>
    <col min="9985" max="9985" width="10.375" style="35" customWidth="1"/>
    <col min="9986" max="9986" width="3.125" style="35" customWidth="1"/>
    <col min="9987" max="9987" width="27.5" style="35" customWidth="1"/>
    <col min="9988" max="9988" width="3.5" style="35" customWidth="1"/>
    <col min="9989" max="9989" width="7.5" style="35" customWidth="1"/>
    <col min="9990" max="9990" width="18.875" style="35" customWidth="1"/>
    <col min="9991" max="9991" width="11.25" style="35" customWidth="1"/>
    <col min="9992" max="9992" width="5" style="35" customWidth="1"/>
    <col min="9993" max="9993" width="3" style="35" customWidth="1"/>
    <col min="9994" max="9994" width="2.125" style="35" customWidth="1"/>
    <col min="9995" max="9995" width="3.75" style="35" customWidth="1"/>
    <col min="9996" max="9996" width="2.5" style="35" customWidth="1"/>
    <col min="9997" max="9997" width="3.75" style="35" customWidth="1"/>
    <col min="9998" max="9998" width="2.75" style="35" customWidth="1"/>
    <col min="9999" max="9999" width="3.75" style="35" customWidth="1"/>
    <col min="10000" max="10000" width="2.375" style="35" customWidth="1"/>
    <col min="10001" max="10001" width="1.875" style="35" customWidth="1"/>
    <col min="10002" max="10003" width="2.75" style="35" customWidth="1"/>
    <col min="10004" max="10004" width="1.25" style="35" customWidth="1"/>
    <col min="10005" max="10006" width="2.75" style="35" customWidth="1"/>
    <col min="10007" max="10007" width="1.5" style="35" customWidth="1"/>
    <col min="10008" max="10009" width="2.875" style="35" customWidth="1"/>
    <col min="10010" max="10010" width="3" style="35" customWidth="1"/>
    <col min="10011" max="10011" width="4.25" style="35" customWidth="1"/>
    <col min="10012" max="10012" width="6" style="35" customWidth="1"/>
    <col min="10013" max="10013" width="3.5" style="35" customWidth="1"/>
    <col min="10014" max="10014" width="2.375" style="35" customWidth="1"/>
    <col min="10015" max="10016" width="2.75" style="35" customWidth="1"/>
    <col min="10017" max="10018" width="2.625" style="35" customWidth="1"/>
    <col min="10019" max="10019" width="2.75" style="35" customWidth="1"/>
    <col min="10020" max="10020" width="2.5" style="35" customWidth="1"/>
    <col min="10021" max="10021" width="3.75" style="35" customWidth="1"/>
    <col min="10022" max="10022" width="3" style="35" customWidth="1"/>
    <col min="10023" max="10023" width="1.625" style="35" customWidth="1"/>
    <col min="10024" max="10239" width="9" style="35"/>
    <col min="10240" max="10240" width="2.375" style="35" customWidth="1"/>
    <col min="10241" max="10241" width="10.375" style="35" customWidth="1"/>
    <col min="10242" max="10242" width="3.125" style="35" customWidth="1"/>
    <col min="10243" max="10243" width="27.5" style="35" customWidth="1"/>
    <col min="10244" max="10244" width="3.5" style="35" customWidth="1"/>
    <col min="10245" max="10245" width="7.5" style="35" customWidth="1"/>
    <col min="10246" max="10246" width="18.875" style="35" customWidth="1"/>
    <col min="10247" max="10247" width="11.25" style="35" customWidth="1"/>
    <col min="10248" max="10248" width="5" style="35" customWidth="1"/>
    <col min="10249" max="10249" width="3" style="35" customWidth="1"/>
    <col min="10250" max="10250" width="2.125" style="35" customWidth="1"/>
    <col min="10251" max="10251" width="3.75" style="35" customWidth="1"/>
    <col min="10252" max="10252" width="2.5" style="35" customWidth="1"/>
    <col min="10253" max="10253" width="3.75" style="35" customWidth="1"/>
    <col min="10254" max="10254" width="2.75" style="35" customWidth="1"/>
    <col min="10255" max="10255" width="3.75" style="35" customWidth="1"/>
    <col min="10256" max="10256" width="2.375" style="35" customWidth="1"/>
    <col min="10257" max="10257" width="1.875" style="35" customWidth="1"/>
    <col min="10258" max="10259" width="2.75" style="35" customWidth="1"/>
    <col min="10260" max="10260" width="1.25" style="35" customWidth="1"/>
    <col min="10261" max="10262" width="2.75" style="35" customWidth="1"/>
    <col min="10263" max="10263" width="1.5" style="35" customWidth="1"/>
    <col min="10264" max="10265" width="2.875" style="35" customWidth="1"/>
    <col min="10266" max="10266" width="3" style="35" customWidth="1"/>
    <col min="10267" max="10267" width="4.25" style="35" customWidth="1"/>
    <col min="10268" max="10268" width="6" style="35" customWidth="1"/>
    <col min="10269" max="10269" width="3.5" style="35" customWidth="1"/>
    <col min="10270" max="10270" width="2.375" style="35" customWidth="1"/>
    <col min="10271" max="10272" width="2.75" style="35" customWidth="1"/>
    <col min="10273" max="10274" width="2.625" style="35" customWidth="1"/>
    <col min="10275" max="10275" width="2.75" style="35" customWidth="1"/>
    <col min="10276" max="10276" width="2.5" style="35" customWidth="1"/>
    <col min="10277" max="10277" width="3.75" style="35" customWidth="1"/>
    <col min="10278" max="10278" width="3" style="35" customWidth="1"/>
    <col min="10279" max="10279" width="1.625" style="35" customWidth="1"/>
    <col min="10280" max="10495" width="9" style="35"/>
    <col min="10496" max="10496" width="2.375" style="35" customWidth="1"/>
    <col min="10497" max="10497" width="10.375" style="35" customWidth="1"/>
    <col min="10498" max="10498" width="3.125" style="35" customWidth="1"/>
    <col min="10499" max="10499" width="27.5" style="35" customWidth="1"/>
    <col min="10500" max="10500" width="3.5" style="35" customWidth="1"/>
    <col min="10501" max="10501" width="7.5" style="35" customWidth="1"/>
    <col min="10502" max="10502" width="18.875" style="35" customWidth="1"/>
    <col min="10503" max="10503" width="11.25" style="35" customWidth="1"/>
    <col min="10504" max="10504" width="5" style="35" customWidth="1"/>
    <col min="10505" max="10505" width="3" style="35" customWidth="1"/>
    <col min="10506" max="10506" width="2.125" style="35" customWidth="1"/>
    <col min="10507" max="10507" width="3.75" style="35" customWidth="1"/>
    <col min="10508" max="10508" width="2.5" style="35" customWidth="1"/>
    <col min="10509" max="10509" width="3.75" style="35" customWidth="1"/>
    <col min="10510" max="10510" width="2.75" style="35" customWidth="1"/>
    <col min="10511" max="10511" width="3.75" style="35" customWidth="1"/>
    <col min="10512" max="10512" width="2.375" style="35" customWidth="1"/>
    <col min="10513" max="10513" width="1.875" style="35" customWidth="1"/>
    <col min="10514" max="10515" width="2.75" style="35" customWidth="1"/>
    <col min="10516" max="10516" width="1.25" style="35" customWidth="1"/>
    <col min="10517" max="10518" width="2.75" style="35" customWidth="1"/>
    <col min="10519" max="10519" width="1.5" style="35" customWidth="1"/>
    <col min="10520" max="10521" width="2.875" style="35" customWidth="1"/>
    <col min="10522" max="10522" width="3" style="35" customWidth="1"/>
    <col min="10523" max="10523" width="4.25" style="35" customWidth="1"/>
    <col min="10524" max="10524" width="6" style="35" customWidth="1"/>
    <col min="10525" max="10525" width="3.5" style="35" customWidth="1"/>
    <col min="10526" max="10526" width="2.375" style="35" customWidth="1"/>
    <col min="10527" max="10528" width="2.75" style="35" customWidth="1"/>
    <col min="10529" max="10530" width="2.625" style="35" customWidth="1"/>
    <col min="10531" max="10531" width="2.75" style="35" customWidth="1"/>
    <col min="10532" max="10532" width="2.5" style="35" customWidth="1"/>
    <col min="10533" max="10533" width="3.75" style="35" customWidth="1"/>
    <col min="10534" max="10534" width="3" style="35" customWidth="1"/>
    <col min="10535" max="10535" width="1.625" style="35" customWidth="1"/>
    <col min="10536" max="10751" width="9" style="35"/>
    <col min="10752" max="10752" width="2.375" style="35" customWidth="1"/>
    <col min="10753" max="10753" width="10.375" style="35" customWidth="1"/>
    <col min="10754" max="10754" width="3.125" style="35" customWidth="1"/>
    <col min="10755" max="10755" width="27.5" style="35" customWidth="1"/>
    <col min="10756" max="10756" width="3.5" style="35" customWidth="1"/>
    <col min="10757" max="10757" width="7.5" style="35" customWidth="1"/>
    <col min="10758" max="10758" width="18.875" style="35" customWidth="1"/>
    <col min="10759" max="10759" width="11.25" style="35" customWidth="1"/>
    <col min="10760" max="10760" width="5" style="35" customWidth="1"/>
    <col min="10761" max="10761" width="3" style="35" customWidth="1"/>
    <col min="10762" max="10762" width="2.125" style="35" customWidth="1"/>
    <col min="10763" max="10763" width="3.75" style="35" customWidth="1"/>
    <col min="10764" max="10764" width="2.5" style="35" customWidth="1"/>
    <col min="10765" max="10765" width="3.75" style="35" customWidth="1"/>
    <col min="10766" max="10766" width="2.75" style="35" customWidth="1"/>
    <col min="10767" max="10767" width="3.75" style="35" customWidth="1"/>
    <col min="10768" max="10768" width="2.375" style="35" customWidth="1"/>
    <col min="10769" max="10769" width="1.875" style="35" customWidth="1"/>
    <col min="10770" max="10771" width="2.75" style="35" customWidth="1"/>
    <col min="10772" max="10772" width="1.25" style="35" customWidth="1"/>
    <col min="10773" max="10774" width="2.75" style="35" customWidth="1"/>
    <col min="10775" max="10775" width="1.5" style="35" customWidth="1"/>
    <col min="10776" max="10777" width="2.875" style="35" customWidth="1"/>
    <col min="10778" max="10778" width="3" style="35" customWidth="1"/>
    <col min="10779" max="10779" width="4.25" style="35" customWidth="1"/>
    <col min="10780" max="10780" width="6" style="35" customWidth="1"/>
    <col min="10781" max="10781" width="3.5" style="35" customWidth="1"/>
    <col min="10782" max="10782" width="2.375" style="35" customWidth="1"/>
    <col min="10783" max="10784" width="2.75" style="35" customWidth="1"/>
    <col min="10785" max="10786" width="2.625" style="35" customWidth="1"/>
    <col min="10787" max="10787" width="2.75" style="35" customWidth="1"/>
    <col min="10788" max="10788" width="2.5" style="35" customWidth="1"/>
    <col min="10789" max="10789" width="3.75" style="35" customWidth="1"/>
    <col min="10790" max="10790" width="3" style="35" customWidth="1"/>
    <col min="10791" max="10791" width="1.625" style="35" customWidth="1"/>
    <col min="10792" max="11007" width="9" style="35"/>
    <col min="11008" max="11008" width="2.375" style="35" customWidth="1"/>
    <col min="11009" max="11009" width="10.375" style="35" customWidth="1"/>
    <col min="11010" max="11010" width="3.125" style="35" customWidth="1"/>
    <col min="11011" max="11011" width="27.5" style="35" customWidth="1"/>
    <col min="11012" max="11012" width="3.5" style="35" customWidth="1"/>
    <col min="11013" max="11013" width="7.5" style="35" customWidth="1"/>
    <col min="11014" max="11014" width="18.875" style="35" customWidth="1"/>
    <col min="11015" max="11015" width="11.25" style="35" customWidth="1"/>
    <col min="11016" max="11016" width="5" style="35" customWidth="1"/>
    <col min="11017" max="11017" width="3" style="35" customWidth="1"/>
    <col min="11018" max="11018" width="2.125" style="35" customWidth="1"/>
    <col min="11019" max="11019" width="3.75" style="35" customWidth="1"/>
    <col min="11020" max="11020" width="2.5" style="35" customWidth="1"/>
    <col min="11021" max="11021" width="3.75" style="35" customWidth="1"/>
    <col min="11022" max="11022" width="2.75" style="35" customWidth="1"/>
    <col min="11023" max="11023" width="3.75" style="35" customWidth="1"/>
    <col min="11024" max="11024" width="2.375" style="35" customWidth="1"/>
    <col min="11025" max="11025" width="1.875" style="35" customWidth="1"/>
    <col min="11026" max="11027" width="2.75" style="35" customWidth="1"/>
    <col min="11028" max="11028" width="1.25" style="35" customWidth="1"/>
    <col min="11029" max="11030" width="2.75" style="35" customWidth="1"/>
    <col min="11031" max="11031" width="1.5" style="35" customWidth="1"/>
    <col min="11032" max="11033" width="2.875" style="35" customWidth="1"/>
    <col min="11034" max="11034" width="3" style="35" customWidth="1"/>
    <col min="11035" max="11035" width="4.25" style="35" customWidth="1"/>
    <col min="11036" max="11036" width="6" style="35" customWidth="1"/>
    <col min="11037" max="11037" width="3.5" style="35" customWidth="1"/>
    <col min="11038" max="11038" width="2.375" style="35" customWidth="1"/>
    <col min="11039" max="11040" width="2.75" style="35" customWidth="1"/>
    <col min="11041" max="11042" width="2.625" style="35" customWidth="1"/>
    <col min="11043" max="11043" width="2.75" style="35" customWidth="1"/>
    <col min="11044" max="11044" width="2.5" style="35" customWidth="1"/>
    <col min="11045" max="11045" width="3.75" style="35" customWidth="1"/>
    <col min="11046" max="11046" width="3" style="35" customWidth="1"/>
    <col min="11047" max="11047" width="1.625" style="35" customWidth="1"/>
    <col min="11048" max="11263" width="9" style="35"/>
    <col min="11264" max="11264" width="2.375" style="35" customWidth="1"/>
    <col min="11265" max="11265" width="10.375" style="35" customWidth="1"/>
    <col min="11266" max="11266" width="3.125" style="35" customWidth="1"/>
    <col min="11267" max="11267" width="27.5" style="35" customWidth="1"/>
    <col min="11268" max="11268" width="3.5" style="35" customWidth="1"/>
    <col min="11269" max="11269" width="7.5" style="35" customWidth="1"/>
    <col min="11270" max="11270" width="18.875" style="35" customWidth="1"/>
    <col min="11271" max="11271" width="11.25" style="35" customWidth="1"/>
    <col min="11272" max="11272" width="5" style="35" customWidth="1"/>
    <col min="11273" max="11273" width="3" style="35" customWidth="1"/>
    <col min="11274" max="11274" width="2.125" style="35" customWidth="1"/>
    <col min="11275" max="11275" width="3.75" style="35" customWidth="1"/>
    <col min="11276" max="11276" width="2.5" style="35" customWidth="1"/>
    <col min="11277" max="11277" width="3.75" style="35" customWidth="1"/>
    <col min="11278" max="11278" width="2.75" style="35" customWidth="1"/>
    <col min="11279" max="11279" width="3.75" style="35" customWidth="1"/>
    <col min="11280" max="11280" width="2.375" style="35" customWidth="1"/>
    <col min="11281" max="11281" width="1.875" style="35" customWidth="1"/>
    <col min="11282" max="11283" width="2.75" style="35" customWidth="1"/>
    <col min="11284" max="11284" width="1.25" style="35" customWidth="1"/>
    <col min="11285" max="11286" width="2.75" style="35" customWidth="1"/>
    <col min="11287" max="11287" width="1.5" style="35" customWidth="1"/>
    <col min="11288" max="11289" width="2.875" style="35" customWidth="1"/>
    <col min="11290" max="11290" width="3" style="35" customWidth="1"/>
    <col min="11291" max="11291" width="4.25" style="35" customWidth="1"/>
    <col min="11292" max="11292" width="6" style="35" customWidth="1"/>
    <col min="11293" max="11293" width="3.5" style="35" customWidth="1"/>
    <col min="11294" max="11294" width="2.375" style="35" customWidth="1"/>
    <col min="11295" max="11296" width="2.75" style="35" customWidth="1"/>
    <col min="11297" max="11298" width="2.625" style="35" customWidth="1"/>
    <col min="11299" max="11299" width="2.75" style="35" customWidth="1"/>
    <col min="11300" max="11300" width="2.5" style="35" customWidth="1"/>
    <col min="11301" max="11301" width="3.75" style="35" customWidth="1"/>
    <col min="11302" max="11302" width="3" style="35" customWidth="1"/>
    <col min="11303" max="11303" width="1.625" style="35" customWidth="1"/>
    <col min="11304" max="11519" width="9" style="35"/>
    <col min="11520" max="11520" width="2.375" style="35" customWidth="1"/>
    <col min="11521" max="11521" width="10.375" style="35" customWidth="1"/>
    <col min="11522" max="11522" width="3.125" style="35" customWidth="1"/>
    <col min="11523" max="11523" width="27.5" style="35" customWidth="1"/>
    <col min="11524" max="11524" width="3.5" style="35" customWidth="1"/>
    <col min="11525" max="11525" width="7.5" style="35" customWidth="1"/>
    <col min="11526" max="11526" width="18.875" style="35" customWidth="1"/>
    <col min="11527" max="11527" width="11.25" style="35" customWidth="1"/>
    <col min="11528" max="11528" width="5" style="35" customWidth="1"/>
    <col min="11529" max="11529" width="3" style="35" customWidth="1"/>
    <col min="11530" max="11530" width="2.125" style="35" customWidth="1"/>
    <col min="11531" max="11531" width="3.75" style="35" customWidth="1"/>
    <col min="11532" max="11532" width="2.5" style="35" customWidth="1"/>
    <col min="11533" max="11533" width="3.75" style="35" customWidth="1"/>
    <col min="11534" max="11534" width="2.75" style="35" customWidth="1"/>
    <col min="11535" max="11535" width="3.75" style="35" customWidth="1"/>
    <col min="11536" max="11536" width="2.375" style="35" customWidth="1"/>
    <col min="11537" max="11537" width="1.875" style="35" customWidth="1"/>
    <col min="11538" max="11539" width="2.75" style="35" customWidth="1"/>
    <col min="11540" max="11540" width="1.25" style="35" customWidth="1"/>
    <col min="11541" max="11542" width="2.75" style="35" customWidth="1"/>
    <col min="11543" max="11543" width="1.5" style="35" customWidth="1"/>
    <col min="11544" max="11545" width="2.875" style="35" customWidth="1"/>
    <col min="11546" max="11546" width="3" style="35" customWidth="1"/>
    <col min="11547" max="11547" width="4.25" style="35" customWidth="1"/>
    <col min="11548" max="11548" width="6" style="35" customWidth="1"/>
    <col min="11549" max="11549" width="3.5" style="35" customWidth="1"/>
    <col min="11550" max="11550" width="2.375" style="35" customWidth="1"/>
    <col min="11551" max="11552" width="2.75" style="35" customWidth="1"/>
    <col min="11553" max="11554" width="2.625" style="35" customWidth="1"/>
    <col min="11555" max="11555" width="2.75" style="35" customWidth="1"/>
    <col min="11556" max="11556" width="2.5" style="35" customWidth="1"/>
    <col min="11557" max="11557" width="3.75" style="35" customWidth="1"/>
    <col min="11558" max="11558" width="3" style="35" customWidth="1"/>
    <col min="11559" max="11559" width="1.625" style="35" customWidth="1"/>
    <col min="11560" max="11775" width="9" style="35"/>
    <col min="11776" max="11776" width="2.375" style="35" customWidth="1"/>
    <col min="11777" max="11777" width="10.375" style="35" customWidth="1"/>
    <col min="11778" max="11778" width="3.125" style="35" customWidth="1"/>
    <col min="11779" max="11779" width="27.5" style="35" customWidth="1"/>
    <col min="11780" max="11780" width="3.5" style="35" customWidth="1"/>
    <col min="11781" max="11781" width="7.5" style="35" customWidth="1"/>
    <col min="11782" max="11782" width="18.875" style="35" customWidth="1"/>
    <col min="11783" max="11783" width="11.25" style="35" customWidth="1"/>
    <col min="11784" max="11784" width="5" style="35" customWidth="1"/>
    <col min="11785" max="11785" width="3" style="35" customWidth="1"/>
    <col min="11786" max="11786" width="2.125" style="35" customWidth="1"/>
    <col min="11787" max="11787" width="3.75" style="35" customWidth="1"/>
    <col min="11788" max="11788" width="2.5" style="35" customWidth="1"/>
    <col min="11789" max="11789" width="3.75" style="35" customWidth="1"/>
    <col min="11790" max="11790" width="2.75" style="35" customWidth="1"/>
    <col min="11791" max="11791" width="3.75" style="35" customWidth="1"/>
    <col min="11792" max="11792" width="2.375" style="35" customWidth="1"/>
    <col min="11793" max="11793" width="1.875" style="35" customWidth="1"/>
    <col min="11794" max="11795" width="2.75" style="35" customWidth="1"/>
    <col min="11796" max="11796" width="1.25" style="35" customWidth="1"/>
    <col min="11797" max="11798" width="2.75" style="35" customWidth="1"/>
    <col min="11799" max="11799" width="1.5" style="35" customWidth="1"/>
    <col min="11800" max="11801" width="2.875" style="35" customWidth="1"/>
    <col min="11802" max="11802" width="3" style="35" customWidth="1"/>
    <col min="11803" max="11803" width="4.25" style="35" customWidth="1"/>
    <col min="11804" max="11804" width="6" style="35" customWidth="1"/>
    <col min="11805" max="11805" width="3.5" style="35" customWidth="1"/>
    <col min="11806" max="11806" width="2.375" style="35" customWidth="1"/>
    <col min="11807" max="11808" width="2.75" style="35" customWidth="1"/>
    <col min="11809" max="11810" width="2.625" style="35" customWidth="1"/>
    <col min="11811" max="11811" width="2.75" style="35" customWidth="1"/>
    <col min="11812" max="11812" width="2.5" style="35" customWidth="1"/>
    <col min="11813" max="11813" width="3.75" style="35" customWidth="1"/>
    <col min="11814" max="11814" width="3" style="35" customWidth="1"/>
    <col min="11815" max="11815" width="1.625" style="35" customWidth="1"/>
    <col min="11816" max="12031" width="9" style="35"/>
    <col min="12032" max="12032" width="2.375" style="35" customWidth="1"/>
    <col min="12033" max="12033" width="10.375" style="35" customWidth="1"/>
    <col min="12034" max="12034" width="3.125" style="35" customWidth="1"/>
    <col min="12035" max="12035" width="27.5" style="35" customWidth="1"/>
    <col min="12036" max="12036" width="3.5" style="35" customWidth="1"/>
    <col min="12037" max="12037" width="7.5" style="35" customWidth="1"/>
    <col min="12038" max="12038" width="18.875" style="35" customWidth="1"/>
    <col min="12039" max="12039" width="11.25" style="35" customWidth="1"/>
    <col min="12040" max="12040" width="5" style="35" customWidth="1"/>
    <col min="12041" max="12041" width="3" style="35" customWidth="1"/>
    <col min="12042" max="12042" width="2.125" style="35" customWidth="1"/>
    <col min="12043" max="12043" width="3.75" style="35" customWidth="1"/>
    <col min="12044" max="12044" width="2.5" style="35" customWidth="1"/>
    <col min="12045" max="12045" width="3.75" style="35" customWidth="1"/>
    <col min="12046" max="12046" width="2.75" style="35" customWidth="1"/>
    <col min="12047" max="12047" width="3.75" style="35" customWidth="1"/>
    <col min="12048" max="12048" width="2.375" style="35" customWidth="1"/>
    <col min="12049" max="12049" width="1.875" style="35" customWidth="1"/>
    <col min="12050" max="12051" width="2.75" style="35" customWidth="1"/>
    <col min="12052" max="12052" width="1.25" style="35" customWidth="1"/>
    <col min="12053" max="12054" width="2.75" style="35" customWidth="1"/>
    <col min="12055" max="12055" width="1.5" style="35" customWidth="1"/>
    <col min="12056" max="12057" width="2.875" style="35" customWidth="1"/>
    <col min="12058" max="12058" width="3" style="35" customWidth="1"/>
    <col min="12059" max="12059" width="4.25" style="35" customWidth="1"/>
    <col min="12060" max="12060" width="6" style="35" customWidth="1"/>
    <col min="12061" max="12061" width="3.5" style="35" customWidth="1"/>
    <col min="12062" max="12062" width="2.375" style="35" customWidth="1"/>
    <col min="12063" max="12064" width="2.75" style="35" customWidth="1"/>
    <col min="12065" max="12066" width="2.625" style="35" customWidth="1"/>
    <col min="12067" max="12067" width="2.75" style="35" customWidth="1"/>
    <col min="12068" max="12068" width="2.5" style="35" customWidth="1"/>
    <col min="12069" max="12069" width="3.75" style="35" customWidth="1"/>
    <col min="12070" max="12070" width="3" style="35" customWidth="1"/>
    <col min="12071" max="12071" width="1.625" style="35" customWidth="1"/>
    <col min="12072" max="12287" width="9" style="35"/>
    <col min="12288" max="12288" width="2.375" style="35" customWidth="1"/>
    <col min="12289" max="12289" width="10.375" style="35" customWidth="1"/>
    <col min="12290" max="12290" width="3.125" style="35" customWidth="1"/>
    <col min="12291" max="12291" width="27.5" style="35" customWidth="1"/>
    <col min="12292" max="12292" width="3.5" style="35" customWidth="1"/>
    <col min="12293" max="12293" width="7.5" style="35" customWidth="1"/>
    <col min="12294" max="12294" width="18.875" style="35" customWidth="1"/>
    <col min="12295" max="12295" width="11.25" style="35" customWidth="1"/>
    <col min="12296" max="12296" width="5" style="35" customWidth="1"/>
    <col min="12297" max="12297" width="3" style="35" customWidth="1"/>
    <col min="12298" max="12298" width="2.125" style="35" customWidth="1"/>
    <col min="12299" max="12299" width="3.75" style="35" customWidth="1"/>
    <col min="12300" max="12300" width="2.5" style="35" customWidth="1"/>
    <col min="12301" max="12301" width="3.75" style="35" customWidth="1"/>
    <col min="12302" max="12302" width="2.75" style="35" customWidth="1"/>
    <col min="12303" max="12303" width="3.75" style="35" customWidth="1"/>
    <col min="12304" max="12304" width="2.375" style="35" customWidth="1"/>
    <col min="12305" max="12305" width="1.875" style="35" customWidth="1"/>
    <col min="12306" max="12307" width="2.75" style="35" customWidth="1"/>
    <col min="12308" max="12308" width="1.25" style="35" customWidth="1"/>
    <col min="12309" max="12310" width="2.75" style="35" customWidth="1"/>
    <col min="12311" max="12311" width="1.5" style="35" customWidth="1"/>
    <col min="12312" max="12313" width="2.875" style="35" customWidth="1"/>
    <col min="12314" max="12314" width="3" style="35" customWidth="1"/>
    <col min="12315" max="12315" width="4.25" style="35" customWidth="1"/>
    <col min="12316" max="12316" width="6" style="35" customWidth="1"/>
    <col min="12317" max="12317" width="3.5" style="35" customWidth="1"/>
    <col min="12318" max="12318" width="2.375" style="35" customWidth="1"/>
    <col min="12319" max="12320" width="2.75" style="35" customWidth="1"/>
    <col min="12321" max="12322" width="2.625" style="35" customWidth="1"/>
    <col min="12323" max="12323" width="2.75" style="35" customWidth="1"/>
    <col min="12324" max="12324" width="2.5" style="35" customWidth="1"/>
    <col min="12325" max="12325" width="3.75" style="35" customWidth="1"/>
    <col min="12326" max="12326" width="3" style="35" customWidth="1"/>
    <col min="12327" max="12327" width="1.625" style="35" customWidth="1"/>
    <col min="12328" max="12543" width="9" style="35"/>
    <col min="12544" max="12544" width="2.375" style="35" customWidth="1"/>
    <col min="12545" max="12545" width="10.375" style="35" customWidth="1"/>
    <col min="12546" max="12546" width="3.125" style="35" customWidth="1"/>
    <col min="12547" max="12547" width="27.5" style="35" customWidth="1"/>
    <col min="12548" max="12548" width="3.5" style="35" customWidth="1"/>
    <col min="12549" max="12549" width="7.5" style="35" customWidth="1"/>
    <col min="12550" max="12550" width="18.875" style="35" customWidth="1"/>
    <col min="12551" max="12551" width="11.25" style="35" customWidth="1"/>
    <col min="12552" max="12552" width="5" style="35" customWidth="1"/>
    <col min="12553" max="12553" width="3" style="35" customWidth="1"/>
    <col min="12554" max="12554" width="2.125" style="35" customWidth="1"/>
    <col min="12555" max="12555" width="3.75" style="35" customWidth="1"/>
    <col min="12556" max="12556" width="2.5" style="35" customWidth="1"/>
    <col min="12557" max="12557" width="3.75" style="35" customWidth="1"/>
    <col min="12558" max="12558" width="2.75" style="35" customWidth="1"/>
    <col min="12559" max="12559" width="3.75" style="35" customWidth="1"/>
    <col min="12560" max="12560" width="2.375" style="35" customWidth="1"/>
    <col min="12561" max="12561" width="1.875" style="35" customWidth="1"/>
    <col min="12562" max="12563" width="2.75" style="35" customWidth="1"/>
    <col min="12564" max="12564" width="1.25" style="35" customWidth="1"/>
    <col min="12565" max="12566" width="2.75" style="35" customWidth="1"/>
    <col min="12567" max="12567" width="1.5" style="35" customWidth="1"/>
    <col min="12568" max="12569" width="2.875" style="35" customWidth="1"/>
    <col min="12570" max="12570" width="3" style="35" customWidth="1"/>
    <col min="12571" max="12571" width="4.25" style="35" customWidth="1"/>
    <col min="12572" max="12572" width="6" style="35" customWidth="1"/>
    <col min="12573" max="12573" width="3.5" style="35" customWidth="1"/>
    <col min="12574" max="12574" width="2.375" style="35" customWidth="1"/>
    <col min="12575" max="12576" width="2.75" style="35" customWidth="1"/>
    <col min="12577" max="12578" width="2.625" style="35" customWidth="1"/>
    <col min="12579" max="12579" width="2.75" style="35" customWidth="1"/>
    <col min="12580" max="12580" width="2.5" style="35" customWidth="1"/>
    <col min="12581" max="12581" width="3.75" style="35" customWidth="1"/>
    <col min="12582" max="12582" width="3" style="35" customWidth="1"/>
    <col min="12583" max="12583" width="1.625" style="35" customWidth="1"/>
    <col min="12584" max="12799" width="9" style="35"/>
    <col min="12800" max="12800" width="2.375" style="35" customWidth="1"/>
    <col min="12801" max="12801" width="10.375" style="35" customWidth="1"/>
    <col min="12802" max="12802" width="3.125" style="35" customWidth="1"/>
    <col min="12803" max="12803" width="27.5" style="35" customWidth="1"/>
    <col min="12804" max="12804" width="3.5" style="35" customWidth="1"/>
    <col min="12805" max="12805" width="7.5" style="35" customWidth="1"/>
    <col min="12806" max="12806" width="18.875" style="35" customWidth="1"/>
    <col min="12807" max="12807" width="11.25" style="35" customWidth="1"/>
    <col min="12808" max="12808" width="5" style="35" customWidth="1"/>
    <col min="12809" max="12809" width="3" style="35" customWidth="1"/>
    <col min="12810" max="12810" width="2.125" style="35" customWidth="1"/>
    <col min="12811" max="12811" width="3.75" style="35" customWidth="1"/>
    <col min="12812" max="12812" width="2.5" style="35" customWidth="1"/>
    <col min="12813" max="12813" width="3.75" style="35" customWidth="1"/>
    <col min="12814" max="12814" width="2.75" style="35" customWidth="1"/>
    <col min="12815" max="12815" width="3.75" style="35" customWidth="1"/>
    <col min="12816" max="12816" width="2.375" style="35" customWidth="1"/>
    <col min="12817" max="12817" width="1.875" style="35" customWidth="1"/>
    <col min="12818" max="12819" width="2.75" style="35" customWidth="1"/>
    <col min="12820" max="12820" width="1.25" style="35" customWidth="1"/>
    <col min="12821" max="12822" width="2.75" style="35" customWidth="1"/>
    <col min="12823" max="12823" width="1.5" style="35" customWidth="1"/>
    <col min="12824" max="12825" width="2.875" style="35" customWidth="1"/>
    <col min="12826" max="12826" width="3" style="35" customWidth="1"/>
    <col min="12827" max="12827" width="4.25" style="35" customWidth="1"/>
    <col min="12828" max="12828" width="6" style="35" customWidth="1"/>
    <col min="12829" max="12829" width="3.5" style="35" customWidth="1"/>
    <col min="12830" max="12830" width="2.375" style="35" customWidth="1"/>
    <col min="12831" max="12832" width="2.75" style="35" customWidth="1"/>
    <col min="12833" max="12834" width="2.625" style="35" customWidth="1"/>
    <col min="12835" max="12835" width="2.75" style="35" customWidth="1"/>
    <col min="12836" max="12836" width="2.5" style="35" customWidth="1"/>
    <col min="12837" max="12837" width="3.75" style="35" customWidth="1"/>
    <col min="12838" max="12838" width="3" style="35" customWidth="1"/>
    <col min="12839" max="12839" width="1.625" style="35" customWidth="1"/>
    <col min="12840" max="13055" width="9" style="35"/>
    <col min="13056" max="13056" width="2.375" style="35" customWidth="1"/>
    <col min="13057" max="13057" width="10.375" style="35" customWidth="1"/>
    <col min="13058" max="13058" width="3.125" style="35" customWidth="1"/>
    <col min="13059" max="13059" width="27.5" style="35" customWidth="1"/>
    <col min="13060" max="13060" width="3.5" style="35" customWidth="1"/>
    <col min="13061" max="13061" width="7.5" style="35" customWidth="1"/>
    <col min="13062" max="13062" width="18.875" style="35" customWidth="1"/>
    <col min="13063" max="13063" width="11.25" style="35" customWidth="1"/>
    <col min="13064" max="13064" width="5" style="35" customWidth="1"/>
    <col min="13065" max="13065" width="3" style="35" customWidth="1"/>
    <col min="13066" max="13066" width="2.125" style="35" customWidth="1"/>
    <col min="13067" max="13067" width="3.75" style="35" customWidth="1"/>
    <col min="13068" max="13068" width="2.5" style="35" customWidth="1"/>
    <col min="13069" max="13069" width="3.75" style="35" customWidth="1"/>
    <col min="13070" max="13070" width="2.75" style="35" customWidth="1"/>
    <col min="13071" max="13071" width="3.75" style="35" customWidth="1"/>
    <col min="13072" max="13072" width="2.375" style="35" customWidth="1"/>
    <col min="13073" max="13073" width="1.875" style="35" customWidth="1"/>
    <col min="13074" max="13075" width="2.75" style="35" customWidth="1"/>
    <col min="13076" max="13076" width="1.25" style="35" customWidth="1"/>
    <col min="13077" max="13078" width="2.75" style="35" customWidth="1"/>
    <col min="13079" max="13079" width="1.5" style="35" customWidth="1"/>
    <col min="13080" max="13081" width="2.875" style="35" customWidth="1"/>
    <col min="13082" max="13082" width="3" style="35" customWidth="1"/>
    <col min="13083" max="13083" width="4.25" style="35" customWidth="1"/>
    <col min="13084" max="13084" width="6" style="35" customWidth="1"/>
    <col min="13085" max="13085" width="3.5" style="35" customWidth="1"/>
    <col min="13086" max="13086" width="2.375" style="35" customWidth="1"/>
    <col min="13087" max="13088" width="2.75" style="35" customWidth="1"/>
    <col min="13089" max="13090" width="2.625" style="35" customWidth="1"/>
    <col min="13091" max="13091" width="2.75" style="35" customWidth="1"/>
    <col min="13092" max="13092" width="2.5" style="35" customWidth="1"/>
    <col min="13093" max="13093" width="3.75" style="35" customWidth="1"/>
    <col min="13094" max="13094" width="3" style="35" customWidth="1"/>
    <col min="13095" max="13095" width="1.625" style="35" customWidth="1"/>
    <col min="13096" max="13311" width="9" style="35"/>
    <col min="13312" max="13312" width="2.375" style="35" customWidth="1"/>
    <col min="13313" max="13313" width="10.375" style="35" customWidth="1"/>
    <col min="13314" max="13314" width="3.125" style="35" customWidth="1"/>
    <col min="13315" max="13315" width="27.5" style="35" customWidth="1"/>
    <col min="13316" max="13316" width="3.5" style="35" customWidth="1"/>
    <col min="13317" max="13317" width="7.5" style="35" customWidth="1"/>
    <col min="13318" max="13318" width="18.875" style="35" customWidth="1"/>
    <col min="13319" max="13319" width="11.25" style="35" customWidth="1"/>
    <col min="13320" max="13320" width="5" style="35" customWidth="1"/>
    <col min="13321" max="13321" width="3" style="35" customWidth="1"/>
    <col min="13322" max="13322" width="2.125" style="35" customWidth="1"/>
    <col min="13323" max="13323" width="3.75" style="35" customWidth="1"/>
    <col min="13324" max="13324" width="2.5" style="35" customWidth="1"/>
    <col min="13325" max="13325" width="3.75" style="35" customWidth="1"/>
    <col min="13326" max="13326" width="2.75" style="35" customWidth="1"/>
    <col min="13327" max="13327" width="3.75" style="35" customWidth="1"/>
    <col min="13328" max="13328" width="2.375" style="35" customWidth="1"/>
    <col min="13329" max="13329" width="1.875" style="35" customWidth="1"/>
    <col min="13330" max="13331" width="2.75" style="35" customWidth="1"/>
    <col min="13332" max="13332" width="1.25" style="35" customWidth="1"/>
    <col min="13333" max="13334" width="2.75" style="35" customWidth="1"/>
    <col min="13335" max="13335" width="1.5" style="35" customWidth="1"/>
    <col min="13336" max="13337" width="2.875" style="35" customWidth="1"/>
    <col min="13338" max="13338" width="3" style="35" customWidth="1"/>
    <col min="13339" max="13339" width="4.25" style="35" customWidth="1"/>
    <col min="13340" max="13340" width="6" style="35" customWidth="1"/>
    <col min="13341" max="13341" width="3.5" style="35" customWidth="1"/>
    <col min="13342" max="13342" width="2.375" style="35" customWidth="1"/>
    <col min="13343" max="13344" width="2.75" style="35" customWidth="1"/>
    <col min="13345" max="13346" width="2.625" style="35" customWidth="1"/>
    <col min="13347" max="13347" width="2.75" style="35" customWidth="1"/>
    <col min="13348" max="13348" width="2.5" style="35" customWidth="1"/>
    <col min="13349" max="13349" width="3.75" style="35" customWidth="1"/>
    <col min="13350" max="13350" width="3" style="35" customWidth="1"/>
    <col min="13351" max="13351" width="1.625" style="35" customWidth="1"/>
    <col min="13352" max="13567" width="9" style="35"/>
    <col min="13568" max="13568" width="2.375" style="35" customWidth="1"/>
    <col min="13569" max="13569" width="10.375" style="35" customWidth="1"/>
    <col min="13570" max="13570" width="3.125" style="35" customWidth="1"/>
    <col min="13571" max="13571" width="27.5" style="35" customWidth="1"/>
    <col min="13572" max="13572" width="3.5" style="35" customWidth="1"/>
    <col min="13573" max="13573" width="7.5" style="35" customWidth="1"/>
    <col min="13574" max="13574" width="18.875" style="35" customWidth="1"/>
    <col min="13575" max="13575" width="11.25" style="35" customWidth="1"/>
    <col min="13576" max="13576" width="5" style="35" customWidth="1"/>
    <col min="13577" max="13577" width="3" style="35" customWidth="1"/>
    <col min="13578" max="13578" width="2.125" style="35" customWidth="1"/>
    <col min="13579" max="13579" width="3.75" style="35" customWidth="1"/>
    <col min="13580" max="13580" width="2.5" style="35" customWidth="1"/>
    <col min="13581" max="13581" width="3.75" style="35" customWidth="1"/>
    <col min="13582" max="13582" width="2.75" style="35" customWidth="1"/>
    <col min="13583" max="13583" width="3.75" style="35" customWidth="1"/>
    <col min="13584" max="13584" width="2.375" style="35" customWidth="1"/>
    <col min="13585" max="13585" width="1.875" style="35" customWidth="1"/>
    <col min="13586" max="13587" width="2.75" style="35" customWidth="1"/>
    <col min="13588" max="13588" width="1.25" style="35" customWidth="1"/>
    <col min="13589" max="13590" width="2.75" style="35" customWidth="1"/>
    <col min="13591" max="13591" width="1.5" style="35" customWidth="1"/>
    <col min="13592" max="13593" width="2.875" style="35" customWidth="1"/>
    <col min="13594" max="13594" width="3" style="35" customWidth="1"/>
    <col min="13595" max="13595" width="4.25" style="35" customWidth="1"/>
    <col min="13596" max="13596" width="6" style="35" customWidth="1"/>
    <col min="13597" max="13597" width="3.5" style="35" customWidth="1"/>
    <col min="13598" max="13598" width="2.375" style="35" customWidth="1"/>
    <col min="13599" max="13600" width="2.75" style="35" customWidth="1"/>
    <col min="13601" max="13602" width="2.625" style="35" customWidth="1"/>
    <col min="13603" max="13603" width="2.75" style="35" customWidth="1"/>
    <col min="13604" max="13604" width="2.5" style="35" customWidth="1"/>
    <col min="13605" max="13605" width="3.75" style="35" customWidth="1"/>
    <col min="13606" max="13606" width="3" style="35" customWidth="1"/>
    <col min="13607" max="13607" width="1.625" style="35" customWidth="1"/>
    <col min="13608" max="13823" width="9" style="35"/>
    <col min="13824" max="13824" width="2.375" style="35" customWidth="1"/>
    <col min="13825" max="13825" width="10.375" style="35" customWidth="1"/>
    <col min="13826" max="13826" width="3.125" style="35" customWidth="1"/>
    <col min="13827" max="13827" width="27.5" style="35" customWidth="1"/>
    <col min="13828" max="13828" width="3.5" style="35" customWidth="1"/>
    <col min="13829" max="13829" width="7.5" style="35" customWidth="1"/>
    <col min="13830" max="13830" width="18.875" style="35" customWidth="1"/>
    <col min="13831" max="13831" width="11.25" style="35" customWidth="1"/>
    <col min="13832" max="13832" width="5" style="35" customWidth="1"/>
    <col min="13833" max="13833" width="3" style="35" customWidth="1"/>
    <col min="13834" max="13834" width="2.125" style="35" customWidth="1"/>
    <col min="13835" max="13835" width="3.75" style="35" customWidth="1"/>
    <col min="13836" max="13836" width="2.5" style="35" customWidth="1"/>
    <col min="13837" max="13837" width="3.75" style="35" customWidth="1"/>
    <col min="13838" max="13838" width="2.75" style="35" customWidth="1"/>
    <col min="13839" max="13839" width="3.75" style="35" customWidth="1"/>
    <col min="13840" max="13840" width="2.375" style="35" customWidth="1"/>
    <col min="13841" max="13841" width="1.875" style="35" customWidth="1"/>
    <col min="13842" max="13843" width="2.75" style="35" customWidth="1"/>
    <col min="13844" max="13844" width="1.25" style="35" customWidth="1"/>
    <col min="13845" max="13846" width="2.75" style="35" customWidth="1"/>
    <col min="13847" max="13847" width="1.5" style="35" customWidth="1"/>
    <col min="13848" max="13849" width="2.875" style="35" customWidth="1"/>
    <col min="13850" max="13850" width="3" style="35" customWidth="1"/>
    <col min="13851" max="13851" width="4.25" style="35" customWidth="1"/>
    <col min="13852" max="13852" width="6" style="35" customWidth="1"/>
    <col min="13853" max="13853" width="3.5" style="35" customWidth="1"/>
    <col min="13854" max="13854" width="2.375" style="35" customWidth="1"/>
    <col min="13855" max="13856" width="2.75" style="35" customWidth="1"/>
    <col min="13857" max="13858" width="2.625" style="35" customWidth="1"/>
    <col min="13859" max="13859" width="2.75" style="35" customWidth="1"/>
    <col min="13860" max="13860" width="2.5" style="35" customWidth="1"/>
    <col min="13861" max="13861" width="3.75" style="35" customWidth="1"/>
    <col min="13862" max="13862" width="3" style="35" customWidth="1"/>
    <col min="13863" max="13863" width="1.625" style="35" customWidth="1"/>
    <col min="13864" max="14079" width="9" style="35"/>
    <col min="14080" max="14080" width="2.375" style="35" customWidth="1"/>
    <col min="14081" max="14081" width="10.375" style="35" customWidth="1"/>
    <col min="14082" max="14082" width="3.125" style="35" customWidth="1"/>
    <col min="14083" max="14083" width="27.5" style="35" customWidth="1"/>
    <col min="14084" max="14084" width="3.5" style="35" customWidth="1"/>
    <col min="14085" max="14085" width="7.5" style="35" customWidth="1"/>
    <col min="14086" max="14086" width="18.875" style="35" customWidth="1"/>
    <col min="14087" max="14087" width="11.25" style="35" customWidth="1"/>
    <col min="14088" max="14088" width="5" style="35" customWidth="1"/>
    <col min="14089" max="14089" width="3" style="35" customWidth="1"/>
    <col min="14090" max="14090" width="2.125" style="35" customWidth="1"/>
    <col min="14091" max="14091" width="3.75" style="35" customWidth="1"/>
    <col min="14092" max="14092" width="2.5" style="35" customWidth="1"/>
    <col min="14093" max="14093" width="3.75" style="35" customWidth="1"/>
    <col min="14094" max="14094" width="2.75" style="35" customWidth="1"/>
    <col min="14095" max="14095" width="3.75" style="35" customWidth="1"/>
    <col min="14096" max="14096" width="2.375" style="35" customWidth="1"/>
    <col min="14097" max="14097" width="1.875" style="35" customWidth="1"/>
    <col min="14098" max="14099" width="2.75" style="35" customWidth="1"/>
    <col min="14100" max="14100" width="1.25" style="35" customWidth="1"/>
    <col min="14101" max="14102" width="2.75" style="35" customWidth="1"/>
    <col min="14103" max="14103" width="1.5" style="35" customWidth="1"/>
    <col min="14104" max="14105" width="2.875" style="35" customWidth="1"/>
    <col min="14106" max="14106" width="3" style="35" customWidth="1"/>
    <col min="14107" max="14107" width="4.25" style="35" customWidth="1"/>
    <col min="14108" max="14108" width="6" style="35" customWidth="1"/>
    <col min="14109" max="14109" width="3.5" style="35" customWidth="1"/>
    <col min="14110" max="14110" width="2.375" style="35" customWidth="1"/>
    <col min="14111" max="14112" width="2.75" style="35" customWidth="1"/>
    <col min="14113" max="14114" width="2.625" style="35" customWidth="1"/>
    <col min="14115" max="14115" width="2.75" style="35" customWidth="1"/>
    <col min="14116" max="14116" width="2.5" style="35" customWidth="1"/>
    <col min="14117" max="14117" width="3.75" style="35" customWidth="1"/>
    <col min="14118" max="14118" width="3" style="35" customWidth="1"/>
    <col min="14119" max="14119" width="1.625" style="35" customWidth="1"/>
    <col min="14120" max="14335" width="9" style="35"/>
    <col min="14336" max="14336" width="2.375" style="35" customWidth="1"/>
    <col min="14337" max="14337" width="10.375" style="35" customWidth="1"/>
    <col min="14338" max="14338" width="3.125" style="35" customWidth="1"/>
    <col min="14339" max="14339" width="27.5" style="35" customWidth="1"/>
    <col min="14340" max="14340" width="3.5" style="35" customWidth="1"/>
    <col min="14341" max="14341" width="7.5" style="35" customWidth="1"/>
    <col min="14342" max="14342" width="18.875" style="35" customWidth="1"/>
    <col min="14343" max="14343" width="11.25" style="35" customWidth="1"/>
    <col min="14344" max="14344" width="5" style="35" customWidth="1"/>
    <col min="14345" max="14345" width="3" style="35" customWidth="1"/>
    <col min="14346" max="14346" width="2.125" style="35" customWidth="1"/>
    <col min="14347" max="14347" width="3.75" style="35" customWidth="1"/>
    <col min="14348" max="14348" width="2.5" style="35" customWidth="1"/>
    <col min="14349" max="14349" width="3.75" style="35" customWidth="1"/>
    <col min="14350" max="14350" width="2.75" style="35" customWidth="1"/>
    <col min="14351" max="14351" width="3.75" style="35" customWidth="1"/>
    <col min="14352" max="14352" width="2.375" style="35" customWidth="1"/>
    <col min="14353" max="14353" width="1.875" style="35" customWidth="1"/>
    <col min="14354" max="14355" width="2.75" style="35" customWidth="1"/>
    <col min="14356" max="14356" width="1.25" style="35" customWidth="1"/>
    <col min="14357" max="14358" width="2.75" style="35" customWidth="1"/>
    <col min="14359" max="14359" width="1.5" style="35" customWidth="1"/>
    <col min="14360" max="14361" width="2.875" style="35" customWidth="1"/>
    <col min="14362" max="14362" width="3" style="35" customWidth="1"/>
    <col min="14363" max="14363" width="4.25" style="35" customWidth="1"/>
    <col min="14364" max="14364" width="6" style="35" customWidth="1"/>
    <col min="14365" max="14365" width="3.5" style="35" customWidth="1"/>
    <col min="14366" max="14366" width="2.375" style="35" customWidth="1"/>
    <col min="14367" max="14368" width="2.75" style="35" customWidth="1"/>
    <col min="14369" max="14370" width="2.625" style="35" customWidth="1"/>
    <col min="14371" max="14371" width="2.75" style="35" customWidth="1"/>
    <col min="14372" max="14372" width="2.5" style="35" customWidth="1"/>
    <col min="14373" max="14373" width="3.75" style="35" customWidth="1"/>
    <col min="14374" max="14374" width="3" style="35" customWidth="1"/>
    <col min="14375" max="14375" width="1.625" style="35" customWidth="1"/>
    <col min="14376" max="14591" width="9" style="35"/>
    <col min="14592" max="14592" width="2.375" style="35" customWidth="1"/>
    <col min="14593" max="14593" width="10.375" style="35" customWidth="1"/>
    <col min="14594" max="14594" width="3.125" style="35" customWidth="1"/>
    <col min="14595" max="14595" width="27.5" style="35" customWidth="1"/>
    <col min="14596" max="14596" width="3.5" style="35" customWidth="1"/>
    <col min="14597" max="14597" width="7.5" style="35" customWidth="1"/>
    <col min="14598" max="14598" width="18.875" style="35" customWidth="1"/>
    <col min="14599" max="14599" width="11.25" style="35" customWidth="1"/>
    <col min="14600" max="14600" width="5" style="35" customWidth="1"/>
    <col min="14601" max="14601" width="3" style="35" customWidth="1"/>
    <col min="14602" max="14602" width="2.125" style="35" customWidth="1"/>
    <col min="14603" max="14603" width="3.75" style="35" customWidth="1"/>
    <col min="14604" max="14604" width="2.5" style="35" customWidth="1"/>
    <col min="14605" max="14605" width="3.75" style="35" customWidth="1"/>
    <col min="14606" max="14606" width="2.75" style="35" customWidth="1"/>
    <col min="14607" max="14607" width="3.75" style="35" customWidth="1"/>
    <col min="14608" max="14608" width="2.375" style="35" customWidth="1"/>
    <col min="14609" max="14609" width="1.875" style="35" customWidth="1"/>
    <col min="14610" max="14611" width="2.75" style="35" customWidth="1"/>
    <col min="14612" max="14612" width="1.25" style="35" customWidth="1"/>
    <col min="14613" max="14614" width="2.75" style="35" customWidth="1"/>
    <col min="14615" max="14615" width="1.5" style="35" customWidth="1"/>
    <col min="14616" max="14617" width="2.875" style="35" customWidth="1"/>
    <col min="14618" max="14618" width="3" style="35" customWidth="1"/>
    <col min="14619" max="14619" width="4.25" style="35" customWidth="1"/>
    <col min="14620" max="14620" width="6" style="35" customWidth="1"/>
    <col min="14621" max="14621" width="3.5" style="35" customWidth="1"/>
    <col min="14622" max="14622" width="2.375" style="35" customWidth="1"/>
    <col min="14623" max="14624" width="2.75" style="35" customWidth="1"/>
    <col min="14625" max="14626" width="2.625" style="35" customWidth="1"/>
    <col min="14627" max="14627" width="2.75" style="35" customWidth="1"/>
    <col min="14628" max="14628" width="2.5" style="35" customWidth="1"/>
    <col min="14629" max="14629" width="3.75" style="35" customWidth="1"/>
    <col min="14630" max="14630" width="3" style="35" customWidth="1"/>
    <col min="14631" max="14631" width="1.625" style="35" customWidth="1"/>
    <col min="14632" max="14847" width="9" style="35"/>
    <col min="14848" max="14848" width="2.375" style="35" customWidth="1"/>
    <col min="14849" max="14849" width="10.375" style="35" customWidth="1"/>
    <col min="14850" max="14850" width="3.125" style="35" customWidth="1"/>
    <col min="14851" max="14851" width="27.5" style="35" customWidth="1"/>
    <col min="14852" max="14852" width="3.5" style="35" customWidth="1"/>
    <col min="14853" max="14853" width="7.5" style="35" customWidth="1"/>
    <col min="14854" max="14854" width="18.875" style="35" customWidth="1"/>
    <col min="14855" max="14855" width="11.25" style="35" customWidth="1"/>
    <col min="14856" max="14856" width="5" style="35" customWidth="1"/>
    <col min="14857" max="14857" width="3" style="35" customWidth="1"/>
    <col min="14858" max="14858" width="2.125" style="35" customWidth="1"/>
    <col min="14859" max="14859" width="3.75" style="35" customWidth="1"/>
    <col min="14860" max="14860" width="2.5" style="35" customWidth="1"/>
    <col min="14861" max="14861" width="3.75" style="35" customWidth="1"/>
    <col min="14862" max="14862" width="2.75" style="35" customWidth="1"/>
    <col min="14863" max="14863" width="3.75" style="35" customWidth="1"/>
    <col min="14864" max="14864" width="2.375" style="35" customWidth="1"/>
    <col min="14865" max="14865" width="1.875" style="35" customWidth="1"/>
    <col min="14866" max="14867" width="2.75" style="35" customWidth="1"/>
    <col min="14868" max="14868" width="1.25" style="35" customWidth="1"/>
    <col min="14869" max="14870" width="2.75" style="35" customWidth="1"/>
    <col min="14871" max="14871" width="1.5" style="35" customWidth="1"/>
    <col min="14872" max="14873" width="2.875" style="35" customWidth="1"/>
    <col min="14874" max="14874" width="3" style="35" customWidth="1"/>
    <col min="14875" max="14875" width="4.25" style="35" customWidth="1"/>
    <col min="14876" max="14876" width="6" style="35" customWidth="1"/>
    <col min="14877" max="14877" width="3.5" style="35" customWidth="1"/>
    <col min="14878" max="14878" width="2.375" style="35" customWidth="1"/>
    <col min="14879" max="14880" width="2.75" style="35" customWidth="1"/>
    <col min="14881" max="14882" width="2.625" style="35" customWidth="1"/>
    <col min="14883" max="14883" width="2.75" style="35" customWidth="1"/>
    <col min="14884" max="14884" width="2.5" style="35" customWidth="1"/>
    <col min="14885" max="14885" width="3.75" style="35" customWidth="1"/>
    <col min="14886" max="14886" width="3" style="35" customWidth="1"/>
    <col min="14887" max="14887" width="1.625" style="35" customWidth="1"/>
    <col min="14888" max="15103" width="9" style="35"/>
    <col min="15104" max="15104" width="2.375" style="35" customWidth="1"/>
    <col min="15105" max="15105" width="10.375" style="35" customWidth="1"/>
    <col min="15106" max="15106" width="3.125" style="35" customWidth="1"/>
    <col min="15107" max="15107" width="27.5" style="35" customWidth="1"/>
    <col min="15108" max="15108" width="3.5" style="35" customWidth="1"/>
    <col min="15109" max="15109" width="7.5" style="35" customWidth="1"/>
    <col min="15110" max="15110" width="18.875" style="35" customWidth="1"/>
    <col min="15111" max="15111" width="11.25" style="35" customWidth="1"/>
    <col min="15112" max="15112" width="5" style="35" customWidth="1"/>
    <col min="15113" max="15113" width="3" style="35" customWidth="1"/>
    <col min="15114" max="15114" width="2.125" style="35" customWidth="1"/>
    <col min="15115" max="15115" width="3.75" style="35" customWidth="1"/>
    <col min="15116" max="15116" width="2.5" style="35" customWidth="1"/>
    <col min="15117" max="15117" width="3.75" style="35" customWidth="1"/>
    <col min="15118" max="15118" width="2.75" style="35" customWidth="1"/>
    <col min="15119" max="15119" width="3.75" style="35" customWidth="1"/>
    <col min="15120" max="15120" width="2.375" style="35" customWidth="1"/>
    <col min="15121" max="15121" width="1.875" style="35" customWidth="1"/>
    <col min="15122" max="15123" width="2.75" style="35" customWidth="1"/>
    <col min="15124" max="15124" width="1.25" style="35" customWidth="1"/>
    <col min="15125" max="15126" width="2.75" style="35" customWidth="1"/>
    <col min="15127" max="15127" width="1.5" style="35" customWidth="1"/>
    <col min="15128" max="15129" width="2.875" style="35" customWidth="1"/>
    <col min="15130" max="15130" width="3" style="35" customWidth="1"/>
    <col min="15131" max="15131" width="4.25" style="35" customWidth="1"/>
    <col min="15132" max="15132" width="6" style="35" customWidth="1"/>
    <col min="15133" max="15133" width="3.5" style="35" customWidth="1"/>
    <col min="15134" max="15134" width="2.375" style="35" customWidth="1"/>
    <col min="15135" max="15136" width="2.75" style="35" customWidth="1"/>
    <col min="15137" max="15138" width="2.625" style="35" customWidth="1"/>
    <col min="15139" max="15139" width="2.75" style="35" customWidth="1"/>
    <col min="15140" max="15140" width="2.5" style="35" customWidth="1"/>
    <col min="15141" max="15141" width="3.75" style="35" customWidth="1"/>
    <col min="15142" max="15142" width="3" style="35" customWidth="1"/>
    <col min="15143" max="15143" width="1.625" style="35" customWidth="1"/>
    <col min="15144" max="15359" width="9" style="35"/>
    <col min="15360" max="15360" width="2.375" style="35" customWidth="1"/>
    <col min="15361" max="15361" width="10.375" style="35" customWidth="1"/>
    <col min="15362" max="15362" width="3.125" style="35" customWidth="1"/>
    <col min="15363" max="15363" width="27.5" style="35" customWidth="1"/>
    <col min="15364" max="15364" width="3.5" style="35" customWidth="1"/>
    <col min="15365" max="15365" width="7.5" style="35" customWidth="1"/>
    <col min="15366" max="15366" width="18.875" style="35" customWidth="1"/>
    <col min="15367" max="15367" width="11.25" style="35" customWidth="1"/>
    <col min="15368" max="15368" width="5" style="35" customWidth="1"/>
    <col min="15369" max="15369" width="3" style="35" customWidth="1"/>
    <col min="15370" max="15370" width="2.125" style="35" customWidth="1"/>
    <col min="15371" max="15371" width="3.75" style="35" customWidth="1"/>
    <col min="15372" max="15372" width="2.5" style="35" customWidth="1"/>
    <col min="15373" max="15373" width="3.75" style="35" customWidth="1"/>
    <col min="15374" max="15374" width="2.75" style="35" customWidth="1"/>
    <col min="15375" max="15375" width="3.75" style="35" customWidth="1"/>
    <col min="15376" max="15376" width="2.375" style="35" customWidth="1"/>
    <col min="15377" max="15377" width="1.875" style="35" customWidth="1"/>
    <col min="15378" max="15379" width="2.75" style="35" customWidth="1"/>
    <col min="15380" max="15380" width="1.25" style="35" customWidth="1"/>
    <col min="15381" max="15382" width="2.75" style="35" customWidth="1"/>
    <col min="15383" max="15383" width="1.5" style="35" customWidth="1"/>
    <col min="15384" max="15385" width="2.875" style="35" customWidth="1"/>
    <col min="15386" max="15386" width="3" style="35" customWidth="1"/>
    <col min="15387" max="15387" width="4.25" style="35" customWidth="1"/>
    <col min="15388" max="15388" width="6" style="35" customWidth="1"/>
    <col min="15389" max="15389" width="3.5" style="35" customWidth="1"/>
    <col min="15390" max="15390" width="2.375" style="35" customWidth="1"/>
    <col min="15391" max="15392" width="2.75" style="35" customWidth="1"/>
    <col min="15393" max="15394" width="2.625" style="35" customWidth="1"/>
    <col min="15395" max="15395" width="2.75" style="35" customWidth="1"/>
    <col min="15396" max="15396" width="2.5" style="35" customWidth="1"/>
    <col min="15397" max="15397" width="3.75" style="35" customWidth="1"/>
    <col min="15398" max="15398" width="3" style="35" customWidth="1"/>
    <col min="15399" max="15399" width="1.625" style="35" customWidth="1"/>
    <col min="15400" max="15615" width="9" style="35"/>
    <col min="15616" max="15616" width="2.375" style="35" customWidth="1"/>
    <col min="15617" max="15617" width="10.375" style="35" customWidth="1"/>
    <col min="15618" max="15618" width="3.125" style="35" customWidth="1"/>
    <col min="15619" max="15619" width="27.5" style="35" customWidth="1"/>
    <col min="15620" max="15620" width="3.5" style="35" customWidth="1"/>
    <col min="15621" max="15621" width="7.5" style="35" customWidth="1"/>
    <col min="15622" max="15622" width="18.875" style="35" customWidth="1"/>
    <col min="15623" max="15623" width="11.25" style="35" customWidth="1"/>
    <col min="15624" max="15624" width="5" style="35" customWidth="1"/>
    <col min="15625" max="15625" width="3" style="35" customWidth="1"/>
    <col min="15626" max="15626" width="2.125" style="35" customWidth="1"/>
    <col min="15627" max="15627" width="3.75" style="35" customWidth="1"/>
    <col min="15628" max="15628" width="2.5" style="35" customWidth="1"/>
    <col min="15629" max="15629" width="3.75" style="35" customWidth="1"/>
    <col min="15630" max="15630" width="2.75" style="35" customWidth="1"/>
    <col min="15631" max="15631" width="3.75" style="35" customWidth="1"/>
    <col min="15632" max="15632" width="2.375" style="35" customWidth="1"/>
    <col min="15633" max="15633" width="1.875" style="35" customWidth="1"/>
    <col min="15634" max="15635" width="2.75" style="35" customWidth="1"/>
    <col min="15636" max="15636" width="1.25" style="35" customWidth="1"/>
    <col min="15637" max="15638" width="2.75" style="35" customWidth="1"/>
    <col min="15639" max="15639" width="1.5" style="35" customWidth="1"/>
    <col min="15640" max="15641" width="2.875" style="35" customWidth="1"/>
    <col min="15642" max="15642" width="3" style="35" customWidth="1"/>
    <col min="15643" max="15643" width="4.25" style="35" customWidth="1"/>
    <col min="15644" max="15644" width="6" style="35" customWidth="1"/>
    <col min="15645" max="15645" width="3.5" style="35" customWidth="1"/>
    <col min="15646" max="15646" width="2.375" style="35" customWidth="1"/>
    <col min="15647" max="15648" width="2.75" style="35" customWidth="1"/>
    <col min="15649" max="15650" width="2.625" style="35" customWidth="1"/>
    <col min="15651" max="15651" width="2.75" style="35" customWidth="1"/>
    <col min="15652" max="15652" width="2.5" style="35" customWidth="1"/>
    <col min="15653" max="15653" width="3.75" style="35" customWidth="1"/>
    <col min="15654" max="15654" width="3" style="35" customWidth="1"/>
    <col min="15655" max="15655" width="1.625" style="35" customWidth="1"/>
    <col min="15656" max="15871" width="9" style="35"/>
    <col min="15872" max="15872" width="2.375" style="35" customWidth="1"/>
    <col min="15873" max="15873" width="10.375" style="35" customWidth="1"/>
    <col min="15874" max="15874" width="3.125" style="35" customWidth="1"/>
    <col min="15875" max="15875" width="27.5" style="35" customWidth="1"/>
    <col min="15876" max="15876" width="3.5" style="35" customWidth="1"/>
    <col min="15877" max="15877" width="7.5" style="35" customWidth="1"/>
    <col min="15878" max="15878" width="18.875" style="35" customWidth="1"/>
    <col min="15879" max="15879" width="11.25" style="35" customWidth="1"/>
    <col min="15880" max="15880" width="5" style="35" customWidth="1"/>
    <col min="15881" max="15881" width="3" style="35" customWidth="1"/>
    <col min="15882" max="15882" width="2.125" style="35" customWidth="1"/>
    <col min="15883" max="15883" width="3.75" style="35" customWidth="1"/>
    <col min="15884" max="15884" width="2.5" style="35" customWidth="1"/>
    <col min="15885" max="15885" width="3.75" style="35" customWidth="1"/>
    <col min="15886" max="15886" width="2.75" style="35" customWidth="1"/>
    <col min="15887" max="15887" width="3.75" style="35" customWidth="1"/>
    <col min="15888" max="15888" width="2.375" style="35" customWidth="1"/>
    <col min="15889" max="15889" width="1.875" style="35" customWidth="1"/>
    <col min="15890" max="15891" width="2.75" style="35" customWidth="1"/>
    <col min="15892" max="15892" width="1.25" style="35" customWidth="1"/>
    <col min="15893" max="15894" width="2.75" style="35" customWidth="1"/>
    <col min="15895" max="15895" width="1.5" style="35" customWidth="1"/>
    <col min="15896" max="15897" width="2.875" style="35" customWidth="1"/>
    <col min="15898" max="15898" width="3" style="35" customWidth="1"/>
    <col min="15899" max="15899" width="4.25" style="35" customWidth="1"/>
    <col min="15900" max="15900" width="6" style="35" customWidth="1"/>
    <col min="15901" max="15901" width="3.5" style="35" customWidth="1"/>
    <col min="15902" max="15902" width="2.375" style="35" customWidth="1"/>
    <col min="15903" max="15904" width="2.75" style="35" customWidth="1"/>
    <col min="15905" max="15906" width="2.625" style="35" customWidth="1"/>
    <col min="15907" max="15907" width="2.75" style="35" customWidth="1"/>
    <col min="15908" max="15908" width="2.5" style="35" customWidth="1"/>
    <col min="15909" max="15909" width="3.75" style="35" customWidth="1"/>
    <col min="15910" max="15910" width="3" style="35" customWidth="1"/>
    <col min="15911" max="15911" width="1.625" style="35" customWidth="1"/>
    <col min="15912" max="16127" width="9" style="35"/>
    <col min="16128" max="16128" width="2.375" style="35" customWidth="1"/>
    <col min="16129" max="16129" width="10.375" style="35" customWidth="1"/>
    <col min="16130" max="16130" width="3.125" style="35" customWidth="1"/>
    <col min="16131" max="16131" width="27.5" style="35" customWidth="1"/>
    <col min="16132" max="16132" width="3.5" style="35" customWidth="1"/>
    <col min="16133" max="16133" width="7.5" style="35" customWidth="1"/>
    <col min="16134" max="16134" width="18.875" style="35" customWidth="1"/>
    <col min="16135" max="16135" width="11.25" style="35" customWidth="1"/>
    <col min="16136" max="16136" width="5" style="35" customWidth="1"/>
    <col min="16137" max="16137" width="3" style="35" customWidth="1"/>
    <col min="16138" max="16138" width="2.125" style="35" customWidth="1"/>
    <col min="16139" max="16139" width="3.75" style="35" customWidth="1"/>
    <col min="16140" max="16140" width="2.5" style="35" customWidth="1"/>
    <col min="16141" max="16141" width="3.75" style="35" customWidth="1"/>
    <col min="16142" max="16142" width="2.75" style="35" customWidth="1"/>
    <col min="16143" max="16143" width="3.75" style="35" customWidth="1"/>
    <col min="16144" max="16144" width="2.375" style="35" customWidth="1"/>
    <col min="16145" max="16145" width="1.875" style="35" customWidth="1"/>
    <col min="16146" max="16147" width="2.75" style="35" customWidth="1"/>
    <col min="16148" max="16148" width="1.25" style="35" customWidth="1"/>
    <col min="16149" max="16150" width="2.75" style="35" customWidth="1"/>
    <col min="16151" max="16151" width="1.5" style="35" customWidth="1"/>
    <col min="16152" max="16153" width="2.875" style="35" customWidth="1"/>
    <col min="16154" max="16154" width="3" style="35" customWidth="1"/>
    <col min="16155" max="16155" width="4.25" style="35" customWidth="1"/>
    <col min="16156" max="16156" width="6" style="35" customWidth="1"/>
    <col min="16157" max="16157" width="3.5" style="35" customWidth="1"/>
    <col min="16158" max="16158" width="2.375" style="35" customWidth="1"/>
    <col min="16159" max="16160" width="2.75" style="35" customWidth="1"/>
    <col min="16161" max="16162" width="2.625" style="35" customWidth="1"/>
    <col min="16163" max="16163" width="2.75" style="35" customWidth="1"/>
    <col min="16164" max="16164" width="2.5" style="35" customWidth="1"/>
    <col min="16165" max="16165" width="3.75" style="35" customWidth="1"/>
    <col min="16166" max="16166" width="3" style="35" customWidth="1"/>
    <col min="16167" max="16167" width="1.625" style="35" customWidth="1"/>
    <col min="16168" max="16384" width="9" style="35"/>
  </cols>
  <sheetData>
    <row r="1" spans="1:38" ht="14.25" customHeight="1" thickBot="1" x14ac:dyDescent="0.2">
      <c r="A1" s="1244"/>
      <c r="B1" s="1244"/>
      <c r="C1" s="1244"/>
      <c r="D1" s="1244"/>
      <c r="E1" s="1244"/>
      <c r="F1" s="1244"/>
      <c r="G1" s="1244"/>
      <c r="H1" s="1244"/>
      <c r="I1" s="1244"/>
      <c r="J1" s="1244"/>
      <c r="K1" s="1244"/>
      <c r="L1" s="1244"/>
      <c r="M1" s="1244"/>
      <c r="N1" s="1244"/>
      <c r="O1" s="1244"/>
      <c r="P1" s="1244"/>
      <c r="Q1" s="1244"/>
      <c r="R1" s="1244"/>
      <c r="S1" s="1244"/>
      <c r="T1" s="1244"/>
      <c r="U1" s="1244"/>
      <c r="V1" s="1244"/>
      <c r="W1" s="1244"/>
      <c r="X1" s="1244"/>
      <c r="Y1" s="1244"/>
      <c r="Z1" s="1244"/>
      <c r="AA1" s="1244"/>
      <c r="AB1" s="1244"/>
      <c r="AC1" s="1244"/>
      <c r="AD1" s="1244"/>
      <c r="AE1" s="1244"/>
      <c r="AF1" s="1244"/>
      <c r="AG1" s="1244"/>
      <c r="AH1" s="1244"/>
      <c r="AI1" s="1244"/>
      <c r="AJ1" s="1244"/>
      <c r="AK1" s="1244"/>
      <c r="AL1" s="1244"/>
    </row>
    <row r="2" spans="1:38" ht="15" customHeight="1" x14ac:dyDescent="0.15">
      <c r="A2" s="1245" t="s">
        <v>74</v>
      </c>
      <c r="B2" s="1245"/>
      <c r="C2" s="1245"/>
      <c r="D2" s="1246"/>
      <c r="E2" s="1401" t="s">
        <v>75</v>
      </c>
      <c r="F2" s="1402"/>
      <c r="G2" s="1402"/>
      <c r="H2" s="1403" t="s">
        <v>76</v>
      </c>
      <c r="I2" s="1303">
        <f>入力シート!G7</f>
        <v>0</v>
      </c>
      <c r="J2" s="1304"/>
      <c r="K2" s="1388">
        <f>入力シート!H7</f>
        <v>0</v>
      </c>
      <c r="L2" s="1362" t="s">
        <v>0</v>
      </c>
      <c r="M2" s="1388">
        <f>入力シート!J7</f>
        <v>0</v>
      </c>
      <c r="N2" s="1362" t="s">
        <v>77</v>
      </c>
      <c r="O2" s="1388">
        <f>入力シート!M7</f>
        <v>0</v>
      </c>
      <c r="P2" s="1391" t="s">
        <v>78</v>
      </c>
      <c r="Q2" s="1391"/>
      <c r="R2" s="1392"/>
      <c r="S2" s="1395" t="s">
        <v>79</v>
      </c>
      <c r="T2" s="1396"/>
      <c r="U2" s="1397"/>
      <c r="V2" s="1398" t="s">
        <v>80</v>
      </c>
      <c r="W2" s="1399"/>
      <c r="X2" s="1399"/>
      <c r="Y2" s="1399"/>
      <c r="Z2" s="1399"/>
      <c r="AA2" s="1400"/>
      <c r="AB2" s="268" t="s">
        <v>81</v>
      </c>
      <c r="AC2" s="269" t="s">
        <v>7</v>
      </c>
      <c r="AD2" s="1416" t="s">
        <v>514</v>
      </c>
      <c r="AE2" s="1416"/>
      <c r="AF2" s="1416"/>
      <c r="AG2" s="1416"/>
      <c r="AH2" s="1416"/>
      <c r="AI2" s="1416"/>
      <c r="AJ2" s="1417" t="s">
        <v>8</v>
      </c>
      <c r="AK2" s="1418"/>
      <c r="AL2" s="1306" t="s">
        <v>464</v>
      </c>
    </row>
    <row r="3" spans="1:38" ht="24" customHeight="1" x14ac:dyDescent="0.15">
      <c r="A3" s="1245"/>
      <c r="B3" s="1245"/>
      <c r="C3" s="1245"/>
      <c r="D3" s="1246"/>
      <c r="E3" s="36">
        <v>1</v>
      </c>
      <c r="F3" s="37" t="s">
        <v>82</v>
      </c>
      <c r="G3" s="37"/>
      <c r="H3" s="1404"/>
      <c r="I3" s="1406"/>
      <c r="J3" s="1407"/>
      <c r="K3" s="1389"/>
      <c r="L3" s="1390"/>
      <c r="M3" s="1389"/>
      <c r="N3" s="1390"/>
      <c r="O3" s="1389"/>
      <c r="P3" s="1393"/>
      <c r="Q3" s="1393"/>
      <c r="R3" s="1394"/>
      <c r="S3" s="1419" t="s">
        <v>83</v>
      </c>
      <c r="T3" s="1420"/>
      <c r="U3" s="1421"/>
      <c r="V3" s="1422">
        <f>入力シート!S2</f>
        <v>0</v>
      </c>
      <c r="W3" s="1423"/>
      <c r="X3" s="1423"/>
      <c r="Y3" s="1423"/>
      <c r="Z3" s="1423"/>
      <c r="AA3" s="1424"/>
      <c r="AB3" s="38"/>
      <c r="AC3" s="39"/>
      <c r="AD3" s="1425">
        <f>入力シート!AD2</f>
        <v>0</v>
      </c>
      <c r="AE3" s="1426"/>
      <c r="AF3" s="1426"/>
      <c r="AG3" s="1426"/>
      <c r="AH3" s="1426"/>
      <c r="AI3" s="1427"/>
      <c r="AJ3" s="1428">
        <f>入力シート!AS2</f>
        <v>0</v>
      </c>
      <c r="AK3" s="1429"/>
      <c r="AL3" s="1306"/>
    </row>
    <row r="4" spans="1:38" ht="20.25" customHeight="1" x14ac:dyDescent="0.15">
      <c r="A4" s="1245"/>
      <c r="B4" s="1245"/>
      <c r="C4" s="1245"/>
      <c r="D4" s="1246"/>
      <c r="E4" s="36">
        <v>2</v>
      </c>
      <c r="F4" s="37" t="s">
        <v>84</v>
      </c>
      <c r="G4" s="37"/>
      <c r="H4" s="1404"/>
      <c r="I4" s="1406">
        <f>入力シート!G9</f>
        <v>0</v>
      </c>
      <c r="J4" s="1407"/>
      <c r="K4" s="1389">
        <f>入力シート!H9</f>
        <v>0</v>
      </c>
      <c r="L4" s="1390" t="s">
        <v>0</v>
      </c>
      <c r="M4" s="1389">
        <f>入力シート!J9</f>
        <v>0</v>
      </c>
      <c r="N4" s="1390" t="s">
        <v>77</v>
      </c>
      <c r="O4" s="1389">
        <f>入力シート!M9</f>
        <v>0</v>
      </c>
      <c r="P4" s="1393" t="s">
        <v>85</v>
      </c>
      <c r="Q4" s="1393"/>
      <c r="R4" s="1394"/>
      <c r="S4" s="1444" t="s">
        <v>520</v>
      </c>
      <c r="T4" s="1445"/>
      <c r="U4" s="1445"/>
      <c r="V4" s="1445"/>
      <c r="W4" s="1445"/>
      <c r="X4" s="1446"/>
      <c r="Y4" s="1453">
        <f>入力シート!$G$4</f>
        <v>0</v>
      </c>
      <c r="Z4" s="1454"/>
      <c r="AA4" s="1454"/>
      <c r="AB4" s="1454"/>
      <c r="AC4" s="1454"/>
      <c r="AD4" s="1454"/>
      <c r="AE4" s="1454"/>
      <c r="AF4" s="1454"/>
      <c r="AG4" s="1454"/>
      <c r="AH4" s="1454"/>
      <c r="AI4" s="1454"/>
      <c r="AJ4" s="1454"/>
      <c r="AK4" s="1455"/>
      <c r="AL4" s="1306"/>
    </row>
    <row r="5" spans="1:38" ht="20.25" customHeight="1" thickBot="1" x14ac:dyDescent="0.2">
      <c r="A5" s="1247"/>
      <c r="B5" s="1247"/>
      <c r="C5" s="1247"/>
      <c r="D5" s="1248"/>
      <c r="E5" s="36"/>
      <c r="F5" s="37" t="s">
        <v>86</v>
      </c>
      <c r="G5" s="37"/>
      <c r="H5" s="1405"/>
      <c r="I5" s="1408"/>
      <c r="J5" s="1409"/>
      <c r="K5" s="1410"/>
      <c r="L5" s="1411"/>
      <c r="M5" s="1410"/>
      <c r="N5" s="1411"/>
      <c r="O5" s="1410"/>
      <c r="P5" s="1442"/>
      <c r="Q5" s="1442"/>
      <c r="R5" s="1443"/>
      <c r="S5" s="1447" t="s">
        <v>521</v>
      </c>
      <c r="T5" s="1448"/>
      <c r="U5" s="1448"/>
      <c r="V5" s="1448"/>
      <c r="W5" s="1448"/>
      <c r="X5" s="1449"/>
      <c r="Y5" s="2160">
        <f>入力シート!G2</f>
        <v>0</v>
      </c>
      <c r="Z5" s="2161"/>
      <c r="AA5" s="2161"/>
      <c r="AB5" s="2161"/>
      <c r="AC5" s="2161"/>
      <c r="AD5" s="2161"/>
      <c r="AE5" s="2161"/>
      <c r="AF5" s="2161"/>
      <c r="AG5" s="2161"/>
      <c r="AH5" s="2161"/>
      <c r="AI5" s="2161"/>
      <c r="AJ5" s="2161"/>
      <c r="AK5" s="2162"/>
      <c r="AL5" s="1306"/>
    </row>
    <row r="6" spans="1:38" ht="16.5" customHeight="1" x14ac:dyDescent="0.15">
      <c r="A6" s="1491" t="s">
        <v>87</v>
      </c>
      <c r="B6" s="1493" t="s">
        <v>88</v>
      </c>
      <c r="C6" s="1496" t="s">
        <v>89</v>
      </c>
      <c r="D6" s="1361" t="s">
        <v>90</v>
      </c>
      <c r="E6" s="1362"/>
      <c r="F6" s="1363"/>
      <c r="G6" s="1450" t="s">
        <v>91</v>
      </c>
      <c r="H6" s="1451"/>
      <c r="I6" s="1451"/>
      <c r="J6" s="1451"/>
      <c r="K6" s="1451"/>
      <c r="L6" s="1451"/>
      <c r="M6" s="1451"/>
      <c r="N6" s="1451"/>
      <c r="O6" s="1451"/>
      <c r="P6" s="1451"/>
      <c r="Q6" s="1451"/>
      <c r="R6" s="1451"/>
      <c r="S6" s="1451"/>
      <c r="T6" s="1451"/>
      <c r="U6" s="1451"/>
      <c r="V6" s="1451"/>
      <c r="W6" s="1451"/>
      <c r="X6" s="1451"/>
      <c r="Y6" s="1451"/>
      <c r="Z6" s="1501"/>
      <c r="AA6" s="1450" t="s">
        <v>92</v>
      </c>
      <c r="AB6" s="1451"/>
      <c r="AC6" s="1451"/>
      <c r="AD6" s="1451"/>
      <c r="AE6" s="1451"/>
      <c r="AF6" s="1451"/>
      <c r="AG6" s="1451"/>
      <c r="AH6" s="1451"/>
      <c r="AI6" s="1451"/>
      <c r="AJ6" s="1451"/>
      <c r="AK6" s="1452"/>
      <c r="AL6" s="1306"/>
    </row>
    <row r="7" spans="1:38" ht="14.25" customHeight="1" x14ac:dyDescent="0.15">
      <c r="A7" s="1492"/>
      <c r="B7" s="1494"/>
      <c r="C7" s="1497"/>
      <c r="D7" s="1498"/>
      <c r="E7" s="1499"/>
      <c r="F7" s="1500"/>
      <c r="G7" s="1412" t="s">
        <v>93</v>
      </c>
      <c r="H7" s="1413"/>
      <c r="I7" s="1465" t="s">
        <v>94</v>
      </c>
      <c r="J7" s="1466"/>
      <c r="K7" s="1469" t="s">
        <v>95</v>
      </c>
      <c r="L7" s="1470"/>
      <c r="M7" s="1470"/>
      <c r="N7" s="1470"/>
      <c r="O7" s="1470"/>
      <c r="P7" s="1470"/>
      <c r="Q7" s="1471"/>
      <c r="R7" s="2153" t="s">
        <v>564</v>
      </c>
      <c r="S7" s="1460"/>
      <c r="T7" s="1460"/>
      <c r="U7" s="1460"/>
      <c r="V7" s="1460"/>
      <c r="W7" s="1460"/>
      <c r="X7" s="1460"/>
      <c r="Y7" s="1460"/>
      <c r="Z7" s="1461"/>
      <c r="AA7" s="1412" t="s">
        <v>96</v>
      </c>
      <c r="AB7" s="1430"/>
      <c r="AC7" s="1433" t="s">
        <v>97</v>
      </c>
      <c r="AD7" s="1434"/>
      <c r="AE7" s="1434"/>
      <c r="AF7" s="1434"/>
      <c r="AG7" s="1434"/>
      <c r="AH7" s="1434"/>
      <c r="AI7" s="1434"/>
      <c r="AJ7" s="1434"/>
      <c r="AK7" s="40"/>
      <c r="AL7" s="1306"/>
    </row>
    <row r="8" spans="1:38" ht="12" customHeight="1" x14ac:dyDescent="0.15">
      <c r="A8" s="1478" t="s">
        <v>83</v>
      </c>
      <c r="B8" s="1494"/>
      <c r="C8" s="1480" t="s">
        <v>98</v>
      </c>
      <c r="D8" s="1481"/>
      <c r="E8" s="1481"/>
      <c r="F8" s="1484" t="s">
        <v>99</v>
      </c>
      <c r="G8" s="1414"/>
      <c r="H8" s="1415"/>
      <c r="I8" s="1467"/>
      <c r="J8" s="1468"/>
      <c r="K8" s="1472"/>
      <c r="L8" s="1473"/>
      <c r="M8" s="1473"/>
      <c r="N8" s="1473"/>
      <c r="O8" s="1473"/>
      <c r="P8" s="1473"/>
      <c r="Q8" s="1474"/>
      <c r="R8" s="2154"/>
      <c r="S8" s="2155"/>
      <c r="T8" s="2155"/>
      <c r="U8" s="2155"/>
      <c r="V8" s="2155"/>
      <c r="W8" s="2155"/>
      <c r="X8" s="2155"/>
      <c r="Y8" s="2155"/>
      <c r="Z8" s="2156"/>
      <c r="AA8" s="1431"/>
      <c r="AB8" s="1432"/>
      <c r="AC8" s="1435"/>
      <c r="AD8" s="1436"/>
      <c r="AE8" s="1436"/>
      <c r="AF8" s="1436"/>
      <c r="AG8" s="1436"/>
      <c r="AH8" s="1436"/>
      <c r="AI8" s="1436"/>
      <c r="AJ8" s="1436"/>
      <c r="AK8" s="41"/>
      <c r="AL8" s="1306"/>
    </row>
    <row r="9" spans="1:38" ht="21.75" customHeight="1" thickBot="1" x14ac:dyDescent="0.2">
      <c r="A9" s="1479"/>
      <c r="B9" s="1495"/>
      <c r="C9" s="1482"/>
      <c r="D9" s="1483"/>
      <c r="E9" s="1483"/>
      <c r="F9" s="1485"/>
      <c r="G9" s="1439" t="s">
        <v>100</v>
      </c>
      <c r="H9" s="1440"/>
      <c r="I9" s="1486" t="s">
        <v>101</v>
      </c>
      <c r="J9" s="1487"/>
      <c r="K9" s="1488" t="s">
        <v>102</v>
      </c>
      <c r="L9" s="1489"/>
      <c r="M9" s="1489"/>
      <c r="N9" s="1489"/>
      <c r="O9" s="1489"/>
      <c r="P9" s="1489"/>
      <c r="Q9" s="1490"/>
      <c r="R9" s="1439" t="s">
        <v>103</v>
      </c>
      <c r="S9" s="1440"/>
      <c r="T9" s="1440"/>
      <c r="U9" s="1440"/>
      <c r="V9" s="1440"/>
      <c r="W9" s="1440"/>
      <c r="X9" s="1440"/>
      <c r="Y9" s="1440"/>
      <c r="Z9" s="1441"/>
      <c r="AA9" s="42"/>
      <c r="AB9" s="43" t="s">
        <v>104</v>
      </c>
      <c r="AC9" s="1437"/>
      <c r="AD9" s="1438"/>
      <c r="AE9" s="1438"/>
      <c r="AF9" s="1438"/>
      <c r="AG9" s="1438"/>
      <c r="AH9" s="1438"/>
      <c r="AI9" s="1438"/>
      <c r="AJ9" s="1438"/>
      <c r="AK9" s="44" t="s">
        <v>105</v>
      </c>
      <c r="AL9" s="1306"/>
    </row>
    <row r="10" spans="1:38" ht="10.5" customHeight="1" x14ac:dyDescent="0.15">
      <c r="A10" s="1312"/>
      <c r="B10" s="1315">
        <v>1</v>
      </c>
      <c r="C10" s="1510">
        <f>入力シート!$G$57</f>
        <v>0</v>
      </c>
      <c r="D10" s="1513">
        <f>入力シート!G58</f>
        <v>0</v>
      </c>
      <c r="E10" s="1514"/>
      <c r="F10" s="1515"/>
      <c r="G10" s="1502">
        <f>ROUNDDOWN(入力シート!G62,2)</f>
        <v>0</v>
      </c>
      <c r="H10" s="1503"/>
      <c r="I10" s="1503"/>
      <c r="J10" s="238" t="s">
        <v>39</v>
      </c>
      <c r="K10" s="45"/>
      <c r="L10" s="46"/>
      <c r="M10" s="46"/>
      <c r="N10" s="46"/>
      <c r="O10" s="46"/>
      <c r="P10" s="2158" t="s">
        <v>39</v>
      </c>
      <c r="Q10" s="2159"/>
      <c r="R10" s="1531" t="str">
        <f>IF(入力シート!O59=入力シート!F92,入力シート!H59,IF(入力シート!O59=入力シート!F93,入力シート!H7,""))</f>
        <v/>
      </c>
      <c r="S10" s="1388"/>
      <c r="T10" s="1385" t="s">
        <v>106</v>
      </c>
      <c r="U10" s="1388" t="str">
        <f>IF(入力シート!O59=入力シート!F92,入力シート!J59,IF(入力シート!O59=入力シート!F93,入力シート!J7,""))</f>
        <v/>
      </c>
      <c r="V10" s="1388"/>
      <c r="W10" s="1385" t="s">
        <v>106</v>
      </c>
      <c r="X10" s="1388" t="str">
        <f>IF(入力シート!O59=入力シート!F92,入力シート!M59,IF(入力シート!O59=入力シート!F93,入力シート!M7,""))</f>
        <v/>
      </c>
      <c r="Y10" s="1388"/>
      <c r="AA10" s="47"/>
      <c r="AB10" s="48" t="s">
        <v>108</v>
      </c>
      <c r="AC10" s="49"/>
      <c r="AD10" s="2157" t="s">
        <v>21</v>
      </c>
      <c r="AE10" s="2157"/>
      <c r="AF10" s="2158" t="s">
        <v>22</v>
      </c>
      <c r="AG10" s="2158"/>
      <c r="AH10" s="2158" t="s">
        <v>42</v>
      </c>
      <c r="AI10" s="2158"/>
      <c r="AJ10" s="50"/>
      <c r="AK10" s="237" t="s">
        <v>43</v>
      </c>
      <c r="AL10" s="1306"/>
    </row>
    <row r="11" spans="1:38" ht="10.5" customHeight="1" x14ac:dyDescent="0.15">
      <c r="A11" s="1313"/>
      <c r="B11" s="1316"/>
      <c r="C11" s="1511"/>
      <c r="D11" s="1516"/>
      <c r="E11" s="1517"/>
      <c r="F11" s="1518"/>
      <c r="G11" s="1504"/>
      <c r="H11" s="1505"/>
      <c r="I11" s="1505"/>
      <c r="J11" s="69"/>
      <c r="K11" s="2140"/>
      <c r="L11" s="2138"/>
      <c r="M11" s="2138"/>
      <c r="N11" s="2138"/>
      <c r="O11" s="2138"/>
      <c r="P11" s="2138"/>
      <c r="Q11" s="2139"/>
      <c r="R11" s="1532"/>
      <c r="S11" s="1389"/>
      <c r="T11" s="1386"/>
      <c r="U11" s="1389"/>
      <c r="V11" s="1389"/>
      <c r="W11" s="1386"/>
      <c r="X11" s="1389"/>
      <c r="Y11" s="1389"/>
      <c r="Z11" s="70" t="s">
        <v>107</v>
      </c>
      <c r="AA11" s="2148">
        <f>入力シート!G69</f>
        <v>0</v>
      </c>
      <c r="AB11" s="2149"/>
      <c r="AC11" s="1278">
        <f>入力シート!G70</f>
        <v>0</v>
      </c>
      <c r="AD11" s="1279"/>
      <c r="AE11" s="1279"/>
      <c r="AF11" s="1279"/>
      <c r="AG11" s="1279"/>
      <c r="AH11" s="1279"/>
      <c r="AI11" s="1279"/>
      <c r="AJ11" s="1279"/>
      <c r="AK11" s="2152"/>
      <c r="AL11" s="1306"/>
    </row>
    <row r="12" spans="1:38" ht="10.5" customHeight="1" x14ac:dyDescent="0.15">
      <c r="A12" s="1313"/>
      <c r="B12" s="1316"/>
      <c r="C12" s="1511"/>
      <c r="D12" s="1516"/>
      <c r="E12" s="1517"/>
      <c r="F12" s="1518"/>
      <c r="G12" s="1504"/>
      <c r="H12" s="1505"/>
      <c r="I12" s="1505"/>
      <c r="J12" s="69"/>
      <c r="K12" s="2140"/>
      <c r="L12" s="2138"/>
      <c r="M12" s="2138"/>
      <c r="N12" s="2138"/>
      <c r="O12" s="2138"/>
      <c r="P12" s="2138"/>
      <c r="Q12" s="2139"/>
      <c r="R12" s="1532"/>
      <c r="S12" s="1389"/>
      <c r="T12" s="1386"/>
      <c r="U12" s="1389"/>
      <c r="V12" s="1389"/>
      <c r="W12" s="1386"/>
      <c r="X12" s="1389"/>
      <c r="Y12" s="1389"/>
      <c r="Z12" s="70"/>
      <c r="AA12" s="2148"/>
      <c r="AB12" s="2149"/>
      <c r="AC12" s="1278"/>
      <c r="AD12" s="1279"/>
      <c r="AE12" s="1279"/>
      <c r="AF12" s="1279"/>
      <c r="AG12" s="1279"/>
      <c r="AH12" s="1279"/>
      <c r="AI12" s="1279"/>
      <c r="AJ12" s="1279"/>
      <c r="AK12" s="2152"/>
      <c r="AL12" s="1249">
        <f>入力シート!$AS$1</f>
        <v>0</v>
      </c>
    </row>
    <row r="13" spans="1:38" ht="0.75" customHeight="1" x14ac:dyDescent="0.15">
      <c r="A13" s="1313"/>
      <c r="B13" s="1316"/>
      <c r="C13" s="1511"/>
      <c r="D13" s="1516"/>
      <c r="E13" s="1517"/>
      <c r="F13" s="1518"/>
      <c r="G13" s="1504"/>
      <c r="H13" s="1505"/>
      <c r="I13" s="1505"/>
      <c r="J13" s="69"/>
      <c r="K13" s="2140"/>
      <c r="L13" s="2138"/>
      <c r="M13" s="2138"/>
      <c r="N13" s="2138"/>
      <c r="O13" s="2138"/>
      <c r="P13" s="2138"/>
      <c r="Q13" s="2139"/>
      <c r="R13" s="1333"/>
      <c r="S13" s="1334"/>
      <c r="T13" s="1334"/>
      <c r="U13" s="1334"/>
      <c r="V13" s="1334"/>
      <c r="W13" s="1334"/>
      <c r="X13" s="1334"/>
      <c r="Y13" s="1334"/>
      <c r="Z13" s="1335"/>
      <c r="AA13" s="2148"/>
      <c r="AB13" s="2149"/>
      <c r="AC13" s="1278"/>
      <c r="AD13" s="1279"/>
      <c r="AE13" s="1279"/>
      <c r="AF13" s="1279"/>
      <c r="AG13" s="1279"/>
      <c r="AH13" s="1279"/>
      <c r="AI13" s="1279"/>
      <c r="AJ13" s="1279"/>
      <c r="AK13" s="2152"/>
      <c r="AL13" s="1249"/>
    </row>
    <row r="14" spans="1:38" ht="10.5" customHeight="1" x14ac:dyDescent="0.15">
      <c r="A14" s="1313"/>
      <c r="B14" s="1316"/>
      <c r="C14" s="1512"/>
      <c r="D14" s="1519"/>
      <c r="E14" s="1520"/>
      <c r="F14" s="1521"/>
      <c r="G14" s="1506"/>
      <c r="H14" s="1507"/>
      <c r="I14" s="1507"/>
      <c r="J14" s="69"/>
      <c r="K14" s="2140"/>
      <c r="L14" s="2138"/>
      <c r="M14" s="2138"/>
      <c r="N14" s="2138"/>
      <c r="O14" s="2138"/>
      <c r="P14" s="2138"/>
      <c r="Q14" s="2139"/>
      <c r="R14" s="1533" t="str">
        <f>IF(入力シート!O59=入力シート!F92,入力シート!H9,IF(入力シート!O59=入力シート!F93,入力シート!H59,""))</f>
        <v/>
      </c>
      <c r="S14" s="1508"/>
      <c r="T14" s="1386" t="s">
        <v>106</v>
      </c>
      <c r="U14" s="1508" t="str">
        <f>IF(入力シート!O59=入力シート!F92,入力シート!J9,IF(入力シート!O59=入力シート!F93,入力シート!J59,""))</f>
        <v/>
      </c>
      <c r="V14" s="1508"/>
      <c r="W14" s="1386" t="s">
        <v>106</v>
      </c>
      <c r="X14" s="1508" t="str">
        <f>IF(入力シート!O59=入力シート!F92,入力シート!M9,IF(入力シート!O59=入力シート!F93,入力シート!M59,""))</f>
        <v/>
      </c>
      <c r="Y14" s="1508"/>
      <c r="Z14" s="71"/>
      <c r="AA14" s="2148"/>
      <c r="AB14" s="2149"/>
      <c r="AC14" s="1278"/>
      <c r="AD14" s="1279"/>
      <c r="AE14" s="1279"/>
      <c r="AF14" s="1279"/>
      <c r="AG14" s="1279"/>
      <c r="AH14" s="1279"/>
      <c r="AI14" s="1279"/>
      <c r="AJ14" s="1279"/>
      <c r="AK14" s="2152"/>
      <c r="AL14" s="1249"/>
    </row>
    <row r="15" spans="1:38" ht="10.5" customHeight="1" x14ac:dyDescent="0.15">
      <c r="A15" s="1313"/>
      <c r="B15" s="1338" t="s">
        <v>200</v>
      </c>
      <c r="C15" s="1535">
        <f>入力シート!G60</f>
        <v>0</v>
      </c>
      <c r="D15" s="1536"/>
      <c r="E15" s="1536"/>
      <c r="F15" s="1537"/>
      <c r="G15" s="1544" t="str">
        <f>入力シート!G63</f>
        <v/>
      </c>
      <c r="H15" s="1545"/>
      <c r="I15" s="1545"/>
      <c r="J15" s="1349"/>
      <c r="K15" s="1297">
        <f>IFERROR(ROUNDDOWN(G10+G15,2),G10)</f>
        <v>0</v>
      </c>
      <c r="L15" s="1298"/>
      <c r="M15" s="1298"/>
      <c r="N15" s="1298"/>
      <c r="O15" s="1298"/>
      <c r="P15" s="1298"/>
      <c r="Q15" s="1299"/>
      <c r="R15" s="1533"/>
      <c r="S15" s="1508"/>
      <c r="T15" s="1386"/>
      <c r="U15" s="1508"/>
      <c r="V15" s="1508"/>
      <c r="W15" s="1386"/>
      <c r="X15" s="1508"/>
      <c r="Y15" s="1508"/>
      <c r="Z15" s="70" t="s">
        <v>110</v>
      </c>
      <c r="AA15" s="2148"/>
      <c r="AB15" s="2149"/>
      <c r="AC15" s="1278"/>
      <c r="AD15" s="1279"/>
      <c r="AE15" s="1279"/>
      <c r="AF15" s="1279"/>
      <c r="AG15" s="1279"/>
      <c r="AH15" s="1279"/>
      <c r="AI15" s="1279"/>
      <c r="AJ15" s="1279"/>
      <c r="AK15" s="2152"/>
      <c r="AL15" s="1249"/>
    </row>
    <row r="16" spans="1:38" ht="10.5" customHeight="1" x14ac:dyDescent="0.15">
      <c r="A16" s="1313"/>
      <c r="B16" s="1338"/>
      <c r="C16" s="1516"/>
      <c r="D16" s="1517"/>
      <c r="E16" s="1517"/>
      <c r="F16" s="1518"/>
      <c r="G16" s="1504"/>
      <c r="H16" s="1505"/>
      <c r="I16" s="1505"/>
      <c r="J16" s="1350"/>
      <c r="K16" s="1297"/>
      <c r="L16" s="1298"/>
      <c r="M16" s="1298"/>
      <c r="N16" s="1298"/>
      <c r="O16" s="1298"/>
      <c r="P16" s="1298"/>
      <c r="Q16" s="1299"/>
      <c r="R16" s="1534"/>
      <c r="S16" s="1509"/>
      <c r="T16" s="1387"/>
      <c r="U16" s="1509"/>
      <c r="V16" s="1509"/>
      <c r="W16" s="1387"/>
      <c r="X16" s="1509"/>
      <c r="Y16" s="1509"/>
      <c r="AA16" s="2148"/>
      <c r="AB16" s="2149"/>
      <c r="AC16" s="1278"/>
      <c r="AD16" s="1279"/>
      <c r="AE16" s="1279"/>
      <c r="AF16" s="1279"/>
      <c r="AG16" s="1279"/>
      <c r="AH16" s="1279"/>
      <c r="AI16" s="1279"/>
      <c r="AJ16" s="1279"/>
      <c r="AK16" s="2152"/>
      <c r="AL16" s="1249"/>
    </row>
    <row r="17" spans="1:38" ht="10.5" customHeight="1" x14ac:dyDescent="0.15">
      <c r="A17" s="1313"/>
      <c r="B17" s="1352" t="s">
        <v>111</v>
      </c>
      <c r="C17" s="1516">
        <f>入力シート!G61</f>
        <v>0</v>
      </c>
      <c r="D17" s="1517"/>
      <c r="E17" s="1517"/>
      <c r="F17" s="1518"/>
      <c r="G17" s="1504"/>
      <c r="H17" s="1505"/>
      <c r="I17" s="1505"/>
      <c r="J17" s="1350"/>
      <c r="K17" s="1297"/>
      <c r="L17" s="1298"/>
      <c r="M17" s="1298"/>
      <c r="N17" s="1298"/>
      <c r="O17" s="1298"/>
      <c r="P17" s="1298"/>
      <c r="Q17" s="1299"/>
      <c r="R17" s="1551" t="str">
        <f>IF(AND(入力シート!J7=入力シート!J9,入力シート!O59="新設"),月割り計算!B15,IF(AND(入力シート!J9=入力シート!J7,入力シート!O59="廃止"),月割り計算!C15,月割り計算!D15))</f>
        <v/>
      </c>
      <c r="S17" s="1552"/>
      <c r="T17" s="1552"/>
      <c r="U17" s="1552"/>
      <c r="V17" s="1552"/>
      <c r="W17" s="1552"/>
      <c r="X17" s="1552"/>
      <c r="Y17" s="1552"/>
      <c r="Z17" s="1358" t="s">
        <v>77</v>
      </c>
      <c r="AA17" s="2148"/>
      <c r="AB17" s="2149"/>
      <c r="AC17" s="1278"/>
      <c r="AD17" s="1279"/>
      <c r="AE17" s="1279"/>
      <c r="AF17" s="1279"/>
      <c r="AG17" s="1279"/>
      <c r="AH17" s="1279"/>
      <c r="AI17" s="1279"/>
      <c r="AJ17" s="1279"/>
      <c r="AK17" s="2152"/>
      <c r="AL17" s="1250" t="s">
        <v>482</v>
      </c>
    </row>
    <row r="18" spans="1:38" ht="10.5" customHeight="1" thickBot="1" x14ac:dyDescent="0.2">
      <c r="A18" s="1314"/>
      <c r="B18" s="1353"/>
      <c r="C18" s="1538"/>
      <c r="D18" s="1539"/>
      <c r="E18" s="1539"/>
      <c r="F18" s="1540"/>
      <c r="G18" s="1546"/>
      <c r="H18" s="1547"/>
      <c r="I18" s="1547"/>
      <c r="J18" s="1351"/>
      <c r="K18" s="1300"/>
      <c r="L18" s="1301"/>
      <c r="M18" s="1301"/>
      <c r="N18" s="1301"/>
      <c r="O18" s="1301"/>
      <c r="P18" s="1301"/>
      <c r="Q18" s="1302"/>
      <c r="R18" s="1553"/>
      <c r="S18" s="1410"/>
      <c r="T18" s="1410"/>
      <c r="U18" s="1410"/>
      <c r="V18" s="1410"/>
      <c r="W18" s="1410"/>
      <c r="X18" s="1410"/>
      <c r="Y18" s="1410"/>
      <c r="Z18" s="1359"/>
      <c r="AA18" s="2150"/>
      <c r="AB18" s="2151"/>
      <c r="AC18" s="1307"/>
      <c r="AD18" s="1308"/>
      <c r="AE18" s="1309"/>
      <c r="AF18" s="1308"/>
      <c r="AG18" s="1309"/>
      <c r="AH18" s="1308"/>
      <c r="AI18" s="1309"/>
      <c r="AJ18" s="1310"/>
      <c r="AK18" s="1311"/>
      <c r="AL18" s="1250"/>
    </row>
    <row r="19" spans="1:38" ht="10.5" customHeight="1" x14ac:dyDescent="0.15">
      <c r="A19" s="1312"/>
      <c r="B19" s="1315">
        <v>1</v>
      </c>
      <c r="C19" s="1510">
        <f>入力シート!$P$57</f>
        <v>0</v>
      </c>
      <c r="D19" s="1513">
        <f>入力シート!P58</f>
        <v>0</v>
      </c>
      <c r="E19" s="1514"/>
      <c r="F19" s="1515"/>
      <c r="G19" s="1502">
        <f>ROUNDDOWN(入力シート!P62,2)</f>
        <v>0</v>
      </c>
      <c r="H19" s="1503"/>
      <c r="I19" s="1503"/>
      <c r="J19" s="48"/>
      <c r="K19" s="1361"/>
      <c r="L19" s="1362"/>
      <c r="M19" s="1362"/>
      <c r="N19" s="1362"/>
      <c r="O19" s="1362"/>
      <c r="P19" s="1362"/>
      <c r="Q19" s="1363"/>
      <c r="R19" s="1531" t="str">
        <f>IF(入力シート!Y59=入力シート!F92,入力シート!Q59,IF(入力シート!Y59=入力シート!F93,入力シート!H7,""))</f>
        <v/>
      </c>
      <c r="S19" s="1388"/>
      <c r="T19" s="1385" t="s">
        <v>106</v>
      </c>
      <c r="U19" s="1388" t="str">
        <f>IF(入力シート!Y59=入力シート!F92,入力シート!T59,IF(入力シート!Y59=入力シート!F93,入力シート!J7,""))</f>
        <v/>
      </c>
      <c r="V19" s="1388"/>
      <c r="W19" s="1385" t="s">
        <v>106</v>
      </c>
      <c r="X19" s="1388" t="str">
        <f>IF(入力シート!AM59=入力シート!F92,入力シート!AJ59,IF(入力シート!AM59=入力シート!F93,入力シート!M7,""))</f>
        <v/>
      </c>
      <c r="Y19" s="1388"/>
      <c r="AA19" s="1268"/>
      <c r="AB19" s="1269"/>
      <c r="AC19" s="1272"/>
      <c r="AD19" s="1273"/>
      <c r="AE19" s="1273"/>
      <c r="AF19" s="1273"/>
      <c r="AG19" s="1273"/>
      <c r="AH19" s="1273"/>
      <c r="AI19" s="1273"/>
      <c r="AJ19" s="1273"/>
      <c r="AK19" s="1274"/>
      <c r="AL19" s="1250"/>
    </row>
    <row r="20" spans="1:38" ht="10.5" customHeight="1" x14ac:dyDescent="0.15">
      <c r="A20" s="1313"/>
      <c r="B20" s="1316"/>
      <c r="C20" s="1511"/>
      <c r="D20" s="1516"/>
      <c r="E20" s="1517"/>
      <c r="F20" s="1518"/>
      <c r="G20" s="1504"/>
      <c r="H20" s="1505"/>
      <c r="I20" s="1505"/>
      <c r="J20" s="69"/>
      <c r="K20" s="2140"/>
      <c r="L20" s="2138"/>
      <c r="M20" s="2138"/>
      <c r="N20" s="2138"/>
      <c r="O20" s="2138"/>
      <c r="P20" s="2138"/>
      <c r="Q20" s="2139"/>
      <c r="R20" s="1532"/>
      <c r="S20" s="1389"/>
      <c r="T20" s="1386"/>
      <c r="U20" s="1389"/>
      <c r="V20" s="1389"/>
      <c r="W20" s="1386"/>
      <c r="X20" s="1389"/>
      <c r="Y20" s="1389"/>
      <c r="Z20" s="70" t="s">
        <v>107</v>
      </c>
      <c r="AA20" s="2148">
        <f>入力シート!P69</f>
        <v>0</v>
      </c>
      <c r="AB20" s="2149"/>
      <c r="AC20" s="1278">
        <f>入力シート!P70</f>
        <v>0</v>
      </c>
      <c r="AD20" s="1279"/>
      <c r="AE20" s="1279"/>
      <c r="AF20" s="1279"/>
      <c r="AG20" s="1279"/>
      <c r="AH20" s="1279"/>
      <c r="AI20" s="1279"/>
      <c r="AJ20" s="1279"/>
      <c r="AK20" s="2152"/>
      <c r="AL20" s="1250"/>
    </row>
    <row r="21" spans="1:38" ht="10.5" customHeight="1" x14ac:dyDescent="0.15">
      <c r="A21" s="1313"/>
      <c r="B21" s="1316"/>
      <c r="C21" s="1511"/>
      <c r="D21" s="1516"/>
      <c r="E21" s="1517"/>
      <c r="F21" s="1518"/>
      <c r="G21" s="1504"/>
      <c r="H21" s="1505"/>
      <c r="I21" s="1505"/>
      <c r="J21" s="69"/>
      <c r="K21" s="2140"/>
      <c r="L21" s="2138"/>
      <c r="M21" s="2138"/>
      <c r="N21" s="2138"/>
      <c r="O21" s="2138"/>
      <c r="P21" s="2138"/>
      <c r="Q21" s="2139"/>
      <c r="R21" s="1532"/>
      <c r="S21" s="1389"/>
      <c r="T21" s="1386"/>
      <c r="U21" s="1389"/>
      <c r="V21" s="1389"/>
      <c r="W21" s="1386"/>
      <c r="X21" s="1389"/>
      <c r="Y21" s="1389"/>
      <c r="Z21" s="70"/>
      <c r="AA21" s="2148"/>
      <c r="AB21" s="2149"/>
      <c r="AC21" s="1278"/>
      <c r="AD21" s="1279"/>
      <c r="AE21" s="1279"/>
      <c r="AF21" s="1279"/>
      <c r="AG21" s="1279"/>
      <c r="AH21" s="1279"/>
      <c r="AI21" s="1279"/>
      <c r="AJ21" s="1279"/>
      <c r="AK21" s="2152"/>
      <c r="AL21" s="1250"/>
    </row>
    <row r="22" spans="1:38" ht="0.75" customHeight="1" x14ac:dyDescent="0.15">
      <c r="A22" s="1313"/>
      <c r="B22" s="1316"/>
      <c r="C22" s="1511"/>
      <c r="D22" s="1516"/>
      <c r="E22" s="1517"/>
      <c r="F22" s="1518"/>
      <c r="G22" s="1504"/>
      <c r="H22" s="1505"/>
      <c r="I22" s="1505"/>
      <c r="J22" s="69"/>
      <c r="K22" s="2140"/>
      <c r="L22" s="2138"/>
      <c r="M22" s="2138"/>
      <c r="N22" s="2138"/>
      <c r="O22" s="2138"/>
      <c r="P22" s="2138"/>
      <c r="Q22" s="2139"/>
      <c r="R22" s="1333"/>
      <c r="S22" s="1334"/>
      <c r="T22" s="1334"/>
      <c r="U22" s="1334"/>
      <c r="V22" s="1334"/>
      <c r="W22" s="1334"/>
      <c r="X22" s="1334"/>
      <c r="Y22" s="1334"/>
      <c r="Z22" s="1335"/>
      <c r="AA22" s="2148"/>
      <c r="AB22" s="2149"/>
      <c r="AC22" s="1278"/>
      <c r="AD22" s="1279"/>
      <c r="AE22" s="1279"/>
      <c r="AF22" s="1279"/>
      <c r="AG22" s="1279"/>
      <c r="AH22" s="1279"/>
      <c r="AI22" s="1279"/>
      <c r="AJ22" s="1279"/>
      <c r="AK22" s="2152"/>
      <c r="AL22" s="1250"/>
    </row>
    <row r="23" spans="1:38" ht="10.5" customHeight="1" x14ac:dyDescent="0.15">
      <c r="A23" s="1313"/>
      <c r="B23" s="1316"/>
      <c r="C23" s="1512"/>
      <c r="D23" s="1519"/>
      <c r="E23" s="1520"/>
      <c r="F23" s="1521"/>
      <c r="G23" s="1506"/>
      <c r="H23" s="1507"/>
      <c r="I23" s="1507"/>
      <c r="J23" s="69"/>
      <c r="K23" s="2140"/>
      <c r="L23" s="2138"/>
      <c r="M23" s="2138"/>
      <c r="N23" s="2138"/>
      <c r="O23" s="2138"/>
      <c r="P23" s="2138"/>
      <c r="Q23" s="2139"/>
      <c r="R23" s="1533" t="str">
        <f>IF(入力シート!Y59=入力シート!F92,入力シート!H9,IF(入力シート!Y59=入力シート!F93,入力シート!Q59,""))</f>
        <v/>
      </c>
      <c r="S23" s="1508"/>
      <c r="T23" s="1386" t="s">
        <v>106</v>
      </c>
      <c r="U23" s="1508" t="str">
        <f>IF(入力シート!Y59=入力シート!F92,入力シート!J9,IF(入力シート!Y59=入力シート!F93,入力シート!T59,""))</f>
        <v/>
      </c>
      <c r="V23" s="1508"/>
      <c r="W23" s="1386" t="s">
        <v>106</v>
      </c>
      <c r="X23" s="1508" t="str">
        <f>IF(入力シート!Y59=入力シート!F92,入力シート!M9,IF(入力シート!Y59=入力シート!F93,入力シート!W59,""))</f>
        <v/>
      </c>
      <c r="Y23" s="1508"/>
      <c r="Z23" s="73"/>
      <c r="AA23" s="2148"/>
      <c r="AB23" s="2149"/>
      <c r="AC23" s="1278"/>
      <c r="AD23" s="1279"/>
      <c r="AE23" s="1279"/>
      <c r="AF23" s="1279"/>
      <c r="AG23" s="1279"/>
      <c r="AH23" s="1279"/>
      <c r="AI23" s="1279"/>
      <c r="AJ23" s="1279"/>
      <c r="AK23" s="2152"/>
      <c r="AL23" s="1250"/>
    </row>
    <row r="24" spans="1:38" ht="10.5" customHeight="1" x14ac:dyDescent="0.15">
      <c r="A24" s="1313"/>
      <c r="B24" s="1338" t="s">
        <v>200</v>
      </c>
      <c r="C24" s="1535">
        <f>入力シート!P60</f>
        <v>0</v>
      </c>
      <c r="D24" s="1536"/>
      <c r="E24" s="1536"/>
      <c r="F24" s="1537"/>
      <c r="G24" s="1544" t="str">
        <f>入力シート!P63</f>
        <v/>
      </c>
      <c r="H24" s="1545"/>
      <c r="I24" s="1545"/>
      <c r="J24" s="1349"/>
      <c r="K24" s="1297">
        <f>IFERROR(ROUNDDOWN(G19+G24,2),G19)</f>
        <v>0</v>
      </c>
      <c r="L24" s="1298"/>
      <c r="M24" s="1298"/>
      <c r="N24" s="1298"/>
      <c r="O24" s="1298"/>
      <c r="P24" s="1298"/>
      <c r="Q24" s="1299"/>
      <c r="R24" s="1533"/>
      <c r="S24" s="1508"/>
      <c r="T24" s="1386"/>
      <c r="U24" s="1508"/>
      <c r="V24" s="1508"/>
      <c r="W24" s="1386"/>
      <c r="X24" s="1508"/>
      <c r="Y24" s="1508"/>
      <c r="Z24" s="70" t="s">
        <v>110</v>
      </c>
      <c r="AA24" s="2148"/>
      <c r="AB24" s="2149"/>
      <c r="AC24" s="1278"/>
      <c r="AD24" s="1279"/>
      <c r="AE24" s="1279"/>
      <c r="AF24" s="1279"/>
      <c r="AG24" s="1279"/>
      <c r="AH24" s="1279"/>
      <c r="AI24" s="1279"/>
      <c r="AJ24" s="1279"/>
      <c r="AK24" s="2152"/>
      <c r="AL24" s="1250"/>
    </row>
    <row r="25" spans="1:38" ht="10.5" customHeight="1" x14ac:dyDescent="0.15">
      <c r="A25" s="1313"/>
      <c r="B25" s="1338"/>
      <c r="C25" s="1516"/>
      <c r="D25" s="1517"/>
      <c r="E25" s="1517"/>
      <c r="F25" s="1518"/>
      <c r="G25" s="1504"/>
      <c r="H25" s="1505"/>
      <c r="I25" s="1505"/>
      <c r="J25" s="1350"/>
      <c r="K25" s="1297"/>
      <c r="L25" s="1298"/>
      <c r="M25" s="1298"/>
      <c r="N25" s="1298"/>
      <c r="O25" s="1298"/>
      <c r="P25" s="1298"/>
      <c r="Q25" s="1299"/>
      <c r="R25" s="1534"/>
      <c r="S25" s="1509"/>
      <c r="T25" s="1387"/>
      <c r="U25" s="1509"/>
      <c r="V25" s="1509"/>
      <c r="W25" s="1387"/>
      <c r="X25" s="1509"/>
      <c r="Y25" s="1509"/>
      <c r="AA25" s="2148"/>
      <c r="AB25" s="2149"/>
      <c r="AC25" s="1278"/>
      <c r="AD25" s="1279"/>
      <c r="AE25" s="1279"/>
      <c r="AF25" s="1279"/>
      <c r="AG25" s="1279"/>
      <c r="AH25" s="1279"/>
      <c r="AI25" s="1279"/>
      <c r="AJ25" s="1279"/>
      <c r="AK25" s="2152"/>
      <c r="AL25" s="1250"/>
    </row>
    <row r="26" spans="1:38" ht="10.5" customHeight="1" x14ac:dyDescent="0.15">
      <c r="A26" s="1313"/>
      <c r="B26" s="1352" t="s">
        <v>111</v>
      </c>
      <c r="C26" s="1516">
        <f>入力シート!P61</f>
        <v>0</v>
      </c>
      <c r="D26" s="1517"/>
      <c r="E26" s="1517"/>
      <c r="F26" s="1518"/>
      <c r="G26" s="1504"/>
      <c r="H26" s="1505"/>
      <c r="I26" s="1505"/>
      <c r="J26" s="1350"/>
      <c r="K26" s="1297"/>
      <c r="L26" s="1298"/>
      <c r="M26" s="1298"/>
      <c r="N26" s="1298"/>
      <c r="O26" s="1298"/>
      <c r="P26" s="1298"/>
      <c r="Q26" s="1299"/>
      <c r="R26" s="1551" t="str">
        <f>IF(AND(入力シート!J7=入力シート!J9,入力シート!Y59="新設"),月割り計算!B16,IF(AND(入力シート!J7=入力シート!J9,入力シート!Y59="廃止"),月割り計算!C16,月割り計算!D16))</f>
        <v/>
      </c>
      <c r="S26" s="1552"/>
      <c r="T26" s="1552"/>
      <c r="U26" s="1552"/>
      <c r="V26" s="1552"/>
      <c r="W26" s="1552"/>
      <c r="X26" s="1552"/>
      <c r="Y26" s="1552"/>
      <c r="Z26" s="1358" t="s">
        <v>77</v>
      </c>
      <c r="AA26" s="2148"/>
      <c r="AB26" s="2149"/>
      <c r="AC26" s="1278"/>
      <c r="AD26" s="1279"/>
      <c r="AE26" s="1279"/>
      <c r="AF26" s="1279"/>
      <c r="AG26" s="1279"/>
      <c r="AH26" s="1279"/>
      <c r="AI26" s="1279"/>
      <c r="AJ26" s="1279"/>
      <c r="AK26" s="2152"/>
      <c r="AL26" s="1250"/>
    </row>
    <row r="27" spans="1:38" ht="10.5" customHeight="1" thickBot="1" x14ac:dyDescent="0.2">
      <c r="A27" s="1314"/>
      <c r="B27" s="1353"/>
      <c r="C27" s="1538"/>
      <c r="D27" s="1539"/>
      <c r="E27" s="1539"/>
      <c r="F27" s="1540"/>
      <c r="G27" s="1546"/>
      <c r="H27" s="1547"/>
      <c r="I27" s="1547"/>
      <c r="J27" s="1351"/>
      <c r="K27" s="1300"/>
      <c r="L27" s="1301"/>
      <c r="M27" s="1301"/>
      <c r="N27" s="1301"/>
      <c r="O27" s="1301"/>
      <c r="P27" s="1301"/>
      <c r="Q27" s="1302"/>
      <c r="R27" s="1553"/>
      <c r="S27" s="1410"/>
      <c r="T27" s="1410"/>
      <c r="U27" s="1410"/>
      <c r="V27" s="1410"/>
      <c r="W27" s="1410"/>
      <c r="X27" s="1410"/>
      <c r="Y27" s="1410"/>
      <c r="Z27" s="1359"/>
      <c r="AA27" s="2150"/>
      <c r="AB27" s="2151"/>
      <c r="AC27" s="1307"/>
      <c r="AD27" s="1308"/>
      <c r="AE27" s="1309"/>
      <c r="AF27" s="1308"/>
      <c r="AG27" s="1309"/>
      <c r="AH27" s="1308"/>
      <c r="AI27" s="1309"/>
      <c r="AJ27" s="1310"/>
      <c r="AK27" s="1311"/>
      <c r="AL27" s="1250"/>
    </row>
    <row r="28" spans="1:38" ht="10.5" customHeight="1" x14ac:dyDescent="0.15">
      <c r="A28" s="1312"/>
      <c r="B28" s="1315">
        <v>1</v>
      </c>
      <c r="C28" s="1510">
        <f>入力シート!$AA$57</f>
        <v>0</v>
      </c>
      <c r="D28" s="1513">
        <f>入力シート!AA58</f>
        <v>0</v>
      </c>
      <c r="E28" s="1514"/>
      <c r="F28" s="1515"/>
      <c r="G28" s="1502">
        <f>ROUNDDOWN(入力シート!AA62,2)</f>
        <v>0</v>
      </c>
      <c r="H28" s="1503"/>
      <c r="I28" s="1503"/>
      <c r="J28" s="48"/>
      <c r="K28" s="1361"/>
      <c r="L28" s="1362"/>
      <c r="M28" s="1362"/>
      <c r="N28" s="1362"/>
      <c r="O28" s="1362"/>
      <c r="P28" s="1362"/>
      <c r="Q28" s="1363"/>
      <c r="R28" s="1531" t="str">
        <f>IF(入力シート!AM59=入力シート!F92,入力シート!AB59,IF(入力シート!AM59=入力シート!F93,入力シート!H7,""))</f>
        <v/>
      </c>
      <c r="S28" s="1388"/>
      <c r="T28" s="1385" t="s">
        <v>106</v>
      </c>
      <c r="U28" s="1388" t="str">
        <f>IF(入力シート!AM59=入力シート!F92,入力シート!AD59,IF(入力シート!AM59=入力シート!F93,入力シート!J7,""))</f>
        <v/>
      </c>
      <c r="V28" s="1388"/>
      <c r="W28" s="1385" t="s">
        <v>106</v>
      </c>
      <c r="X28" s="1388" t="str">
        <f>IF(入力シート!AM59=入力シート!F92,入力シート!AJ59,IF(入力シート!AM59=入力シート!F93,入力シート!M7,""))</f>
        <v/>
      </c>
      <c r="Y28" s="1388"/>
      <c r="AA28" s="1268"/>
      <c r="AB28" s="1269"/>
      <c r="AC28" s="1272"/>
      <c r="AD28" s="1273"/>
      <c r="AE28" s="1273"/>
      <c r="AF28" s="1273"/>
      <c r="AG28" s="1273"/>
      <c r="AH28" s="1273"/>
      <c r="AI28" s="1273"/>
      <c r="AJ28" s="1273"/>
      <c r="AK28" s="1274"/>
      <c r="AL28" s="1250"/>
    </row>
    <row r="29" spans="1:38" ht="10.5" customHeight="1" x14ac:dyDescent="0.15">
      <c r="A29" s="1313"/>
      <c r="B29" s="1316"/>
      <c r="C29" s="1511"/>
      <c r="D29" s="1516"/>
      <c r="E29" s="1517"/>
      <c r="F29" s="1518"/>
      <c r="G29" s="1504"/>
      <c r="H29" s="1505"/>
      <c r="I29" s="1505"/>
      <c r="J29" s="69"/>
      <c r="K29" s="2140"/>
      <c r="L29" s="2138"/>
      <c r="M29" s="2138"/>
      <c r="N29" s="2138"/>
      <c r="O29" s="2138"/>
      <c r="P29" s="2138"/>
      <c r="Q29" s="2139"/>
      <c r="R29" s="1532"/>
      <c r="S29" s="1389"/>
      <c r="T29" s="1386"/>
      <c r="U29" s="1389"/>
      <c r="V29" s="1389"/>
      <c r="W29" s="1386"/>
      <c r="X29" s="1389"/>
      <c r="Y29" s="1389"/>
      <c r="Z29" s="70" t="s">
        <v>107</v>
      </c>
      <c r="AA29" s="2148">
        <f>入力シート!AA69</f>
        <v>0</v>
      </c>
      <c r="AB29" s="2149"/>
      <c r="AC29" s="1278">
        <f>入力シート!AA70</f>
        <v>0</v>
      </c>
      <c r="AD29" s="1279"/>
      <c r="AE29" s="1279"/>
      <c r="AF29" s="1279"/>
      <c r="AG29" s="1279"/>
      <c r="AH29" s="1279"/>
      <c r="AI29" s="1279"/>
      <c r="AJ29" s="1279"/>
      <c r="AK29" s="2152"/>
      <c r="AL29" s="1250"/>
    </row>
    <row r="30" spans="1:38" ht="10.5" customHeight="1" x14ac:dyDescent="0.15">
      <c r="A30" s="1313"/>
      <c r="B30" s="1316"/>
      <c r="C30" s="1511"/>
      <c r="D30" s="1516"/>
      <c r="E30" s="1517"/>
      <c r="F30" s="1518"/>
      <c r="G30" s="1504"/>
      <c r="H30" s="1505"/>
      <c r="I30" s="1505"/>
      <c r="J30" s="69"/>
      <c r="K30" s="2140"/>
      <c r="L30" s="2138"/>
      <c r="M30" s="2138"/>
      <c r="N30" s="2138"/>
      <c r="O30" s="2138"/>
      <c r="P30" s="2138"/>
      <c r="Q30" s="2139"/>
      <c r="R30" s="1532"/>
      <c r="S30" s="1389"/>
      <c r="T30" s="1386"/>
      <c r="U30" s="1389"/>
      <c r="V30" s="1389"/>
      <c r="W30" s="1386"/>
      <c r="X30" s="1389"/>
      <c r="Y30" s="1389"/>
      <c r="Z30" s="70"/>
      <c r="AA30" s="2148"/>
      <c r="AB30" s="2149"/>
      <c r="AC30" s="1278"/>
      <c r="AD30" s="1279"/>
      <c r="AE30" s="1279"/>
      <c r="AF30" s="1279"/>
      <c r="AG30" s="1279"/>
      <c r="AH30" s="1279"/>
      <c r="AI30" s="1279"/>
      <c r="AJ30" s="1279"/>
      <c r="AK30" s="2152"/>
      <c r="AL30" s="1250"/>
    </row>
    <row r="31" spans="1:38" ht="0.75" customHeight="1" x14ac:dyDescent="0.15">
      <c r="A31" s="1313"/>
      <c r="B31" s="1316"/>
      <c r="C31" s="1511"/>
      <c r="D31" s="1516"/>
      <c r="E31" s="1517"/>
      <c r="F31" s="1518"/>
      <c r="G31" s="1504"/>
      <c r="H31" s="1505"/>
      <c r="I31" s="1505"/>
      <c r="J31" s="69"/>
      <c r="K31" s="2140"/>
      <c r="L31" s="2138"/>
      <c r="M31" s="2138"/>
      <c r="N31" s="2138"/>
      <c r="O31" s="2138"/>
      <c r="P31" s="2138"/>
      <c r="Q31" s="2139"/>
      <c r="R31" s="1333"/>
      <c r="S31" s="1334"/>
      <c r="T31" s="1334"/>
      <c r="U31" s="1334"/>
      <c r="V31" s="1334"/>
      <c r="W31" s="1334"/>
      <c r="X31" s="1334"/>
      <c r="Y31" s="1334"/>
      <c r="Z31" s="1335"/>
      <c r="AA31" s="2148"/>
      <c r="AB31" s="2149"/>
      <c r="AC31" s="1278"/>
      <c r="AD31" s="1279"/>
      <c r="AE31" s="1279"/>
      <c r="AF31" s="1279"/>
      <c r="AG31" s="1279"/>
      <c r="AH31" s="1279"/>
      <c r="AI31" s="1279"/>
      <c r="AJ31" s="1279"/>
      <c r="AK31" s="2152"/>
      <c r="AL31" s="1250"/>
    </row>
    <row r="32" spans="1:38" ht="10.5" customHeight="1" x14ac:dyDescent="0.15">
      <c r="A32" s="1313"/>
      <c r="B32" s="1316"/>
      <c r="C32" s="1512"/>
      <c r="D32" s="1519"/>
      <c r="E32" s="1520"/>
      <c r="F32" s="1521"/>
      <c r="G32" s="1506"/>
      <c r="H32" s="1507"/>
      <c r="I32" s="1507"/>
      <c r="J32" s="69"/>
      <c r="K32" s="2140"/>
      <c r="L32" s="2138"/>
      <c r="M32" s="2138"/>
      <c r="N32" s="2138"/>
      <c r="O32" s="2138"/>
      <c r="P32" s="2138"/>
      <c r="Q32" s="2139"/>
      <c r="R32" s="1533" t="str">
        <f>IF(入力シート!AM59=入力シート!F92,入力シート!H9,IF(入力シート!AM59=入力シート!F93,入力シート!AB59,""))</f>
        <v/>
      </c>
      <c r="S32" s="1508"/>
      <c r="T32" s="1386" t="s">
        <v>106</v>
      </c>
      <c r="U32" s="1508" t="str">
        <f>IF(入力シート!AM59=入力シート!F92,入力シート!J9,IF(入力シート!AM59=入力シート!F93,入力シート!AD59,""))</f>
        <v/>
      </c>
      <c r="V32" s="1508"/>
      <c r="W32" s="1386" t="s">
        <v>106</v>
      </c>
      <c r="X32" s="1508" t="str">
        <f>IF(入力シート!AM59=入力シート!F92,入力シート!M9,IF(入力シート!AM59=入力シート!F93,入力シート!AJ59,""))</f>
        <v/>
      </c>
      <c r="Y32" s="1508"/>
      <c r="Z32" s="73"/>
      <c r="AA32" s="2148"/>
      <c r="AB32" s="2149"/>
      <c r="AC32" s="1278"/>
      <c r="AD32" s="1279"/>
      <c r="AE32" s="1279"/>
      <c r="AF32" s="1279"/>
      <c r="AG32" s="1279"/>
      <c r="AH32" s="1279"/>
      <c r="AI32" s="1279"/>
      <c r="AJ32" s="1279"/>
      <c r="AK32" s="2152"/>
      <c r="AL32" s="1250"/>
    </row>
    <row r="33" spans="1:38" ht="10.5" customHeight="1" x14ac:dyDescent="0.15">
      <c r="A33" s="1313"/>
      <c r="B33" s="1338" t="s">
        <v>200</v>
      </c>
      <c r="C33" s="1535">
        <f>入力シート!AA60</f>
        <v>0</v>
      </c>
      <c r="D33" s="1536"/>
      <c r="E33" s="1536"/>
      <c r="F33" s="1537"/>
      <c r="G33" s="1544" t="str">
        <f>入力シート!AA63</f>
        <v/>
      </c>
      <c r="H33" s="1545"/>
      <c r="I33" s="1545"/>
      <c r="J33" s="1349"/>
      <c r="K33" s="1297">
        <f>IFERROR(ROUNDDOWN(G28+G33,2),G28)</f>
        <v>0</v>
      </c>
      <c r="L33" s="1298"/>
      <c r="M33" s="1298"/>
      <c r="N33" s="1298"/>
      <c r="O33" s="1298"/>
      <c r="P33" s="1298"/>
      <c r="Q33" s="1299"/>
      <c r="R33" s="1533"/>
      <c r="S33" s="1508"/>
      <c r="T33" s="1386"/>
      <c r="U33" s="1508"/>
      <c r="V33" s="1508"/>
      <c r="W33" s="1386"/>
      <c r="X33" s="1508"/>
      <c r="Y33" s="1508"/>
      <c r="Z33" s="70" t="s">
        <v>110</v>
      </c>
      <c r="AA33" s="2148"/>
      <c r="AB33" s="2149"/>
      <c r="AC33" s="1278"/>
      <c r="AD33" s="1279"/>
      <c r="AE33" s="1279"/>
      <c r="AF33" s="1279"/>
      <c r="AG33" s="1279"/>
      <c r="AH33" s="1279"/>
      <c r="AI33" s="1279"/>
      <c r="AJ33" s="1279"/>
      <c r="AK33" s="2152"/>
      <c r="AL33" s="1250"/>
    </row>
    <row r="34" spans="1:38" ht="10.5" customHeight="1" x14ac:dyDescent="0.15">
      <c r="A34" s="1313"/>
      <c r="B34" s="1338"/>
      <c r="C34" s="1516"/>
      <c r="D34" s="1517"/>
      <c r="E34" s="1517"/>
      <c r="F34" s="1518"/>
      <c r="G34" s="1504"/>
      <c r="H34" s="1505"/>
      <c r="I34" s="1505"/>
      <c r="J34" s="1350"/>
      <c r="K34" s="1297"/>
      <c r="L34" s="1298"/>
      <c r="M34" s="1298"/>
      <c r="N34" s="1298"/>
      <c r="O34" s="1298"/>
      <c r="P34" s="1298"/>
      <c r="Q34" s="1299"/>
      <c r="R34" s="1534"/>
      <c r="S34" s="1509"/>
      <c r="T34" s="1387"/>
      <c r="U34" s="1509"/>
      <c r="V34" s="1509"/>
      <c r="W34" s="1387"/>
      <c r="X34" s="1509"/>
      <c r="Y34" s="1509"/>
      <c r="AA34" s="2148"/>
      <c r="AB34" s="2149"/>
      <c r="AC34" s="1278"/>
      <c r="AD34" s="1279"/>
      <c r="AE34" s="1279"/>
      <c r="AF34" s="1279"/>
      <c r="AG34" s="1279"/>
      <c r="AH34" s="1279"/>
      <c r="AI34" s="1279"/>
      <c r="AJ34" s="1279"/>
      <c r="AK34" s="2152"/>
      <c r="AL34" s="1250"/>
    </row>
    <row r="35" spans="1:38" ht="10.5" customHeight="1" x14ac:dyDescent="0.15">
      <c r="A35" s="1313"/>
      <c r="B35" s="1352" t="s">
        <v>111</v>
      </c>
      <c r="C35" s="1516">
        <f>入力シート!AA61</f>
        <v>0</v>
      </c>
      <c r="D35" s="1517"/>
      <c r="E35" s="1517"/>
      <c r="F35" s="1518"/>
      <c r="G35" s="1504"/>
      <c r="H35" s="1505"/>
      <c r="I35" s="1505"/>
      <c r="J35" s="1350"/>
      <c r="K35" s="1297"/>
      <c r="L35" s="1298"/>
      <c r="M35" s="1298"/>
      <c r="N35" s="1298"/>
      <c r="O35" s="1298"/>
      <c r="P35" s="1298"/>
      <c r="Q35" s="1299"/>
      <c r="R35" s="1551" t="str">
        <f>IF(AND(入力シート!J7=入力シート!J9,入力シート!AM59="新設"),月割り計算!B17,IF(AND(入力シート!J7=入力シート!J9,入力シート!AM59="廃止"),月割り計算!C17,月割り計算!D17))</f>
        <v/>
      </c>
      <c r="S35" s="1552"/>
      <c r="T35" s="1552"/>
      <c r="U35" s="1552"/>
      <c r="V35" s="1552"/>
      <c r="W35" s="1552"/>
      <c r="X35" s="1552"/>
      <c r="Y35" s="1552"/>
      <c r="Z35" s="1358" t="s">
        <v>77</v>
      </c>
      <c r="AA35" s="2148"/>
      <c r="AB35" s="2149"/>
      <c r="AC35" s="1278"/>
      <c r="AD35" s="1279"/>
      <c r="AE35" s="1279"/>
      <c r="AF35" s="1279"/>
      <c r="AG35" s="1279"/>
      <c r="AH35" s="1279"/>
      <c r="AI35" s="1279"/>
      <c r="AJ35" s="1279"/>
      <c r="AK35" s="2152"/>
      <c r="AL35" s="1250"/>
    </row>
    <row r="36" spans="1:38" ht="10.5" customHeight="1" thickBot="1" x14ac:dyDescent="0.2">
      <c r="A36" s="1314"/>
      <c r="B36" s="1353"/>
      <c r="C36" s="1538"/>
      <c r="D36" s="1539"/>
      <c r="E36" s="1539"/>
      <c r="F36" s="1540"/>
      <c r="G36" s="1546"/>
      <c r="H36" s="1547"/>
      <c r="I36" s="1547"/>
      <c r="J36" s="1351"/>
      <c r="K36" s="1300"/>
      <c r="L36" s="1301"/>
      <c r="M36" s="1301"/>
      <c r="N36" s="1301"/>
      <c r="O36" s="1301"/>
      <c r="P36" s="1301"/>
      <c r="Q36" s="1302"/>
      <c r="R36" s="1553"/>
      <c r="S36" s="1410"/>
      <c r="T36" s="1410"/>
      <c r="U36" s="1410"/>
      <c r="V36" s="1410"/>
      <c r="W36" s="1410"/>
      <c r="X36" s="1410"/>
      <c r="Y36" s="1410"/>
      <c r="Z36" s="1359"/>
      <c r="AA36" s="2150"/>
      <c r="AB36" s="2151"/>
      <c r="AC36" s="1307"/>
      <c r="AD36" s="1308"/>
      <c r="AE36" s="1309"/>
      <c r="AF36" s="1308"/>
      <c r="AG36" s="1309"/>
      <c r="AH36" s="1308"/>
      <c r="AI36" s="1309"/>
      <c r="AJ36" s="1310"/>
      <c r="AK36" s="1311"/>
      <c r="AL36" s="1250"/>
    </row>
    <row r="37" spans="1:38" ht="10.5" customHeight="1" x14ac:dyDescent="0.15">
      <c r="A37" s="1312"/>
      <c r="B37" s="1315">
        <v>1</v>
      </c>
      <c r="C37" s="1510">
        <f>入力シート!$AN$57</f>
        <v>0</v>
      </c>
      <c r="D37" s="1513">
        <f>入力シート!AN58</f>
        <v>0</v>
      </c>
      <c r="E37" s="1514"/>
      <c r="F37" s="1515"/>
      <c r="G37" s="1502">
        <f>ROUNDDOWN(入力シート!AN62,2)</f>
        <v>0</v>
      </c>
      <c r="H37" s="1503"/>
      <c r="I37" s="1503"/>
      <c r="J37" s="48"/>
      <c r="K37" s="1361"/>
      <c r="L37" s="1362"/>
      <c r="M37" s="1362"/>
      <c r="N37" s="1362"/>
      <c r="O37" s="1362"/>
      <c r="P37" s="1362"/>
      <c r="Q37" s="1363"/>
      <c r="R37" s="1531" t="str">
        <f>IF(入力シート!AX59=入力シート!F92,入力シート!AQ59,IF(入力シート!AX59=入力シート!F93,入力シート!H7,""))</f>
        <v/>
      </c>
      <c r="S37" s="1388"/>
      <c r="T37" s="1385" t="s">
        <v>106</v>
      </c>
      <c r="U37" s="1388" t="str">
        <f>IF(入力シート!AX59=入力シート!F92,入力シート!AS59,IF(入力シート!AX59=入力シート!F93,入力シート!J7,""))</f>
        <v/>
      </c>
      <c r="V37" s="1388"/>
      <c r="W37" s="1385" t="s">
        <v>106</v>
      </c>
      <c r="X37" s="1388" t="str">
        <f>IF(入力シート!AX59=入力シート!F92,入力シート!AV59,IF(入力シート!AX59=入力シート!F93,入力シート!M7,""))</f>
        <v/>
      </c>
      <c r="Y37" s="1388"/>
      <c r="AA37" s="1268"/>
      <c r="AB37" s="1269"/>
      <c r="AC37" s="1272"/>
      <c r="AD37" s="1273"/>
      <c r="AE37" s="1273"/>
      <c r="AF37" s="1273"/>
      <c r="AG37" s="1273"/>
      <c r="AH37" s="1273"/>
      <c r="AI37" s="1273"/>
      <c r="AJ37" s="1273"/>
      <c r="AK37" s="1274"/>
      <c r="AL37" s="1250"/>
    </row>
    <row r="38" spans="1:38" ht="10.5" customHeight="1" x14ac:dyDescent="0.15">
      <c r="A38" s="1313"/>
      <c r="B38" s="1316"/>
      <c r="C38" s="1511"/>
      <c r="D38" s="1516"/>
      <c r="E38" s="1517"/>
      <c r="F38" s="1518"/>
      <c r="G38" s="1504"/>
      <c r="H38" s="1505"/>
      <c r="I38" s="1505"/>
      <c r="J38" s="69"/>
      <c r="K38" s="2140"/>
      <c r="L38" s="2138"/>
      <c r="M38" s="2138"/>
      <c r="N38" s="2138"/>
      <c r="O38" s="2138"/>
      <c r="P38" s="2138"/>
      <c r="Q38" s="2139"/>
      <c r="R38" s="1532"/>
      <c r="S38" s="1389"/>
      <c r="T38" s="1386"/>
      <c r="U38" s="1389"/>
      <c r="V38" s="1389"/>
      <c r="W38" s="1386"/>
      <c r="X38" s="1389"/>
      <c r="Y38" s="1389"/>
      <c r="Z38" s="70" t="s">
        <v>107</v>
      </c>
      <c r="AA38" s="2148">
        <f>入力シート!AN69</f>
        <v>0</v>
      </c>
      <c r="AB38" s="2149"/>
      <c r="AC38" s="1278">
        <f>入力シート!AN70</f>
        <v>0</v>
      </c>
      <c r="AD38" s="1279"/>
      <c r="AE38" s="1279"/>
      <c r="AF38" s="1279"/>
      <c r="AG38" s="1279"/>
      <c r="AH38" s="1279"/>
      <c r="AI38" s="1279"/>
      <c r="AJ38" s="1279"/>
      <c r="AK38" s="2152"/>
      <c r="AL38" s="1250"/>
    </row>
    <row r="39" spans="1:38" ht="10.5" customHeight="1" x14ac:dyDescent="0.15">
      <c r="A39" s="1313"/>
      <c r="B39" s="1316"/>
      <c r="C39" s="1511"/>
      <c r="D39" s="1516"/>
      <c r="E39" s="1517"/>
      <c r="F39" s="1518"/>
      <c r="G39" s="1504"/>
      <c r="H39" s="1505"/>
      <c r="I39" s="1505"/>
      <c r="J39" s="69"/>
      <c r="K39" s="2140"/>
      <c r="L39" s="2138"/>
      <c r="M39" s="2138"/>
      <c r="N39" s="2138"/>
      <c r="O39" s="2138"/>
      <c r="P39" s="2138"/>
      <c r="Q39" s="2139"/>
      <c r="R39" s="1532"/>
      <c r="S39" s="1389"/>
      <c r="T39" s="1386"/>
      <c r="U39" s="1389"/>
      <c r="V39" s="1389"/>
      <c r="W39" s="1386"/>
      <c r="X39" s="1389"/>
      <c r="Y39" s="1389"/>
      <c r="Z39" s="70"/>
      <c r="AA39" s="2148"/>
      <c r="AB39" s="2149"/>
      <c r="AC39" s="1278"/>
      <c r="AD39" s="1279"/>
      <c r="AE39" s="1279"/>
      <c r="AF39" s="1279"/>
      <c r="AG39" s="1279"/>
      <c r="AH39" s="1279"/>
      <c r="AI39" s="1279"/>
      <c r="AJ39" s="1279"/>
      <c r="AK39" s="2152"/>
      <c r="AL39" s="1250"/>
    </row>
    <row r="40" spans="1:38" ht="0.75" customHeight="1" x14ac:dyDescent="0.15">
      <c r="A40" s="1313"/>
      <c r="B40" s="1316"/>
      <c r="C40" s="1511"/>
      <c r="D40" s="1516"/>
      <c r="E40" s="1517"/>
      <c r="F40" s="1518"/>
      <c r="G40" s="1504"/>
      <c r="H40" s="1505"/>
      <c r="I40" s="1505"/>
      <c r="J40" s="69"/>
      <c r="K40" s="2140"/>
      <c r="L40" s="2138"/>
      <c r="M40" s="2138"/>
      <c r="N40" s="2138"/>
      <c r="O40" s="2138"/>
      <c r="P40" s="2138"/>
      <c r="Q40" s="2139"/>
      <c r="R40" s="1333"/>
      <c r="S40" s="1334"/>
      <c r="T40" s="1334"/>
      <c r="U40" s="1334"/>
      <c r="V40" s="1334"/>
      <c r="W40" s="1334"/>
      <c r="X40" s="1334"/>
      <c r="Y40" s="1334"/>
      <c r="Z40" s="1335"/>
      <c r="AA40" s="2148"/>
      <c r="AB40" s="2149"/>
      <c r="AC40" s="1278"/>
      <c r="AD40" s="1279"/>
      <c r="AE40" s="1279"/>
      <c r="AF40" s="1279"/>
      <c r="AG40" s="1279"/>
      <c r="AH40" s="1279"/>
      <c r="AI40" s="1279"/>
      <c r="AJ40" s="1279"/>
      <c r="AK40" s="2152"/>
      <c r="AL40" s="1250"/>
    </row>
    <row r="41" spans="1:38" ht="10.5" customHeight="1" x14ac:dyDescent="0.15">
      <c r="A41" s="1313"/>
      <c r="B41" s="1316"/>
      <c r="C41" s="1512"/>
      <c r="D41" s="1519"/>
      <c r="E41" s="1520"/>
      <c r="F41" s="1521"/>
      <c r="G41" s="1506"/>
      <c r="H41" s="1507"/>
      <c r="I41" s="1507"/>
      <c r="J41" s="69"/>
      <c r="K41" s="2140"/>
      <c r="L41" s="2138"/>
      <c r="M41" s="2138"/>
      <c r="N41" s="2138"/>
      <c r="O41" s="2138"/>
      <c r="P41" s="2138"/>
      <c r="Q41" s="2139"/>
      <c r="R41" s="1533" t="str">
        <f>IF(入力シート!AX59=入力シート!F92,入力シート!H9,IF(入力シート!AX59=入力シート!F93,入力シート!AQ59,""))</f>
        <v/>
      </c>
      <c r="S41" s="1508"/>
      <c r="T41" s="1386" t="s">
        <v>106</v>
      </c>
      <c r="U41" s="1508" t="str">
        <f>IF(入力シート!AX59=入力シート!F92,入力シート!J9,IF(入力シート!AX59=入力シート!F93,入力シート!AS59,""))</f>
        <v/>
      </c>
      <c r="V41" s="1508"/>
      <c r="W41" s="1386" t="s">
        <v>106</v>
      </c>
      <c r="X41" s="1508" t="str">
        <f>IF(入力シート!AX59=入力シート!F92,入力シート!M9,IF(入力シート!AX59=入力シート!F93,入力シート!AV59,""))</f>
        <v/>
      </c>
      <c r="Y41" s="1508"/>
      <c r="Z41" s="73"/>
      <c r="AA41" s="2148"/>
      <c r="AB41" s="2149"/>
      <c r="AC41" s="1278"/>
      <c r="AD41" s="1279"/>
      <c r="AE41" s="1279"/>
      <c r="AF41" s="1279"/>
      <c r="AG41" s="1279"/>
      <c r="AH41" s="1279"/>
      <c r="AI41" s="1279"/>
      <c r="AJ41" s="1279"/>
      <c r="AK41" s="2152"/>
      <c r="AL41" s="1250"/>
    </row>
    <row r="42" spans="1:38" ht="10.5" customHeight="1" x14ac:dyDescent="0.15">
      <c r="A42" s="1313"/>
      <c r="B42" s="1338" t="s">
        <v>200</v>
      </c>
      <c r="C42" s="1535">
        <f>入力シート!AN60</f>
        <v>0</v>
      </c>
      <c r="D42" s="1536"/>
      <c r="E42" s="1536"/>
      <c r="F42" s="1537"/>
      <c r="G42" s="1544" t="str">
        <f>入力シート!AN63</f>
        <v/>
      </c>
      <c r="H42" s="1545"/>
      <c r="I42" s="1545"/>
      <c r="J42" s="1349"/>
      <c r="K42" s="1297">
        <f>IFERROR(ROUNDDOWN(G37+G42,2),G37)</f>
        <v>0</v>
      </c>
      <c r="L42" s="1298"/>
      <c r="M42" s="1298"/>
      <c r="N42" s="1298"/>
      <c r="O42" s="1298"/>
      <c r="P42" s="1298"/>
      <c r="Q42" s="1299"/>
      <c r="R42" s="1533"/>
      <c r="S42" s="1508"/>
      <c r="T42" s="1386"/>
      <c r="U42" s="1508"/>
      <c r="V42" s="1508"/>
      <c r="W42" s="1386"/>
      <c r="X42" s="1508"/>
      <c r="Y42" s="1508"/>
      <c r="Z42" s="70" t="s">
        <v>110</v>
      </c>
      <c r="AA42" s="2148"/>
      <c r="AB42" s="2149"/>
      <c r="AC42" s="1278"/>
      <c r="AD42" s="1279"/>
      <c r="AE42" s="1279"/>
      <c r="AF42" s="1279"/>
      <c r="AG42" s="1279"/>
      <c r="AH42" s="1279"/>
      <c r="AI42" s="1279"/>
      <c r="AJ42" s="1279"/>
      <c r="AK42" s="2152"/>
      <c r="AL42" s="1250"/>
    </row>
    <row r="43" spans="1:38" ht="10.5" customHeight="1" x14ac:dyDescent="0.15">
      <c r="A43" s="1313"/>
      <c r="B43" s="1338"/>
      <c r="C43" s="1516"/>
      <c r="D43" s="1517"/>
      <c r="E43" s="1517"/>
      <c r="F43" s="1518"/>
      <c r="G43" s="1504"/>
      <c r="H43" s="1505"/>
      <c r="I43" s="1505"/>
      <c r="J43" s="1350"/>
      <c r="K43" s="1297"/>
      <c r="L43" s="1298"/>
      <c r="M43" s="1298"/>
      <c r="N43" s="1298"/>
      <c r="O43" s="1298"/>
      <c r="P43" s="1298"/>
      <c r="Q43" s="1299"/>
      <c r="R43" s="1534"/>
      <c r="S43" s="1509"/>
      <c r="T43" s="1387"/>
      <c r="U43" s="1509"/>
      <c r="V43" s="1509"/>
      <c r="W43" s="1387"/>
      <c r="X43" s="1509"/>
      <c r="Y43" s="1509"/>
      <c r="AA43" s="2148"/>
      <c r="AB43" s="2149"/>
      <c r="AC43" s="1278"/>
      <c r="AD43" s="1279"/>
      <c r="AE43" s="1279"/>
      <c r="AF43" s="1279"/>
      <c r="AG43" s="1279"/>
      <c r="AH43" s="1279"/>
      <c r="AI43" s="1279"/>
      <c r="AJ43" s="1279"/>
      <c r="AK43" s="2152"/>
      <c r="AL43" s="1250"/>
    </row>
    <row r="44" spans="1:38" ht="10.5" customHeight="1" x14ac:dyDescent="0.15">
      <c r="A44" s="1313"/>
      <c r="B44" s="1352" t="s">
        <v>111</v>
      </c>
      <c r="C44" s="1516">
        <f>入力シート!AN61</f>
        <v>0</v>
      </c>
      <c r="D44" s="1517"/>
      <c r="E44" s="1517"/>
      <c r="F44" s="1518"/>
      <c r="G44" s="1504"/>
      <c r="H44" s="1505"/>
      <c r="I44" s="1505"/>
      <c r="J44" s="1350"/>
      <c r="K44" s="1297"/>
      <c r="L44" s="1298"/>
      <c r="M44" s="1298"/>
      <c r="N44" s="1298"/>
      <c r="O44" s="1298"/>
      <c r="P44" s="1298"/>
      <c r="Q44" s="1299"/>
      <c r="R44" s="1551" t="str">
        <f>IF(AND(入力シート!J7=入力シート!J9,入力シート!AX59="新設"),月割り計算!B18,IF(AND(入力シート!J7=入力シート!J9,入力シート!AX59="廃止"),月割り計算!C18,月割り計算!D18))</f>
        <v/>
      </c>
      <c r="S44" s="1552"/>
      <c r="T44" s="1552"/>
      <c r="U44" s="1552"/>
      <c r="V44" s="1552"/>
      <c r="W44" s="1552"/>
      <c r="X44" s="1552"/>
      <c r="Y44" s="1552"/>
      <c r="Z44" s="1358" t="s">
        <v>77</v>
      </c>
      <c r="AA44" s="2148"/>
      <c r="AB44" s="2149"/>
      <c r="AC44" s="1278"/>
      <c r="AD44" s="1279"/>
      <c r="AE44" s="1279"/>
      <c r="AF44" s="1279"/>
      <c r="AG44" s="1279"/>
      <c r="AH44" s="1279"/>
      <c r="AI44" s="1279"/>
      <c r="AJ44" s="1279"/>
      <c r="AK44" s="2152"/>
      <c r="AL44" s="1250"/>
    </row>
    <row r="45" spans="1:38" ht="10.5" customHeight="1" thickBot="1" x14ac:dyDescent="0.2">
      <c r="A45" s="1314"/>
      <c r="B45" s="1353"/>
      <c r="C45" s="1538"/>
      <c r="D45" s="1539"/>
      <c r="E45" s="1539"/>
      <c r="F45" s="1540"/>
      <c r="G45" s="1546"/>
      <c r="H45" s="1547"/>
      <c r="I45" s="1547"/>
      <c r="J45" s="1351"/>
      <c r="K45" s="1300"/>
      <c r="L45" s="1301"/>
      <c r="M45" s="1301"/>
      <c r="N45" s="1301"/>
      <c r="O45" s="1301"/>
      <c r="P45" s="1301"/>
      <c r="Q45" s="1302"/>
      <c r="R45" s="1553"/>
      <c r="S45" s="1410"/>
      <c r="T45" s="1410"/>
      <c r="U45" s="1410"/>
      <c r="V45" s="1410"/>
      <c r="W45" s="1410"/>
      <c r="X45" s="1410"/>
      <c r="Y45" s="1410"/>
      <c r="Z45" s="1359"/>
      <c r="AA45" s="2150"/>
      <c r="AB45" s="2151"/>
      <c r="AC45" s="1307"/>
      <c r="AD45" s="1308"/>
      <c r="AE45" s="1309"/>
      <c r="AF45" s="1308"/>
      <c r="AG45" s="1309"/>
      <c r="AH45" s="1308"/>
      <c r="AI45" s="1309"/>
      <c r="AJ45" s="1310"/>
      <c r="AK45" s="1311"/>
      <c r="AL45" s="1250"/>
    </row>
    <row r="46" spans="1:38" ht="10.5" customHeight="1" x14ac:dyDescent="0.15">
      <c r="A46" s="1312"/>
      <c r="B46" s="1315">
        <v>1</v>
      </c>
      <c r="C46" s="1317"/>
      <c r="D46" s="1320"/>
      <c r="E46" s="1321"/>
      <c r="F46" s="1322"/>
      <c r="G46" s="1381"/>
      <c r="H46" s="1382"/>
      <c r="I46" s="1382"/>
      <c r="J46" s="48"/>
      <c r="K46" s="1361"/>
      <c r="L46" s="1362"/>
      <c r="M46" s="1362"/>
      <c r="N46" s="1362"/>
      <c r="O46" s="1362"/>
      <c r="P46" s="1362"/>
      <c r="Q46" s="1363"/>
      <c r="R46" s="1329"/>
      <c r="S46" s="1330"/>
      <c r="T46" s="1385" t="s">
        <v>106</v>
      </c>
      <c r="U46" s="1330"/>
      <c r="V46" s="1330"/>
      <c r="W46" s="1385" t="s">
        <v>106</v>
      </c>
      <c r="X46" s="1330"/>
      <c r="Y46" s="1330"/>
      <c r="AA46" s="1268"/>
      <c r="AB46" s="1269"/>
      <c r="AC46" s="1272"/>
      <c r="AD46" s="1273"/>
      <c r="AE46" s="1273"/>
      <c r="AF46" s="1273"/>
      <c r="AG46" s="1273"/>
      <c r="AH46" s="1273"/>
      <c r="AI46" s="1273"/>
      <c r="AJ46" s="1273"/>
      <c r="AK46" s="1274"/>
      <c r="AL46" s="1250"/>
    </row>
    <row r="47" spans="1:38" ht="10.5" customHeight="1" x14ac:dyDescent="0.15">
      <c r="A47" s="1313"/>
      <c r="B47" s="1316"/>
      <c r="C47" s="1318"/>
      <c r="D47" s="1323"/>
      <c r="E47" s="1324"/>
      <c r="F47" s="1325"/>
      <c r="G47" s="1374"/>
      <c r="H47" s="1375"/>
      <c r="I47" s="1375"/>
      <c r="J47" s="69"/>
      <c r="K47" s="2141"/>
      <c r="L47" s="2142"/>
      <c r="M47" s="2142"/>
      <c r="N47" s="2142"/>
      <c r="O47" s="2142"/>
      <c r="P47" s="2142"/>
      <c r="Q47" s="2143"/>
      <c r="R47" s="1331"/>
      <c r="S47" s="1332"/>
      <c r="T47" s="1386"/>
      <c r="U47" s="1332"/>
      <c r="V47" s="1332"/>
      <c r="W47" s="1386"/>
      <c r="X47" s="1332"/>
      <c r="Y47" s="1332"/>
      <c r="Z47" s="70" t="s">
        <v>107</v>
      </c>
      <c r="AA47" s="2144"/>
      <c r="AB47" s="2145"/>
      <c r="AC47" s="1283"/>
      <c r="AD47" s="1284"/>
      <c r="AE47" s="1284"/>
      <c r="AF47" s="1284"/>
      <c r="AG47" s="1284"/>
      <c r="AH47" s="1284"/>
      <c r="AI47" s="1284"/>
      <c r="AJ47" s="1284"/>
      <c r="AK47" s="1285"/>
      <c r="AL47" s="1250"/>
    </row>
    <row r="48" spans="1:38" ht="10.5" customHeight="1" x14ac:dyDescent="0.15">
      <c r="A48" s="1313"/>
      <c r="B48" s="1316"/>
      <c r="C48" s="1318"/>
      <c r="D48" s="1323"/>
      <c r="E48" s="1324"/>
      <c r="F48" s="1325"/>
      <c r="G48" s="1374"/>
      <c r="H48" s="1375"/>
      <c r="I48" s="1375"/>
      <c r="J48" s="69"/>
      <c r="K48" s="2141"/>
      <c r="L48" s="2142"/>
      <c r="M48" s="2142"/>
      <c r="N48" s="2142"/>
      <c r="O48" s="2142"/>
      <c r="P48" s="2142"/>
      <c r="Q48" s="2143"/>
      <c r="R48" s="1331"/>
      <c r="S48" s="1332"/>
      <c r="T48" s="1386"/>
      <c r="U48" s="1332"/>
      <c r="V48" s="1332"/>
      <c r="W48" s="1386"/>
      <c r="X48" s="1332"/>
      <c r="Y48" s="1332"/>
      <c r="Z48" s="70"/>
      <c r="AA48" s="2144"/>
      <c r="AB48" s="2145"/>
      <c r="AC48" s="1283"/>
      <c r="AD48" s="1284"/>
      <c r="AE48" s="1284"/>
      <c r="AF48" s="1284"/>
      <c r="AG48" s="1284"/>
      <c r="AH48" s="1284"/>
      <c r="AI48" s="1284"/>
      <c r="AJ48" s="1284"/>
      <c r="AK48" s="1285"/>
      <c r="AL48" s="1250"/>
    </row>
    <row r="49" spans="1:38" ht="0.75" customHeight="1" x14ac:dyDescent="0.15">
      <c r="A49" s="1313"/>
      <c r="B49" s="1316"/>
      <c r="C49" s="1318"/>
      <c r="D49" s="1323"/>
      <c r="E49" s="1324"/>
      <c r="F49" s="1325"/>
      <c r="G49" s="1374"/>
      <c r="H49" s="1375"/>
      <c r="I49" s="1375"/>
      <c r="J49" s="69"/>
      <c r="K49" s="2141"/>
      <c r="L49" s="2142"/>
      <c r="M49" s="2142"/>
      <c r="N49" s="2142"/>
      <c r="O49" s="2142"/>
      <c r="P49" s="2142"/>
      <c r="Q49" s="2143"/>
      <c r="R49" s="1333"/>
      <c r="S49" s="1334"/>
      <c r="T49" s="1334"/>
      <c r="U49" s="1334"/>
      <c r="V49" s="1334"/>
      <c r="W49" s="1334"/>
      <c r="X49" s="1334"/>
      <c r="Y49" s="1334"/>
      <c r="Z49" s="1335"/>
      <c r="AA49" s="2144"/>
      <c r="AB49" s="2145"/>
      <c r="AC49" s="1283"/>
      <c r="AD49" s="1284"/>
      <c r="AE49" s="1284"/>
      <c r="AF49" s="1284"/>
      <c r="AG49" s="1284"/>
      <c r="AH49" s="1284"/>
      <c r="AI49" s="1284"/>
      <c r="AJ49" s="1284"/>
      <c r="AK49" s="1285"/>
      <c r="AL49" s="1250"/>
    </row>
    <row r="50" spans="1:38" ht="10.5" customHeight="1" x14ac:dyDescent="0.15">
      <c r="A50" s="1313"/>
      <c r="B50" s="1316"/>
      <c r="C50" s="1319"/>
      <c r="D50" s="1326"/>
      <c r="E50" s="1327"/>
      <c r="F50" s="1328"/>
      <c r="G50" s="1383"/>
      <c r="H50" s="1384"/>
      <c r="I50" s="1384"/>
      <c r="J50" s="69"/>
      <c r="K50" s="2141"/>
      <c r="L50" s="2142"/>
      <c r="M50" s="2142"/>
      <c r="N50" s="2142"/>
      <c r="O50" s="2142"/>
      <c r="P50" s="2142"/>
      <c r="Q50" s="2143"/>
      <c r="R50" s="1331"/>
      <c r="S50" s="1332"/>
      <c r="T50" s="1386" t="s">
        <v>106</v>
      </c>
      <c r="U50" s="1332"/>
      <c r="V50" s="1332"/>
      <c r="W50" s="1386" t="s">
        <v>106</v>
      </c>
      <c r="X50" s="1332"/>
      <c r="Y50" s="1332"/>
      <c r="Z50" s="73"/>
      <c r="AA50" s="2144"/>
      <c r="AB50" s="2145"/>
      <c r="AC50" s="1283"/>
      <c r="AD50" s="1284"/>
      <c r="AE50" s="1284"/>
      <c r="AF50" s="1284"/>
      <c r="AG50" s="1284"/>
      <c r="AH50" s="1284"/>
      <c r="AI50" s="1284"/>
      <c r="AJ50" s="1284"/>
      <c r="AK50" s="1285"/>
      <c r="AL50" s="1250"/>
    </row>
    <row r="51" spans="1:38" ht="10.5" customHeight="1" x14ac:dyDescent="0.15">
      <c r="A51" s="1313"/>
      <c r="B51" s="1338" t="s">
        <v>200</v>
      </c>
      <c r="C51" s="1339"/>
      <c r="D51" s="1340"/>
      <c r="E51" s="1340"/>
      <c r="F51" s="1341"/>
      <c r="G51" s="1372"/>
      <c r="H51" s="1373"/>
      <c r="I51" s="1373"/>
      <c r="J51" s="1349"/>
      <c r="K51" s="1364">
        <f>IFERROR(ROUNDDOWN(G46+G51,2),G46)</f>
        <v>0</v>
      </c>
      <c r="L51" s="1365"/>
      <c r="M51" s="1365"/>
      <c r="N51" s="1365"/>
      <c r="O51" s="1365"/>
      <c r="P51" s="1365"/>
      <c r="Q51" s="1366"/>
      <c r="R51" s="1331"/>
      <c r="S51" s="1332"/>
      <c r="T51" s="1386"/>
      <c r="U51" s="1332"/>
      <c r="V51" s="1332"/>
      <c r="W51" s="1386"/>
      <c r="X51" s="1332"/>
      <c r="Y51" s="1332"/>
      <c r="Z51" s="70" t="s">
        <v>110</v>
      </c>
      <c r="AA51" s="2144"/>
      <c r="AB51" s="2145"/>
      <c r="AC51" s="1283"/>
      <c r="AD51" s="1284"/>
      <c r="AE51" s="1284"/>
      <c r="AF51" s="1284"/>
      <c r="AG51" s="1284"/>
      <c r="AH51" s="1284"/>
      <c r="AI51" s="1284"/>
      <c r="AJ51" s="1284"/>
      <c r="AK51" s="1285"/>
      <c r="AL51" s="1250"/>
    </row>
    <row r="52" spans="1:38" ht="10.5" customHeight="1" x14ac:dyDescent="0.15">
      <c r="A52" s="1313"/>
      <c r="B52" s="1338"/>
      <c r="C52" s="1323"/>
      <c r="D52" s="1324"/>
      <c r="E52" s="1324"/>
      <c r="F52" s="1325"/>
      <c r="G52" s="1374"/>
      <c r="H52" s="1375"/>
      <c r="I52" s="1375"/>
      <c r="J52" s="1350"/>
      <c r="K52" s="1364"/>
      <c r="L52" s="1365"/>
      <c r="M52" s="1365"/>
      <c r="N52" s="1365"/>
      <c r="O52" s="1365"/>
      <c r="P52" s="1365"/>
      <c r="Q52" s="1366"/>
      <c r="R52" s="1336"/>
      <c r="S52" s="1337"/>
      <c r="T52" s="1387"/>
      <c r="U52" s="1337"/>
      <c r="V52" s="1337"/>
      <c r="W52" s="1387"/>
      <c r="X52" s="1337"/>
      <c r="Y52" s="1337"/>
      <c r="AA52" s="2144"/>
      <c r="AB52" s="2145"/>
      <c r="AC52" s="1283"/>
      <c r="AD52" s="1284"/>
      <c r="AE52" s="1284"/>
      <c r="AF52" s="1284"/>
      <c r="AG52" s="1284"/>
      <c r="AH52" s="1284"/>
      <c r="AI52" s="1284"/>
      <c r="AJ52" s="1284"/>
      <c r="AK52" s="1285"/>
      <c r="AL52" s="1250"/>
    </row>
    <row r="53" spans="1:38" ht="10.5" customHeight="1" x14ac:dyDescent="0.15">
      <c r="A53" s="1313"/>
      <c r="B53" s="1352" t="s">
        <v>111</v>
      </c>
      <c r="C53" s="1323"/>
      <c r="D53" s="1324"/>
      <c r="E53" s="1324"/>
      <c r="F53" s="1325"/>
      <c r="G53" s="1374"/>
      <c r="H53" s="1375"/>
      <c r="I53" s="1375"/>
      <c r="J53" s="1350"/>
      <c r="K53" s="1364"/>
      <c r="L53" s="1365"/>
      <c r="M53" s="1365"/>
      <c r="N53" s="1365"/>
      <c r="O53" s="1365"/>
      <c r="P53" s="1365"/>
      <c r="Q53" s="1366"/>
      <c r="R53" s="1354"/>
      <c r="S53" s="1355"/>
      <c r="T53" s="1355"/>
      <c r="U53" s="1355"/>
      <c r="V53" s="1355"/>
      <c r="W53" s="1355"/>
      <c r="X53" s="1355"/>
      <c r="Y53" s="1355"/>
      <c r="Z53" s="1358" t="s">
        <v>77</v>
      </c>
      <c r="AA53" s="2144"/>
      <c r="AB53" s="2145"/>
      <c r="AC53" s="1283"/>
      <c r="AD53" s="1284"/>
      <c r="AE53" s="1284"/>
      <c r="AF53" s="1284"/>
      <c r="AG53" s="1284"/>
      <c r="AH53" s="1284"/>
      <c r="AI53" s="1284"/>
      <c r="AJ53" s="1284"/>
      <c r="AK53" s="1285"/>
      <c r="AL53" s="1250"/>
    </row>
    <row r="54" spans="1:38" ht="10.5" customHeight="1" thickBot="1" x14ac:dyDescent="0.2">
      <c r="A54" s="1314"/>
      <c r="B54" s="1353"/>
      <c r="C54" s="1342"/>
      <c r="D54" s="1343"/>
      <c r="E54" s="1343"/>
      <c r="F54" s="1344"/>
      <c r="G54" s="1376"/>
      <c r="H54" s="1377"/>
      <c r="I54" s="1377"/>
      <c r="J54" s="1351"/>
      <c r="K54" s="1367"/>
      <c r="L54" s="1368"/>
      <c r="M54" s="1368"/>
      <c r="N54" s="1368"/>
      <c r="O54" s="1368"/>
      <c r="P54" s="1368"/>
      <c r="Q54" s="1369"/>
      <c r="R54" s="1356"/>
      <c r="S54" s="1357"/>
      <c r="T54" s="1357"/>
      <c r="U54" s="1357"/>
      <c r="V54" s="1357"/>
      <c r="W54" s="1357"/>
      <c r="X54" s="1357"/>
      <c r="Y54" s="1357"/>
      <c r="Z54" s="1359"/>
      <c r="AA54" s="2146"/>
      <c r="AB54" s="2147"/>
      <c r="AC54" s="1370"/>
      <c r="AD54" s="1371"/>
      <c r="AE54" s="1275"/>
      <c r="AF54" s="1371"/>
      <c r="AG54" s="1275"/>
      <c r="AH54" s="1371"/>
      <c r="AI54" s="1275"/>
      <c r="AJ54" s="1276"/>
      <c r="AK54" s="1277"/>
      <c r="AL54" s="1250"/>
    </row>
    <row r="55" spans="1:38" ht="10.5" customHeight="1" x14ac:dyDescent="0.15">
      <c r="A55" s="1312"/>
      <c r="B55" s="1315">
        <v>1</v>
      </c>
      <c r="C55" s="1317"/>
      <c r="D55" s="1320"/>
      <c r="E55" s="1321"/>
      <c r="F55" s="1322"/>
      <c r="G55" s="1381"/>
      <c r="H55" s="1382"/>
      <c r="I55" s="1382"/>
      <c r="J55" s="48"/>
      <c r="K55" s="1361"/>
      <c r="L55" s="1362"/>
      <c r="M55" s="1362"/>
      <c r="N55" s="1362"/>
      <c r="O55" s="1362"/>
      <c r="P55" s="1362"/>
      <c r="Q55" s="1363"/>
      <c r="R55" s="1329"/>
      <c r="S55" s="1330"/>
      <c r="T55" s="1385" t="s">
        <v>106</v>
      </c>
      <c r="U55" s="1330"/>
      <c r="V55" s="1330"/>
      <c r="W55" s="1385" t="s">
        <v>106</v>
      </c>
      <c r="X55" s="1330"/>
      <c r="Y55" s="1330"/>
      <c r="AA55" s="1270"/>
      <c r="AB55" s="1271"/>
      <c r="AC55" s="1378"/>
      <c r="AD55" s="1379"/>
      <c r="AE55" s="1379"/>
      <c r="AF55" s="1379"/>
      <c r="AG55" s="1379"/>
      <c r="AH55" s="1379"/>
      <c r="AI55" s="1379"/>
      <c r="AJ55" s="1379"/>
      <c r="AK55" s="1380"/>
      <c r="AL55" s="1250"/>
    </row>
    <row r="56" spans="1:38" ht="10.5" customHeight="1" x14ac:dyDescent="0.15">
      <c r="A56" s="1313"/>
      <c r="B56" s="1316"/>
      <c r="C56" s="1318"/>
      <c r="D56" s="1323"/>
      <c r="E56" s="1324"/>
      <c r="F56" s="1325"/>
      <c r="G56" s="1374"/>
      <c r="H56" s="1375"/>
      <c r="I56" s="1375"/>
      <c r="J56" s="69"/>
      <c r="K56" s="2141"/>
      <c r="L56" s="2142"/>
      <c r="M56" s="2142"/>
      <c r="N56" s="2142"/>
      <c r="O56" s="2142"/>
      <c r="P56" s="2142"/>
      <c r="Q56" s="2143"/>
      <c r="R56" s="1331"/>
      <c r="S56" s="1332"/>
      <c r="T56" s="1386"/>
      <c r="U56" s="1332"/>
      <c r="V56" s="1332"/>
      <c r="W56" s="1386"/>
      <c r="X56" s="1332"/>
      <c r="Y56" s="1332"/>
      <c r="Z56" s="70" t="s">
        <v>107</v>
      </c>
      <c r="AA56" s="2144"/>
      <c r="AB56" s="2145"/>
      <c r="AC56" s="1283"/>
      <c r="AD56" s="1284"/>
      <c r="AE56" s="1284"/>
      <c r="AF56" s="1284"/>
      <c r="AG56" s="1284"/>
      <c r="AH56" s="1284"/>
      <c r="AI56" s="1284"/>
      <c r="AJ56" s="1284"/>
      <c r="AK56" s="1285"/>
      <c r="AL56" s="1250"/>
    </row>
    <row r="57" spans="1:38" ht="10.5" customHeight="1" x14ac:dyDescent="0.15">
      <c r="A57" s="1313"/>
      <c r="B57" s="1316"/>
      <c r="C57" s="1318"/>
      <c r="D57" s="1323"/>
      <c r="E57" s="1324"/>
      <c r="F57" s="1325"/>
      <c r="G57" s="1374"/>
      <c r="H57" s="1375"/>
      <c r="I57" s="1375"/>
      <c r="J57" s="69"/>
      <c r="K57" s="2141"/>
      <c r="L57" s="2142"/>
      <c r="M57" s="2142"/>
      <c r="N57" s="2142"/>
      <c r="O57" s="2142"/>
      <c r="P57" s="2142"/>
      <c r="Q57" s="2143"/>
      <c r="R57" s="1331"/>
      <c r="S57" s="1332"/>
      <c r="T57" s="1386"/>
      <c r="U57" s="1332"/>
      <c r="V57" s="1332"/>
      <c r="W57" s="1386"/>
      <c r="X57" s="1332"/>
      <c r="Y57" s="1332"/>
      <c r="Z57" s="70"/>
      <c r="AA57" s="2144"/>
      <c r="AB57" s="2145"/>
      <c r="AC57" s="1283"/>
      <c r="AD57" s="1284"/>
      <c r="AE57" s="1284"/>
      <c r="AF57" s="1284"/>
      <c r="AG57" s="1284"/>
      <c r="AH57" s="1284"/>
      <c r="AI57" s="1284"/>
      <c r="AJ57" s="1284"/>
      <c r="AK57" s="1285"/>
      <c r="AL57" s="1250"/>
    </row>
    <row r="58" spans="1:38" ht="0.75" customHeight="1" x14ac:dyDescent="0.15">
      <c r="A58" s="1313"/>
      <c r="B58" s="1316"/>
      <c r="C58" s="1318"/>
      <c r="D58" s="1323"/>
      <c r="E58" s="1324"/>
      <c r="F58" s="1325"/>
      <c r="G58" s="1374"/>
      <c r="H58" s="1375"/>
      <c r="I58" s="1375"/>
      <c r="J58" s="69"/>
      <c r="K58" s="2141"/>
      <c r="L58" s="2142"/>
      <c r="M58" s="2142"/>
      <c r="N58" s="2142"/>
      <c r="O58" s="2142"/>
      <c r="P58" s="2142"/>
      <c r="Q58" s="2143"/>
      <c r="R58" s="1333"/>
      <c r="S58" s="1334"/>
      <c r="T58" s="1334"/>
      <c r="U58" s="1334"/>
      <c r="V58" s="1334"/>
      <c r="W58" s="1334"/>
      <c r="X58" s="1334"/>
      <c r="Y58" s="1334"/>
      <c r="Z58" s="1335"/>
      <c r="AA58" s="2144"/>
      <c r="AB58" s="2145"/>
      <c r="AC58" s="1283"/>
      <c r="AD58" s="1284"/>
      <c r="AE58" s="1284"/>
      <c r="AF58" s="1284"/>
      <c r="AG58" s="1284"/>
      <c r="AH58" s="1284"/>
      <c r="AI58" s="1284"/>
      <c r="AJ58" s="1284"/>
      <c r="AK58" s="1285"/>
      <c r="AL58" s="1250"/>
    </row>
    <row r="59" spans="1:38" ht="10.5" customHeight="1" x14ac:dyDescent="0.15">
      <c r="A59" s="1313"/>
      <c r="B59" s="1316"/>
      <c r="C59" s="1319"/>
      <c r="D59" s="1326"/>
      <c r="E59" s="1327"/>
      <c r="F59" s="1328"/>
      <c r="G59" s="1383"/>
      <c r="H59" s="1384"/>
      <c r="I59" s="1384"/>
      <c r="J59" s="69"/>
      <c r="K59" s="2141"/>
      <c r="L59" s="2142"/>
      <c r="M59" s="2142"/>
      <c r="N59" s="2142"/>
      <c r="O59" s="2142"/>
      <c r="P59" s="2142"/>
      <c r="Q59" s="2143"/>
      <c r="R59" s="1331"/>
      <c r="S59" s="1332"/>
      <c r="T59" s="1386" t="s">
        <v>106</v>
      </c>
      <c r="U59" s="1332"/>
      <c r="V59" s="1332"/>
      <c r="W59" s="1386" t="s">
        <v>106</v>
      </c>
      <c r="X59" s="1332"/>
      <c r="Y59" s="1332"/>
      <c r="Z59" s="73"/>
      <c r="AA59" s="2144"/>
      <c r="AB59" s="2145"/>
      <c r="AC59" s="1283"/>
      <c r="AD59" s="1284"/>
      <c r="AE59" s="1284"/>
      <c r="AF59" s="1284"/>
      <c r="AG59" s="1284"/>
      <c r="AH59" s="1284"/>
      <c r="AI59" s="1284"/>
      <c r="AJ59" s="1284"/>
      <c r="AK59" s="1285"/>
      <c r="AL59" s="1250"/>
    </row>
    <row r="60" spans="1:38" ht="10.5" customHeight="1" x14ac:dyDescent="0.15">
      <c r="A60" s="1313"/>
      <c r="B60" s="1338" t="s">
        <v>200</v>
      </c>
      <c r="C60" s="1339"/>
      <c r="D60" s="1340"/>
      <c r="E60" s="1340"/>
      <c r="F60" s="1341"/>
      <c r="G60" s="1372"/>
      <c r="H60" s="1373"/>
      <c r="I60" s="1373"/>
      <c r="J60" s="1349"/>
      <c r="K60" s="1364">
        <f>IFERROR(ROUNDDOWN(G55+G60,2),G55)</f>
        <v>0</v>
      </c>
      <c r="L60" s="1365"/>
      <c r="M60" s="1365"/>
      <c r="N60" s="1365"/>
      <c r="O60" s="1365"/>
      <c r="P60" s="1365"/>
      <c r="Q60" s="1366"/>
      <c r="R60" s="1331"/>
      <c r="S60" s="1332"/>
      <c r="T60" s="1386"/>
      <c r="U60" s="1332"/>
      <c r="V60" s="1332"/>
      <c r="W60" s="1386"/>
      <c r="X60" s="1332"/>
      <c r="Y60" s="1332"/>
      <c r="Z60" s="70" t="s">
        <v>110</v>
      </c>
      <c r="AA60" s="2144"/>
      <c r="AB60" s="2145"/>
      <c r="AC60" s="1283"/>
      <c r="AD60" s="1284"/>
      <c r="AE60" s="1284"/>
      <c r="AF60" s="1284"/>
      <c r="AG60" s="1284"/>
      <c r="AH60" s="1284"/>
      <c r="AI60" s="1284"/>
      <c r="AJ60" s="1284"/>
      <c r="AK60" s="1285"/>
      <c r="AL60" s="1250"/>
    </row>
    <row r="61" spans="1:38" ht="10.5" customHeight="1" x14ac:dyDescent="0.15">
      <c r="A61" s="1313"/>
      <c r="B61" s="1338"/>
      <c r="C61" s="1323"/>
      <c r="D61" s="1324"/>
      <c r="E61" s="1324"/>
      <c r="F61" s="1325"/>
      <c r="G61" s="1374"/>
      <c r="H61" s="1375"/>
      <c r="I61" s="1375"/>
      <c r="J61" s="1350"/>
      <c r="K61" s="1364"/>
      <c r="L61" s="1365"/>
      <c r="M61" s="1365"/>
      <c r="N61" s="1365"/>
      <c r="O61" s="1365"/>
      <c r="P61" s="1365"/>
      <c r="Q61" s="1366"/>
      <c r="R61" s="1336"/>
      <c r="S61" s="1337"/>
      <c r="T61" s="1387"/>
      <c r="U61" s="1337"/>
      <c r="V61" s="1337"/>
      <c r="W61" s="1387"/>
      <c r="X61" s="1337"/>
      <c r="Y61" s="1337"/>
      <c r="AA61" s="2144"/>
      <c r="AB61" s="2145"/>
      <c r="AC61" s="1283"/>
      <c r="AD61" s="1284"/>
      <c r="AE61" s="1284"/>
      <c r="AF61" s="1284"/>
      <c r="AG61" s="1284"/>
      <c r="AH61" s="1284"/>
      <c r="AI61" s="1284"/>
      <c r="AJ61" s="1284"/>
      <c r="AK61" s="1285"/>
      <c r="AL61" s="1250"/>
    </row>
    <row r="62" spans="1:38" ht="10.5" customHeight="1" x14ac:dyDescent="0.15">
      <c r="A62" s="1313"/>
      <c r="B62" s="1352" t="s">
        <v>111</v>
      </c>
      <c r="C62" s="1323"/>
      <c r="D62" s="1324"/>
      <c r="E62" s="1324"/>
      <c r="F62" s="1325"/>
      <c r="G62" s="1374"/>
      <c r="H62" s="1375"/>
      <c r="I62" s="1375"/>
      <c r="J62" s="1350"/>
      <c r="K62" s="1364"/>
      <c r="L62" s="1365"/>
      <c r="M62" s="1365"/>
      <c r="N62" s="1365"/>
      <c r="O62" s="1365"/>
      <c r="P62" s="1365"/>
      <c r="Q62" s="1366"/>
      <c r="R62" s="1354"/>
      <c r="S62" s="1355"/>
      <c r="T62" s="1355"/>
      <c r="U62" s="1355"/>
      <c r="V62" s="1355"/>
      <c r="W62" s="1355"/>
      <c r="X62" s="1355"/>
      <c r="Y62" s="1355"/>
      <c r="Z62" s="1358" t="s">
        <v>77</v>
      </c>
      <c r="AA62" s="2144"/>
      <c r="AB62" s="2145"/>
      <c r="AC62" s="1283"/>
      <c r="AD62" s="1284"/>
      <c r="AE62" s="1284"/>
      <c r="AF62" s="1284"/>
      <c r="AG62" s="1284"/>
      <c r="AH62" s="1284"/>
      <c r="AI62" s="1284"/>
      <c r="AJ62" s="1284"/>
      <c r="AK62" s="1285"/>
      <c r="AL62" s="1250"/>
    </row>
    <row r="63" spans="1:38" ht="10.5" customHeight="1" thickBot="1" x14ac:dyDescent="0.2">
      <c r="A63" s="1314"/>
      <c r="B63" s="1353"/>
      <c r="C63" s="1342"/>
      <c r="D63" s="1343"/>
      <c r="E63" s="1343"/>
      <c r="F63" s="1344"/>
      <c r="G63" s="1376"/>
      <c r="H63" s="1377"/>
      <c r="I63" s="1377"/>
      <c r="J63" s="1351"/>
      <c r="K63" s="1367"/>
      <c r="L63" s="1368"/>
      <c r="M63" s="1368"/>
      <c r="N63" s="1368"/>
      <c r="O63" s="1368"/>
      <c r="P63" s="1368"/>
      <c r="Q63" s="1369"/>
      <c r="R63" s="1356"/>
      <c r="S63" s="1357"/>
      <c r="T63" s="1357"/>
      <c r="U63" s="1357"/>
      <c r="V63" s="1357"/>
      <c r="W63" s="1357"/>
      <c r="X63" s="1357"/>
      <c r="Y63" s="1357"/>
      <c r="Z63" s="1359"/>
      <c r="AA63" s="2146"/>
      <c r="AB63" s="2147"/>
      <c r="AC63" s="1370"/>
      <c r="AD63" s="1371"/>
      <c r="AE63" s="1275"/>
      <c r="AF63" s="1371"/>
      <c r="AG63" s="1275"/>
      <c r="AH63" s="1371"/>
      <c r="AI63" s="1275"/>
      <c r="AJ63" s="1276"/>
      <c r="AK63" s="1277"/>
      <c r="AL63" s="1250"/>
    </row>
    <row r="64" spans="1:38" ht="10.5" customHeight="1" x14ac:dyDescent="0.15">
      <c r="A64" s="1312"/>
      <c r="B64" s="1315">
        <v>1</v>
      </c>
      <c r="C64" s="1317"/>
      <c r="D64" s="1320"/>
      <c r="E64" s="1321"/>
      <c r="F64" s="1322"/>
      <c r="G64" s="1381"/>
      <c r="H64" s="1382"/>
      <c r="I64" s="1382"/>
      <c r="J64" s="48"/>
      <c r="K64" s="1361"/>
      <c r="L64" s="1362"/>
      <c r="M64" s="1362"/>
      <c r="N64" s="1362"/>
      <c r="O64" s="1362"/>
      <c r="P64" s="1362"/>
      <c r="Q64" s="1363"/>
      <c r="R64" s="1329"/>
      <c r="S64" s="1330"/>
      <c r="T64" s="1385" t="s">
        <v>106</v>
      </c>
      <c r="U64" s="1330"/>
      <c r="V64" s="1330"/>
      <c r="W64" s="1385" t="s">
        <v>106</v>
      </c>
      <c r="X64" s="1330"/>
      <c r="Y64" s="1330"/>
      <c r="AA64" s="1270"/>
      <c r="AB64" s="1271"/>
      <c r="AC64" s="1378"/>
      <c r="AD64" s="1379"/>
      <c r="AE64" s="1379"/>
      <c r="AF64" s="1379"/>
      <c r="AG64" s="1379"/>
      <c r="AH64" s="1379"/>
      <c r="AI64" s="1379"/>
      <c r="AJ64" s="1379"/>
      <c r="AK64" s="1380"/>
      <c r="AL64" s="1250"/>
    </row>
    <row r="65" spans="1:38" ht="10.5" customHeight="1" x14ac:dyDescent="0.15">
      <c r="A65" s="1313"/>
      <c r="B65" s="1316"/>
      <c r="C65" s="1318"/>
      <c r="D65" s="1323"/>
      <c r="E65" s="1324"/>
      <c r="F65" s="1325"/>
      <c r="G65" s="1374"/>
      <c r="H65" s="1375"/>
      <c r="I65" s="1375"/>
      <c r="J65" s="69"/>
      <c r="K65" s="2141"/>
      <c r="L65" s="2142"/>
      <c r="M65" s="2142"/>
      <c r="N65" s="2142"/>
      <c r="O65" s="2142"/>
      <c r="P65" s="2142"/>
      <c r="Q65" s="2143"/>
      <c r="R65" s="1331"/>
      <c r="S65" s="1332"/>
      <c r="T65" s="1386"/>
      <c r="U65" s="1332"/>
      <c r="V65" s="1332"/>
      <c r="W65" s="1386"/>
      <c r="X65" s="1332"/>
      <c r="Y65" s="1332"/>
      <c r="Z65" s="70" t="s">
        <v>107</v>
      </c>
      <c r="AA65" s="2144"/>
      <c r="AB65" s="2145"/>
      <c r="AC65" s="1283"/>
      <c r="AD65" s="1284"/>
      <c r="AE65" s="1284"/>
      <c r="AF65" s="1284"/>
      <c r="AG65" s="1284"/>
      <c r="AH65" s="1284"/>
      <c r="AI65" s="1284"/>
      <c r="AJ65" s="1284"/>
      <c r="AK65" s="1285"/>
      <c r="AL65" s="1250"/>
    </row>
    <row r="66" spans="1:38" ht="10.5" customHeight="1" x14ac:dyDescent="0.15">
      <c r="A66" s="1313"/>
      <c r="B66" s="1316"/>
      <c r="C66" s="1318"/>
      <c r="D66" s="1323"/>
      <c r="E66" s="1324"/>
      <c r="F66" s="1325"/>
      <c r="G66" s="1374"/>
      <c r="H66" s="1375"/>
      <c r="I66" s="1375"/>
      <c r="J66" s="69"/>
      <c r="K66" s="2141"/>
      <c r="L66" s="2142"/>
      <c r="M66" s="2142"/>
      <c r="N66" s="2142"/>
      <c r="O66" s="2142"/>
      <c r="P66" s="2142"/>
      <c r="Q66" s="2143"/>
      <c r="R66" s="1331"/>
      <c r="S66" s="1332"/>
      <c r="T66" s="1386"/>
      <c r="U66" s="1332"/>
      <c r="V66" s="1332"/>
      <c r="W66" s="1386"/>
      <c r="X66" s="1332"/>
      <c r="Y66" s="1332"/>
      <c r="Z66" s="70"/>
      <c r="AA66" s="2144"/>
      <c r="AB66" s="2145"/>
      <c r="AC66" s="1283"/>
      <c r="AD66" s="1284"/>
      <c r="AE66" s="1284"/>
      <c r="AF66" s="1284"/>
      <c r="AG66" s="1284"/>
      <c r="AH66" s="1284"/>
      <c r="AI66" s="1284"/>
      <c r="AJ66" s="1284"/>
      <c r="AK66" s="1285"/>
      <c r="AL66" s="1250"/>
    </row>
    <row r="67" spans="1:38" ht="0.75" customHeight="1" x14ac:dyDescent="0.15">
      <c r="A67" s="1313"/>
      <c r="B67" s="1316"/>
      <c r="C67" s="1318"/>
      <c r="D67" s="1323"/>
      <c r="E67" s="1324"/>
      <c r="F67" s="1325"/>
      <c r="G67" s="1374"/>
      <c r="H67" s="1375"/>
      <c r="I67" s="1375"/>
      <c r="J67" s="69"/>
      <c r="K67" s="2141"/>
      <c r="L67" s="2142"/>
      <c r="M67" s="2142"/>
      <c r="N67" s="2142"/>
      <c r="O67" s="2142"/>
      <c r="P67" s="2142"/>
      <c r="Q67" s="2143"/>
      <c r="R67" s="1333"/>
      <c r="S67" s="1334"/>
      <c r="T67" s="1334"/>
      <c r="U67" s="1334"/>
      <c r="V67" s="1334"/>
      <c r="W67" s="1334"/>
      <c r="X67" s="1334"/>
      <c r="Y67" s="1334"/>
      <c r="Z67" s="1335"/>
      <c r="AA67" s="2144"/>
      <c r="AB67" s="2145"/>
      <c r="AC67" s="1283"/>
      <c r="AD67" s="1284"/>
      <c r="AE67" s="1284"/>
      <c r="AF67" s="1284"/>
      <c r="AG67" s="1284"/>
      <c r="AH67" s="1284"/>
      <c r="AI67" s="1284"/>
      <c r="AJ67" s="1284"/>
      <c r="AK67" s="1285"/>
      <c r="AL67" s="1250"/>
    </row>
    <row r="68" spans="1:38" ht="10.5" customHeight="1" x14ac:dyDescent="0.15">
      <c r="A68" s="1313"/>
      <c r="B68" s="1316"/>
      <c r="C68" s="1319"/>
      <c r="D68" s="1326"/>
      <c r="E68" s="1327"/>
      <c r="F68" s="1328"/>
      <c r="G68" s="1383"/>
      <c r="H68" s="1384"/>
      <c r="I68" s="1384"/>
      <c r="J68" s="69"/>
      <c r="K68" s="2141"/>
      <c r="L68" s="2142"/>
      <c r="M68" s="2142"/>
      <c r="N68" s="2142"/>
      <c r="O68" s="2142"/>
      <c r="P68" s="2142"/>
      <c r="Q68" s="2143"/>
      <c r="R68" s="1331"/>
      <c r="S68" s="1332"/>
      <c r="T68" s="1386" t="s">
        <v>106</v>
      </c>
      <c r="U68" s="1332"/>
      <c r="V68" s="1332"/>
      <c r="W68" s="1386" t="s">
        <v>106</v>
      </c>
      <c r="X68" s="1332"/>
      <c r="Y68" s="1332"/>
      <c r="Z68" s="73"/>
      <c r="AA68" s="2144"/>
      <c r="AB68" s="2145"/>
      <c r="AC68" s="1283"/>
      <c r="AD68" s="1284"/>
      <c r="AE68" s="1284"/>
      <c r="AF68" s="1284"/>
      <c r="AG68" s="1284"/>
      <c r="AH68" s="1284"/>
      <c r="AI68" s="1284"/>
      <c r="AJ68" s="1284"/>
      <c r="AK68" s="1285"/>
      <c r="AL68" s="1250"/>
    </row>
    <row r="69" spans="1:38" ht="10.5" customHeight="1" x14ac:dyDescent="0.15">
      <c r="A69" s="1313"/>
      <c r="B69" s="1338" t="s">
        <v>200</v>
      </c>
      <c r="C69" s="1339"/>
      <c r="D69" s="1340"/>
      <c r="E69" s="1340"/>
      <c r="F69" s="1341"/>
      <c r="G69" s="1372"/>
      <c r="H69" s="1373"/>
      <c r="I69" s="1373"/>
      <c r="J69" s="1349"/>
      <c r="K69" s="1364">
        <f>IFERROR(ROUNDDOWN(G64+G69,2),G64)</f>
        <v>0</v>
      </c>
      <c r="L69" s="1365"/>
      <c r="M69" s="1365"/>
      <c r="N69" s="1365"/>
      <c r="O69" s="1365"/>
      <c r="P69" s="1365"/>
      <c r="Q69" s="1366"/>
      <c r="R69" s="1331"/>
      <c r="S69" s="1332"/>
      <c r="T69" s="1386"/>
      <c r="U69" s="1332"/>
      <c r="V69" s="1332"/>
      <c r="W69" s="1386"/>
      <c r="X69" s="1332"/>
      <c r="Y69" s="1332"/>
      <c r="Z69" s="70" t="s">
        <v>110</v>
      </c>
      <c r="AA69" s="2144"/>
      <c r="AB69" s="2145"/>
      <c r="AC69" s="1283"/>
      <c r="AD69" s="1284"/>
      <c r="AE69" s="1284"/>
      <c r="AF69" s="1284"/>
      <c r="AG69" s="1284"/>
      <c r="AH69" s="1284"/>
      <c r="AI69" s="1284"/>
      <c r="AJ69" s="1284"/>
      <c r="AK69" s="1285"/>
      <c r="AL69" s="1250"/>
    </row>
    <row r="70" spans="1:38" ht="10.5" customHeight="1" x14ac:dyDescent="0.15">
      <c r="A70" s="1313"/>
      <c r="B70" s="1338"/>
      <c r="C70" s="1323"/>
      <c r="D70" s="1324"/>
      <c r="E70" s="1324"/>
      <c r="F70" s="1325"/>
      <c r="G70" s="1374"/>
      <c r="H70" s="1375"/>
      <c r="I70" s="1375"/>
      <c r="J70" s="1350"/>
      <c r="K70" s="1364"/>
      <c r="L70" s="1365"/>
      <c r="M70" s="1365"/>
      <c r="N70" s="1365"/>
      <c r="O70" s="1365"/>
      <c r="P70" s="1365"/>
      <c r="Q70" s="1366"/>
      <c r="R70" s="1336"/>
      <c r="S70" s="1337"/>
      <c r="T70" s="1387"/>
      <c r="U70" s="1337"/>
      <c r="V70" s="1337"/>
      <c r="W70" s="1387"/>
      <c r="X70" s="1337"/>
      <c r="Y70" s="1337"/>
      <c r="AA70" s="2144"/>
      <c r="AB70" s="2145"/>
      <c r="AC70" s="1283"/>
      <c r="AD70" s="1284"/>
      <c r="AE70" s="1284"/>
      <c r="AF70" s="1284"/>
      <c r="AG70" s="1284"/>
      <c r="AH70" s="1284"/>
      <c r="AI70" s="1284"/>
      <c r="AJ70" s="1284"/>
      <c r="AK70" s="1285"/>
      <c r="AL70" s="1250"/>
    </row>
    <row r="71" spans="1:38" ht="10.5" customHeight="1" x14ac:dyDescent="0.15">
      <c r="A71" s="1313"/>
      <c r="B71" s="1352" t="s">
        <v>111</v>
      </c>
      <c r="C71" s="1323"/>
      <c r="D71" s="1324"/>
      <c r="E71" s="1324"/>
      <c r="F71" s="1325"/>
      <c r="G71" s="1374"/>
      <c r="H71" s="1375"/>
      <c r="I71" s="1375"/>
      <c r="J71" s="1350"/>
      <c r="K71" s="1364"/>
      <c r="L71" s="1365"/>
      <c r="M71" s="1365"/>
      <c r="N71" s="1365"/>
      <c r="O71" s="1365"/>
      <c r="P71" s="1365"/>
      <c r="Q71" s="1366"/>
      <c r="R71" s="1354"/>
      <c r="S71" s="1355"/>
      <c r="T71" s="1355"/>
      <c r="U71" s="1355"/>
      <c r="V71" s="1355"/>
      <c r="W71" s="1355"/>
      <c r="X71" s="1355"/>
      <c r="Y71" s="1355"/>
      <c r="Z71" s="1358" t="s">
        <v>77</v>
      </c>
      <c r="AA71" s="2144"/>
      <c r="AB71" s="2145"/>
      <c r="AC71" s="1283"/>
      <c r="AD71" s="1284"/>
      <c r="AE71" s="1284"/>
      <c r="AF71" s="1284"/>
      <c r="AG71" s="1284"/>
      <c r="AH71" s="1284"/>
      <c r="AI71" s="1284"/>
      <c r="AJ71" s="1284"/>
      <c r="AK71" s="1285"/>
      <c r="AL71" s="1250"/>
    </row>
    <row r="72" spans="1:38" ht="10.5" customHeight="1" thickBot="1" x14ac:dyDescent="0.2">
      <c r="A72" s="1314"/>
      <c r="B72" s="1353"/>
      <c r="C72" s="1342"/>
      <c r="D72" s="1343"/>
      <c r="E72" s="1343"/>
      <c r="F72" s="1344"/>
      <c r="G72" s="1376"/>
      <c r="H72" s="1377"/>
      <c r="I72" s="1377"/>
      <c r="J72" s="1351"/>
      <c r="K72" s="1367"/>
      <c r="L72" s="1368"/>
      <c r="M72" s="1368"/>
      <c r="N72" s="1368"/>
      <c r="O72" s="1368"/>
      <c r="P72" s="1368"/>
      <c r="Q72" s="1369"/>
      <c r="R72" s="1356"/>
      <c r="S72" s="1357"/>
      <c r="T72" s="1357"/>
      <c r="U72" s="1357"/>
      <c r="V72" s="1357"/>
      <c r="W72" s="1357"/>
      <c r="X72" s="1357"/>
      <c r="Y72" s="1357"/>
      <c r="Z72" s="1359"/>
      <c r="AA72" s="2146"/>
      <c r="AB72" s="2147"/>
      <c r="AC72" s="1370"/>
      <c r="AD72" s="1371"/>
      <c r="AE72" s="1275"/>
      <c r="AF72" s="1371"/>
      <c r="AG72" s="1275"/>
      <c r="AH72" s="1371"/>
      <c r="AI72" s="1275"/>
      <c r="AJ72" s="1276"/>
      <c r="AK72" s="1277"/>
      <c r="AL72" s="1250"/>
    </row>
    <row r="73" spans="1:38" ht="10.5" customHeight="1" x14ac:dyDescent="0.15">
      <c r="A73" s="1312"/>
      <c r="B73" s="1315">
        <v>1</v>
      </c>
      <c r="C73" s="1317"/>
      <c r="D73" s="1320"/>
      <c r="E73" s="1321"/>
      <c r="F73" s="1322"/>
      <c r="G73" s="1291">
        <f>ROUNDDOWN(SUM(G10,G19,G28,G37,G46,G55,G64),2)</f>
        <v>0</v>
      </c>
      <c r="H73" s="1292"/>
      <c r="I73" s="1292"/>
      <c r="J73" s="48"/>
      <c r="K73" s="1361"/>
      <c r="L73" s="1362"/>
      <c r="M73" s="1362"/>
      <c r="N73" s="1362"/>
      <c r="O73" s="1362"/>
      <c r="P73" s="1362"/>
      <c r="Q73" s="1363"/>
      <c r="R73" s="1329"/>
      <c r="S73" s="1330"/>
      <c r="T73" s="1385" t="s">
        <v>106</v>
      </c>
      <c r="U73" s="1330"/>
      <c r="V73" s="1330"/>
      <c r="W73" s="1385" t="s">
        <v>106</v>
      </c>
      <c r="X73" s="1330"/>
      <c r="Y73" s="1330"/>
      <c r="AA73" s="1268"/>
      <c r="AB73" s="1269"/>
      <c r="AC73" s="1272"/>
      <c r="AD73" s="1273"/>
      <c r="AE73" s="1273"/>
      <c r="AF73" s="1273"/>
      <c r="AG73" s="1273"/>
      <c r="AH73" s="1273"/>
      <c r="AI73" s="1273"/>
      <c r="AJ73" s="1273"/>
      <c r="AK73" s="1274"/>
      <c r="AL73" s="1250"/>
    </row>
    <row r="74" spans="1:38" ht="10.5" customHeight="1" x14ac:dyDescent="0.15">
      <c r="A74" s="1313"/>
      <c r="B74" s="1316"/>
      <c r="C74" s="1318"/>
      <c r="D74" s="1323"/>
      <c r="E74" s="1324"/>
      <c r="F74" s="1325"/>
      <c r="G74" s="1293"/>
      <c r="H74" s="1294"/>
      <c r="I74" s="1294"/>
      <c r="J74" s="69"/>
      <c r="K74" s="2141"/>
      <c r="L74" s="2142"/>
      <c r="M74" s="2142"/>
      <c r="N74" s="2142"/>
      <c r="O74" s="2142"/>
      <c r="P74" s="2142"/>
      <c r="Q74" s="2143"/>
      <c r="R74" s="1331"/>
      <c r="S74" s="1332"/>
      <c r="T74" s="1386"/>
      <c r="U74" s="1332"/>
      <c r="V74" s="1332"/>
      <c r="W74" s="1386"/>
      <c r="X74" s="1332"/>
      <c r="Y74" s="1332"/>
      <c r="Z74" s="70" t="s">
        <v>107</v>
      </c>
      <c r="AA74" s="2163">
        <f>SUM(AA11,AA20,AA29,AA38,AA47,AA56,AA65)</f>
        <v>0</v>
      </c>
      <c r="AB74" s="2164"/>
      <c r="AC74" s="1281">
        <f>SUM(AC11,AC20,AC29,AC38,AC47,AC56,AC65)</f>
        <v>0</v>
      </c>
      <c r="AD74" s="1282"/>
      <c r="AE74" s="1282"/>
      <c r="AF74" s="1282"/>
      <c r="AG74" s="1282"/>
      <c r="AH74" s="1282"/>
      <c r="AI74" s="1282"/>
      <c r="AJ74" s="1282"/>
      <c r="AK74" s="1360"/>
      <c r="AL74" s="1250"/>
    </row>
    <row r="75" spans="1:38" ht="10.5" customHeight="1" x14ac:dyDescent="0.15">
      <c r="A75" s="1313"/>
      <c r="B75" s="1316"/>
      <c r="C75" s="1318"/>
      <c r="D75" s="1323"/>
      <c r="E75" s="1324"/>
      <c r="F75" s="1325"/>
      <c r="G75" s="1293"/>
      <c r="H75" s="1294"/>
      <c r="I75" s="1294"/>
      <c r="J75" s="69"/>
      <c r="K75" s="2141"/>
      <c r="L75" s="2142"/>
      <c r="M75" s="2142"/>
      <c r="N75" s="2142"/>
      <c r="O75" s="2142"/>
      <c r="P75" s="2142"/>
      <c r="Q75" s="2143"/>
      <c r="R75" s="1331"/>
      <c r="S75" s="1332"/>
      <c r="T75" s="1386"/>
      <c r="U75" s="1332"/>
      <c r="V75" s="1332"/>
      <c r="W75" s="1386"/>
      <c r="X75" s="1332"/>
      <c r="Y75" s="1332"/>
      <c r="Z75" s="70"/>
      <c r="AA75" s="2163"/>
      <c r="AB75" s="2164"/>
      <c r="AC75" s="1281"/>
      <c r="AD75" s="1282"/>
      <c r="AE75" s="1282"/>
      <c r="AF75" s="1282"/>
      <c r="AG75" s="1282"/>
      <c r="AH75" s="1282"/>
      <c r="AI75" s="1282"/>
      <c r="AJ75" s="1282"/>
      <c r="AK75" s="1360"/>
      <c r="AL75" s="1250"/>
    </row>
    <row r="76" spans="1:38" ht="0.75" customHeight="1" x14ac:dyDescent="0.15">
      <c r="A76" s="1313"/>
      <c r="B76" s="1316"/>
      <c r="C76" s="1318"/>
      <c r="D76" s="1323"/>
      <c r="E76" s="1324"/>
      <c r="F76" s="1325"/>
      <c r="G76" s="1293"/>
      <c r="H76" s="1294"/>
      <c r="I76" s="1294"/>
      <c r="J76" s="69"/>
      <c r="K76" s="2141"/>
      <c r="L76" s="2142"/>
      <c r="M76" s="2142"/>
      <c r="N76" s="2142"/>
      <c r="O76" s="2142"/>
      <c r="P76" s="2142"/>
      <c r="Q76" s="2143"/>
      <c r="R76" s="1333"/>
      <c r="S76" s="1334"/>
      <c r="T76" s="1334"/>
      <c r="U76" s="1334"/>
      <c r="V76" s="1334"/>
      <c r="W76" s="1334"/>
      <c r="X76" s="1334"/>
      <c r="Y76" s="1334"/>
      <c r="Z76" s="1335"/>
      <c r="AA76" s="2163"/>
      <c r="AB76" s="2164"/>
      <c r="AC76" s="1281"/>
      <c r="AD76" s="1282"/>
      <c r="AE76" s="1282"/>
      <c r="AF76" s="1282"/>
      <c r="AG76" s="1282"/>
      <c r="AH76" s="1282"/>
      <c r="AI76" s="1282"/>
      <c r="AJ76" s="1282"/>
      <c r="AK76" s="1360"/>
      <c r="AL76" s="1250"/>
    </row>
    <row r="77" spans="1:38" ht="10.5" customHeight="1" x14ac:dyDescent="0.15">
      <c r="A77" s="1313"/>
      <c r="B77" s="1316"/>
      <c r="C77" s="1319"/>
      <c r="D77" s="1326"/>
      <c r="E77" s="1327"/>
      <c r="F77" s="1328"/>
      <c r="G77" s="1295"/>
      <c r="H77" s="1296"/>
      <c r="I77" s="1296"/>
      <c r="J77" s="69"/>
      <c r="K77" s="2141"/>
      <c r="L77" s="2142"/>
      <c r="M77" s="2142"/>
      <c r="N77" s="2142"/>
      <c r="O77" s="2142"/>
      <c r="P77" s="2142"/>
      <c r="Q77" s="2143"/>
      <c r="R77" s="1331"/>
      <c r="S77" s="1332"/>
      <c r="T77" s="1386" t="s">
        <v>106</v>
      </c>
      <c r="U77" s="1332"/>
      <c r="V77" s="1332"/>
      <c r="W77" s="1386" t="s">
        <v>106</v>
      </c>
      <c r="X77" s="1332"/>
      <c r="Y77" s="1332"/>
      <c r="Z77" s="73"/>
      <c r="AA77" s="2163"/>
      <c r="AB77" s="2164"/>
      <c r="AC77" s="1281"/>
      <c r="AD77" s="1282"/>
      <c r="AE77" s="1282"/>
      <c r="AF77" s="1282"/>
      <c r="AG77" s="1282"/>
      <c r="AH77" s="1282"/>
      <c r="AI77" s="1282"/>
      <c r="AJ77" s="1282"/>
      <c r="AK77" s="1360"/>
      <c r="AL77" s="1250"/>
    </row>
    <row r="78" spans="1:38" ht="10.5" customHeight="1" x14ac:dyDescent="0.15">
      <c r="A78" s="1313"/>
      <c r="B78" s="1338" t="s">
        <v>200</v>
      </c>
      <c r="C78" s="1339"/>
      <c r="D78" s="1340"/>
      <c r="E78" s="1340"/>
      <c r="F78" s="1341"/>
      <c r="G78" s="1345">
        <f>ROUNDDOWN(SUM(G15,G24,G33,G42,G51,G60,G69),2)</f>
        <v>0</v>
      </c>
      <c r="H78" s="1346"/>
      <c r="I78" s="1346"/>
      <c r="J78" s="1349"/>
      <c r="K78" s="1364">
        <f>IFERROR(ROUNDDOWN(G73+G78,2),G73)</f>
        <v>0</v>
      </c>
      <c r="L78" s="1365"/>
      <c r="M78" s="1365"/>
      <c r="N78" s="1365"/>
      <c r="O78" s="1365"/>
      <c r="P78" s="1365"/>
      <c r="Q78" s="1366"/>
      <c r="R78" s="1331"/>
      <c r="S78" s="1332"/>
      <c r="T78" s="1386"/>
      <c r="U78" s="1332"/>
      <c r="V78" s="1332"/>
      <c r="W78" s="1386"/>
      <c r="X78" s="1332"/>
      <c r="Y78" s="1332"/>
      <c r="Z78" s="70" t="s">
        <v>110</v>
      </c>
      <c r="AA78" s="2163"/>
      <c r="AB78" s="2164"/>
      <c r="AC78" s="1281"/>
      <c r="AD78" s="1282"/>
      <c r="AE78" s="1282"/>
      <c r="AF78" s="1282"/>
      <c r="AG78" s="1282"/>
      <c r="AH78" s="1282"/>
      <c r="AI78" s="1282"/>
      <c r="AJ78" s="1282"/>
      <c r="AK78" s="1360"/>
      <c r="AL78" s="1250"/>
    </row>
    <row r="79" spans="1:38" ht="10.5" customHeight="1" x14ac:dyDescent="0.15">
      <c r="A79" s="1313"/>
      <c r="B79" s="1338"/>
      <c r="C79" s="1323"/>
      <c r="D79" s="1324"/>
      <c r="E79" s="1324"/>
      <c r="F79" s="1325"/>
      <c r="G79" s="1293"/>
      <c r="H79" s="1294"/>
      <c r="I79" s="1294"/>
      <c r="J79" s="1350"/>
      <c r="K79" s="1364"/>
      <c r="L79" s="1365"/>
      <c r="M79" s="1365"/>
      <c r="N79" s="1365"/>
      <c r="O79" s="1365"/>
      <c r="P79" s="1365"/>
      <c r="Q79" s="1366"/>
      <c r="R79" s="1336"/>
      <c r="S79" s="1337"/>
      <c r="T79" s="1387"/>
      <c r="U79" s="1337"/>
      <c r="V79" s="1337"/>
      <c r="W79" s="1387"/>
      <c r="X79" s="1337"/>
      <c r="Y79" s="1337"/>
      <c r="AA79" s="2163"/>
      <c r="AB79" s="2164"/>
      <c r="AC79" s="1281"/>
      <c r="AD79" s="1282"/>
      <c r="AE79" s="1282"/>
      <c r="AF79" s="1282"/>
      <c r="AG79" s="1282"/>
      <c r="AH79" s="1282"/>
      <c r="AI79" s="1282"/>
      <c r="AJ79" s="1282"/>
      <c r="AK79" s="1360"/>
      <c r="AL79" s="1250"/>
    </row>
    <row r="80" spans="1:38" ht="10.5" customHeight="1" x14ac:dyDescent="0.15">
      <c r="A80" s="1313"/>
      <c r="B80" s="1352" t="s">
        <v>111</v>
      </c>
      <c r="C80" s="1323"/>
      <c r="D80" s="1324"/>
      <c r="E80" s="1324"/>
      <c r="F80" s="1325"/>
      <c r="G80" s="1293"/>
      <c r="H80" s="1294"/>
      <c r="I80" s="1294"/>
      <c r="J80" s="1350"/>
      <c r="K80" s="1364"/>
      <c r="L80" s="1365"/>
      <c r="M80" s="1365"/>
      <c r="N80" s="1365"/>
      <c r="O80" s="1365"/>
      <c r="P80" s="1365"/>
      <c r="Q80" s="1366"/>
      <c r="R80" s="1354"/>
      <c r="S80" s="1355"/>
      <c r="T80" s="1355"/>
      <c r="U80" s="1355"/>
      <c r="V80" s="1355"/>
      <c r="W80" s="1355"/>
      <c r="X80" s="1355"/>
      <c r="Y80" s="1355"/>
      <c r="Z80" s="1358" t="s">
        <v>77</v>
      </c>
      <c r="AA80" s="2163"/>
      <c r="AB80" s="2164"/>
      <c r="AC80" s="1281"/>
      <c r="AD80" s="1282"/>
      <c r="AE80" s="1282"/>
      <c r="AF80" s="1282"/>
      <c r="AG80" s="1282"/>
      <c r="AH80" s="1282"/>
      <c r="AI80" s="1282"/>
      <c r="AJ80" s="1282"/>
      <c r="AK80" s="1360"/>
      <c r="AL80" s="1250"/>
    </row>
    <row r="81" spans="1:38" ht="10.5" customHeight="1" thickBot="1" x14ac:dyDescent="0.2">
      <c r="A81" s="1314"/>
      <c r="B81" s="1353"/>
      <c r="C81" s="1342"/>
      <c r="D81" s="1343"/>
      <c r="E81" s="1343"/>
      <c r="F81" s="1344"/>
      <c r="G81" s="1347"/>
      <c r="H81" s="1348"/>
      <c r="I81" s="1348"/>
      <c r="J81" s="1351"/>
      <c r="K81" s="1367"/>
      <c r="L81" s="1368"/>
      <c r="M81" s="1368"/>
      <c r="N81" s="1368"/>
      <c r="O81" s="1368"/>
      <c r="P81" s="1368"/>
      <c r="Q81" s="1369"/>
      <c r="R81" s="1356"/>
      <c r="S81" s="1357"/>
      <c r="T81" s="1357"/>
      <c r="U81" s="1357"/>
      <c r="V81" s="1357"/>
      <c r="W81" s="1357"/>
      <c r="X81" s="1357"/>
      <c r="Y81" s="1357"/>
      <c r="Z81" s="1359"/>
      <c r="AA81" s="2165"/>
      <c r="AB81" s="2166"/>
      <c r="AC81" s="1307"/>
      <c r="AD81" s="1308"/>
      <c r="AE81" s="1309"/>
      <c r="AF81" s="1308"/>
      <c r="AG81" s="1309"/>
      <c r="AH81" s="1308"/>
      <c r="AI81" s="1309"/>
      <c r="AJ81" s="1310"/>
      <c r="AK81" s="1311"/>
      <c r="AL81" s="1250"/>
    </row>
  </sheetData>
  <sheetProtection algorithmName="SHA-512" hashValue="ZzHW2cHufSTF7jje6+p0f/SFg7w35W+hDfDLCG1DxA3BgciiLtVP7Fab/whtUcGfkrhps/Hq8CByjSDLA9MLDA==" saltValue="sqbibwBfDeUfzZVMpt6SNQ==" spinCount="100000" sheet="1" objects="1" scenarios="1"/>
  <mergeCells count="358">
    <mergeCell ref="AC73:AK73"/>
    <mergeCell ref="AA74:AB81"/>
    <mergeCell ref="W73:W75"/>
    <mergeCell ref="T77:T79"/>
    <mergeCell ref="W77:W79"/>
    <mergeCell ref="AC65:AJ71"/>
    <mergeCell ref="AK65:AK71"/>
    <mergeCell ref="AC74:AJ80"/>
    <mergeCell ref="AK74:AK80"/>
    <mergeCell ref="AA65:AB72"/>
    <mergeCell ref="R67:Z67"/>
    <mergeCell ref="R68:S70"/>
    <mergeCell ref="U68:V70"/>
    <mergeCell ref="X68:Y70"/>
    <mergeCell ref="R71:Y72"/>
    <mergeCell ref="R76:Z76"/>
    <mergeCell ref="Z71:Z72"/>
    <mergeCell ref="T73:T75"/>
    <mergeCell ref="X73:Y75"/>
    <mergeCell ref="R73:S75"/>
    <mergeCell ref="U73:V75"/>
    <mergeCell ref="R64:S66"/>
    <mergeCell ref="U64:V66"/>
    <mergeCell ref="X64:Y66"/>
    <mergeCell ref="A1:AL1"/>
    <mergeCell ref="AA73:AB73"/>
    <mergeCell ref="T68:T70"/>
    <mergeCell ref="W68:W70"/>
    <mergeCell ref="T37:T39"/>
    <mergeCell ref="W37:W39"/>
    <mergeCell ref="T41:T43"/>
    <mergeCell ref="W41:W43"/>
    <mergeCell ref="T46:T48"/>
    <mergeCell ref="W46:W48"/>
    <mergeCell ref="T50:T52"/>
    <mergeCell ref="W50:W52"/>
    <mergeCell ref="X59:Y61"/>
    <mergeCell ref="R62:Y63"/>
    <mergeCell ref="Z62:Z63"/>
    <mergeCell ref="T64:T66"/>
    <mergeCell ref="W64:W66"/>
    <mergeCell ref="R55:S57"/>
    <mergeCell ref="U55:V57"/>
    <mergeCell ref="X55:Y57"/>
    <mergeCell ref="AC72:AD72"/>
    <mergeCell ref="AE72:AF72"/>
    <mergeCell ref="AG72:AH72"/>
    <mergeCell ref="AI72:AK72"/>
    <mergeCell ref="E2:G2"/>
    <mergeCell ref="H2:H5"/>
    <mergeCell ref="I2:J3"/>
    <mergeCell ref="K2:K3"/>
    <mergeCell ref="L2:L3"/>
    <mergeCell ref="I4:J5"/>
    <mergeCell ref="K4:K5"/>
    <mergeCell ref="L4:L5"/>
    <mergeCell ref="A2:D4"/>
    <mergeCell ref="A5:D5"/>
    <mergeCell ref="A6:A7"/>
    <mergeCell ref="B6:B9"/>
    <mergeCell ref="C6:C7"/>
    <mergeCell ref="D6:F7"/>
    <mergeCell ref="G6:Z6"/>
    <mergeCell ref="A8:A9"/>
    <mergeCell ref="C8:E9"/>
    <mergeCell ref="F8:F9"/>
    <mergeCell ref="A10:A18"/>
    <mergeCell ref="B10:B14"/>
    <mergeCell ref="C10:C14"/>
    <mergeCell ref="D10:F14"/>
    <mergeCell ref="Z17:Z18"/>
    <mergeCell ref="T10:T12"/>
    <mergeCell ref="W10:W12"/>
    <mergeCell ref="T14:T16"/>
    <mergeCell ref="W14:W16"/>
    <mergeCell ref="L11:P14"/>
    <mergeCell ref="K11:K14"/>
    <mergeCell ref="Q11:Q14"/>
    <mergeCell ref="K15:Q18"/>
    <mergeCell ref="AD2:AI2"/>
    <mergeCell ref="AJ2:AK2"/>
    <mergeCell ref="S3:U3"/>
    <mergeCell ref="V3:AA3"/>
    <mergeCell ref="AD3:AI3"/>
    <mergeCell ref="AJ3:AK3"/>
    <mergeCell ref="M2:M3"/>
    <mergeCell ref="N2:N3"/>
    <mergeCell ref="O2:O3"/>
    <mergeCell ref="P2:R3"/>
    <mergeCell ref="S2:U2"/>
    <mergeCell ref="V2:AA2"/>
    <mergeCell ref="AG18:AH18"/>
    <mergeCell ref="AI18:AK18"/>
    <mergeCell ref="M4:M5"/>
    <mergeCell ref="N4:N5"/>
    <mergeCell ref="O4:O5"/>
    <mergeCell ref="P4:R5"/>
    <mergeCell ref="S4:X4"/>
    <mergeCell ref="S5:X5"/>
    <mergeCell ref="Y4:AK4"/>
    <mergeCell ref="Y5:AK5"/>
    <mergeCell ref="C19:C23"/>
    <mergeCell ref="D19:F23"/>
    <mergeCell ref="AA6:AK6"/>
    <mergeCell ref="G7:H8"/>
    <mergeCell ref="I7:J8"/>
    <mergeCell ref="K7:Q8"/>
    <mergeCell ref="R7:Z8"/>
    <mergeCell ref="AA7:AB8"/>
    <mergeCell ref="AC7:AJ9"/>
    <mergeCell ref="R9:Z9"/>
    <mergeCell ref="AD10:AE10"/>
    <mergeCell ref="AF10:AG10"/>
    <mergeCell ref="AH10:AI10"/>
    <mergeCell ref="P10:Q10"/>
    <mergeCell ref="G9:H9"/>
    <mergeCell ref="I9:J9"/>
    <mergeCell ref="K9:Q9"/>
    <mergeCell ref="G10:I14"/>
    <mergeCell ref="R10:S12"/>
    <mergeCell ref="U10:V12"/>
    <mergeCell ref="X10:Y12"/>
    <mergeCell ref="AA11:AB18"/>
    <mergeCell ref="AC18:AD18"/>
    <mergeCell ref="AE18:AF18"/>
    <mergeCell ref="AC20:AJ26"/>
    <mergeCell ref="AK20:AK26"/>
    <mergeCell ref="AC11:AJ17"/>
    <mergeCell ref="AK11:AK17"/>
    <mergeCell ref="A19:A27"/>
    <mergeCell ref="B19:B23"/>
    <mergeCell ref="B15:B16"/>
    <mergeCell ref="G15:I18"/>
    <mergeCell ref="J15:J18"/>
    <mergeCell ref="B17:B18"/>
    <mergeCell ref="R17:Y18"/>
    <mergeCell ref="R13:Z13"/>
    <mergeCell ref="R14:S16"/>
    <mergeCell ref="U14:V16"/>
    <mergeCell ref="X14:Y16"/>
    <mergeCell ref="C15:F16"/>
    <mergeCell ref="C17:F18"/>
    <mergeCell ref="C24:F25"/>
    <mergeCell ref="C26:F27"/>
    <mergeCell ref="B24:B25"/>
    <mergeCell ref="G24:I27"/>
    <mergeCell ref="J24:J27"/>
    <mergeCell ref="B26:B27"/>
    <mergeCell ref="X19:Y21"/>
    <mergeCell ref="G19:I23"/>
    <mergeCell ref="K19:Q19"/>
    <mergeCell ref="R19:S21"/>
    <mergeCell ref="U19:V21"/>
    <mergeCell ref="T19:T21"/>
    <mergeCell ref="W19:W21"/>
    <mergeCell ref="T23:T25"/>
    <mergeCell ref="W23:W25"/>
    <mergeCell ref="K20:K23"/>
    <mergeCell ref="L20:P23"/>
    <mergeCell ref="Q20:Q23"/>
    <mergeCell ref="K24:Q27"/>
    <mergeCell ref="R22:Z22"/>
    <mergeCell ref="R23:S25"/>
    <mergeCell ref="U23:V25"/>
    <mergeCell ref="X23:Y25"/>
    <mergeCell ref="K28:Q28"/>
    <mergeCell ref="R28:S30"/>
    <mergeCell ref="U28:V30"/>
    <mergeCell ref="X28:Y30"/>
    <mergeCell ref="Z35:Z36"/>
    <mergeCell ref="AC36:AD36"/>
    <mergeCell ref="AE36:AF36"/>
    <mergeCell ref="R26:Y27"/>
    <mergeCell ref="T32:T34"/>
    <mergeCell ref="W32:W34"/>
    <mergeCell ref="T28:T30"/>
    <mergeCell ref="W28:W30"/>
    <mergeCell ref="AA28:AB28"/>
    <mergeCell ref="AC28:AK28"/>
    <mergeCell ref="AA29:AB36"/>
    <mergeCell ref="R31:Z31"/>
    <mergeCell ref="Z26:Z27"/>
    <mergeCell ref="AC27:AD27"/>
    <mergeCell ref="AE27:AF27"/>
    <mergeCell ref="AG27:AH27"/>
    <mergeCell ref="AI27:AK27"/>
    <mergeCell ref="X32:Y34"/>
    <mergeCell ref="R35:Y36"/>
    <mergeCell ref="AA20:AB27"/>
    <mergeCell ref="A37:A45"/>
    <mergeCell ref="B37:B41"/>
    <mergeCell ref="C37:C41"/>
    <mergeCell ref="D37:F41"/>
    <mergeCell ref="G37:I41"/>
    <mergeCell ref="A28:A36"/>
    <mergeCell ref="K37:Q37"/>
    <mergeCell ref="R37:S39"/>
    <mergeCell ref="U37:V39"/>
    <mergeCell ref="B42:B43"/>
    <mergeCell ref="G42:I45"/>
    <mergeCell ref="J42:J45"/>
    <mergeCell ref="B44:B45"/>
    <mergeCell ref="B33:B34"/>
    <mergeCell ref="G33:I36"/>
    <mergeCell ref="J33:J36"/>
    <mergeCell ref="B35:B36"/>
    <mergeCell ref="B28:B32"/>
    <mergeCell ref="C28:C32"/>
    <mergeCell ref="D28:F32"/>
    <mergeCell ref="C35:F36"/>
    <mergeCell ref="C42:F43"/>
    <mergeCell ref="C44:F45"/>
    <mergeCell ref="G28:I32"/>
    <mergeCell ref="AG45:AH45"/>
    <mergeCell ref="AI45:AK45"/>
    <mergeCell ref="AG36:AH36"/>
    <mergeCell ref="AI36:AK36"/>
    <mergeCell ref="R32:S34"/>
    <mergeCell ref="U32:V34"/>
    <mergeCell ref="AC29:AJ35"/>
    <mergeCell ref="AK29:AK35"/>
    <mergeCell ref="AC38:AJ44"/>
    <mergeCell ref="AK38:AK44"/>
    <mergeCell ref="A46:A54"/>
    <mergeCell ref="B46:B50"/>
    <mergeCell ref="C46:C50"/>
    <mergeCell ref="D46:F50"/>
    <mergeCell ref="G46:I50"/>
    <mergeCell ref="K46:Q46"/>
    <mergeCell ref="R46:S48"/>
    <mergeCell ref="U46:V48"/>
    <mergeCell ref="X46:Y48"/>
    <mergeCell ref="B51:B52"/>
    <mergeCell ref="G51:I54"/>
    <mergeCell ref="J51:J54"/>
    <mergeCell ref="B53:B54"/>
    <mergeCell ref="C51:F52"/>
    <mergeCell ref="C53:F54"/>
    <mergeCell ref="R49:Z49"/>
    <mergeCell ref="R50:S52"/>
    <mergeCell ref="U50:V52"/>
    <mergeCell ref="X50:Y52"/>
    <mergeCell ref="R53:Y54"/>
    <mergeCell ref="Z53:Z54"/>
    <mergeCell ref="AA19:AB19"/>
    <mergeCell ref="AC19:AK19"/>
    <mergeCell ref="W59:W61"/>
    <mergeCell ref="C62:F63"/>
    <mergeCell ref="T55:T57"/>
    <mergeCell ref="W55:W57"/>
    <mergeCell ref="T59:T61"/>
    <mergeCell ref="C60:F61"/>
    <mergeCell ref="R58:Z58"/>
    <mergeCell ref="R59:S61"/>
    <mergeCell ref="U59:V61"/>
    <mergeCell ref="C33:F34"/>
    <mergeCell ref="X37:Y39"/>
    <mergeCell ref="AA37:AB37"/>
    <mergeCell ref="AC37:AK37"/>
    <mergeCell ref="AA38:AB45"/>
    <mergeCell ref="R40:Z40"/>
    <mergeCell ref="R41:S43"/>
    <mergeCell ref="U41:V43"/>
    <mergeCell ref="X41:Y43"/>
    <mergeCell ref="R44:Y45"/>
    <mergeCell ref="Z44:Z45"/>
    <mergeCell ref="AC45:AD45"/>
    <mergeCell ref="AE45:AF45"/>
    <mergeCell ref="A73:A81"/>
    <mergeCell ref="B73:B77"/>
    <mergeCell ref="AC63:AD63"/>
    <mergeCell ref="AE63:AF63"/>
    <mergeCell ref="AG63:AH63"/>
    <mergeCell ref="AL2:AL11"/>
    <mergeCell ref="AL12:AL16"/>
    <mergeCell ref="AL17:AL81"/>
    <mergeCell ref="AA64:AB64"/>
    <mergeCell ref="AC64:AK64"/>
    <mergeCell ref="AA55:AB55"/>
    <mergeCell ref="AC55:AK55"/>
    <mergeCell ref="AI63:AK63"/>
    <mergeCell ref="AC56:AJ62"/>
    <mergeCell ref="AK56:AK62"/>
    <mergeCell ref="AA46:AB46"/>
    <mergeCell ref="AC46:AK46"/>
    <mergeCell ref="AE54:AF54"/>
    <mergeCell ref="AG54:AH54"/>
    <mergeCell ref="AI54:AK54"/>
    <mergeCell ref="AA56:AB63"/>
    <mergeCell ref="AK47:AK53"/>
    <mergeCell ref="AA47:AB54"/>
    <mergeCell ref="AC47:AJ53"/>
    <mergeCell ref="B55:B59"/>
    <mergeCell ref="D55:F59"/>
    <mergeCell ref="G55:I59"/>
    <mergeCell ref="K55:Q55"/>
    <mergeCell ref="C78:F79"/>
    <mergeCell ref="C80:F81"/>
    <mergeCell ref="C69:F70"/>
    <mergeCell ref="C71:F72"/>
    <mergeCell ref="C55:C59"/>
    <mergeCell ref="B60:B61"/>
    <mergeCell ref="G60:I63"/>
    <mergeCell ref="J60:J63"/>
    <mergeCell ref="B62:B63"/>
    <mergeCell ref="J69:J72"/>
    <mergeCell ref="K64:Q64"/>
    <mergeCell ref="AC54:AD54"/>
    <mergeCell ref="C73:C77"/>
    <mergeCell ref="D73:F77"/>
    <mergeCell ref="G73:I77"/>
    <mergeCell ref="A64:A72"/>
    <mergeCell ref="B64:B68"/>
    <mergeCell ref="C64:C68"/>
    <mergeCell ref="D64:F68"/>
    <mergeCell ref="G64:I68"/>
    <mergeCell ref="B69:B70"/>
    <mergeCell ref="G69:I72"/>
    <mergeCell ref="B71:B72"/>
    <mergeCell ref="L65:P68"/>
    <mergeCell ref="Q65:Q68"/>
    <mergeCell ref="K69:Q72"/>
    <mergeCell ref="K74:K77"/>
    <mergeCell ref="K56:K59"/>
    <mergeCell ref="L56:P59"/>
    <mergeCell ref="Q56:Q59"/>
    <mergeCell ref="K60:Q63"/>
    <mergeCell ref="K65:K68"/>
    <mergeCell ref="K73:Q73"/>
    <mergeCell ref="K51:Q54"/>
    <mergeCell ref="A55:A63"/>
    <mergeCell ref="Z80:Z81"/>
    <mergeCell ref="AC81:AD81"/>
    <mergeCell ref="AE81:AF81"/>
    <mergeCell ref="AG81:AH81"/>
    <mergeCell ref="AI81:AK81"/>
    <mergeCell ref="R77:S79"/>
    <mergeCell ref="U77:V79"/>
    <mergeCell ref="X77:Y79"/>
    <mergeCell ref="B78:B79"/>
    <mergeCell ref="G78:I81"/>
    <mergeCell ref="J78:J81"/>
    <mergeCell ref="B80:B81"/>
    <mergeCell ref="R80:Y81"/>
    <mergeCell ref="L74:P77"/>
    <mergeCell ref="Q74:Q77"/>
    <mergeCell ref="K78:Q81"/>
    <mergeCell ref="L29:P32"/>
    <mergeCell ref="Q29:Q32"/>
    <mergeCell ref="K33:Q36"/>
    <mergeCell ref="K38:K41"/>
    <mergeCell ref="L38:P41"/>
    <mergeCell ref="Q38:Q41"/>
    <mergeCell ref="K42:Q45"/>
    <mergeCell ref="K47:K50"/>
    <mergeCell ref="L47:P50"/>
    <mergeCell ref="Q47:Q50"/>
    <mergeCell ref="K29:K32"/>
  </mergeCells>
  <phoneticPr fontId="1"/>
  <dataValidations count="2">
    <dataValidation type="list" allowBlank="1" showInputMessage="1" showErrorMessage="1" sqref="WWR983043:WWS983043 WMV983043:WMW983043 WCZ983043:WDA983043 VTD983043:VTE983043 VJH983043:VJI983043 UZL983043:UZM983043 UPP983043:UPQ983043 UFT983043:UFU983043 TVX983043:TVY983043 TMB983043:TMC983043 TCF983043:TCG983043 SSJ983043:SSK983043 SIN983043:SIO983043 RYR983043:RYS983043 ROV983043:ROW983043 REZ983043:RFA983043 QVD983043:QVE983043 QLH983043:QLI983043 QBL983043:QBM983043 PRP983043:PRQ983043 PHT983043:PHU983043 OXX983043:OXY983043 OOB983043:OOC983043 OEF983043:OEG983043 NUJ983043:NUK983043 NKN983043:NKO983043 NAR983043:NAS983043 MQV983043:MQW983043 MGZ983043:MHA983043 LXD983043:LXE983043 LNH983043:LNI983043 LDL983043:LDM983043 KTP983043:KTQ983043 KJT983043:KJU983043 JZX983043:JZY983043 JQB983043:JQC983043 JGF983043:JGG983043 IWJ983043:IWK983043 IMN983043:IMO983043 ICR983043:ICS983043 HSV983043:HSW983043 HIZ983043:HJA983043 GZD983043:GZE983043 GPH983043:GPI983043 GFL983043:GFM983043 FVP983043:FVQ983043 FLT983043:FLU983043 FBX983043:FBY983043 ESB983043:ESC983043 EIF983043:EIG983043 DYJ983043:DYK983043 DON983043:DOO983043 DER983043:DES983043 CUV983043:CUW983043 CKZ983043:CLA983043 CBD983043:CBE983043 BRH983043:BRI983043 BHL983043:BHM983043 AXP983043:AXQ983043 ANT983043:ANU983043 ADX983043:ADY983043 UB983043:UC983043 KF983043:KG983043 AJ983043:AK983043 WWR917507:WWS917507 WMV917507:WMW917507 WCZ917507:WDA917507 VTD917507:VTE917507 VJH917507:VJI917507 UZL917507:UZM917507 UPP917507:UPQ917507 UFT917507:UFU917507 TVX917507:TVY917507 TMB917507:TMC917507 TCF917507:TCG917507 SSJ917507:SSK917507 SIN917507:SIO917507 RYR917507:RYS917507 ROV917507:ROW917507 REZ917507:RFA917507 QVD917507:QVE917507 QLH917507:QLI917507 QBL917507:QBM917507 PRP917507:PRQ917507 PHT917507:PHU917507 OXX917507:OXY917507 OOB917507:OOC917507 OEF917507:OEG917507 NUJ917507:NUK917507 NKN917507:NKO917507 NAR917507:NAS917507 MQV917507:MQW917507 MGZ917507:MHA917507 LXD917507:LXE917507 LNH917507:LNI917507 LDL917507:LDM917507 KTP917507:KTQ917507 KJT917507:KJU917507 JZX917507:JZY917507 JQB917507:JQC917507 JGF917507:JGG917507 IWJ917507:IWK917507 IMN917507:IMO917507 ICR917507:ICS917507 HSV917507:HSW917507 HIZ917507:HJA917507 GZD917507:GZE917507 GPH917507:GPI917507 GFL917507:GFM917507 FVP917507:FVQ917507 FLT917507:FLU917507 FBX917507:FBY917507 ESB917507:ESC917507 EIF917507:EIG917507 DYJ917507:DYK917507 DON917507:DOO917507 DER917507:DES917507 CUV917507:CUW917507 CKZ917507:CLA917507 CBD917507:CBE917507 BRH917507:BRI917507 BHL917507:BHM917507 AXP917507:AXQ917507 ANT917507:ANU917507 ADX917507:ADY917507 UB917507:UC917507 KF917507:KG917507 AJ917507:AK917507 WWR851971:WWS851971 WMV851971:WMW851971 WCZ851971:WDA851971 VTD851971:VTE851971 VJH851971:VJI851971 UZL851971:UZM851971 UPP851971:UPQ851971 UFT851971:UFU851971 TVX851971:TVY851971 TMB851971:TMC851971 TCF851971:TCG851971 SSJ851971:SSK851971 SIN851971:SIO851971 RYR851971:RYS851971 ROV851971:ROW851971 REZ851971:RFA851971 QVD851971:QVE851971 QLH851971:QLI851971 QBL851971:QBM851971 PRP851971:PRQ851971 PHT851971:PHU851971 OXX851971:OXY851971 OOB851971:OOC851971 OEF851971:OEG851971 NUJ851971:NUK851971 NKN851971:NKO851971 NAR851971:NAS851971 MQV851971:MQW851971 MGZ851971:MHA851971 LXD851971:LXE851971 LNH851971:LNI851971 LDL851971:LDM851971 KTP851971:KTQ851971 KJT851971:KJU851971 JZX851971:JZY851971 JQB851971:JQC851971 JGF851971:JGG851971 IWJ851971:IWK851971 IMN851971:IMO851971 ICR851971:ICS851971 HSV851971:HSW851971 HIZ851971:HJA851971 GZD851971:GZE851971 GPH851971:GPI851971 GFL851971:GFM851971 FVP851971:FVQ851971 FLT851971:FLU851971 FBX851971:FBY851971 ESB851971:ESC851971 EIF851971:EIG851971 DYJ851971:DYK851971 DON851971:DOO851971 DER851971:DES851971 CUV851971:CUW851971 CKZ851971:CLA851971 CBD851971:CBE851971 BRH851971:BRI851971 BHL851971:BHM851971 AXP851971:AXQ851971 ANT851971:ANU851971 ADX851971:ADY851971 UB851971:UC851971 KF851971:KG851971 AJ851971:AK851971 WWR786435:WWS786435 WMV786435:WMW786435 WCZ786435:WDA786435 VTD786435:VTE786435 VJH786435:VJI786435 UZL786435:UZM786435 UPP786435:UPQ786435 UFT786435:UFU786435 TVX786435:TVY786435 TMB786435:TMC786435 TCF786435:TCG786435 SSJ786435:SSK786435 SIN786435:SIO786435 RYR786435:RYS786435 ROV786435:ROW786435 REZ786435:RFA786435 QVD786435:QVE786435 QLH786435:QLI786435 QBL786435:QBM786435 PRP786435:PRQ786435 PHT786435:PHU786435 OXX786435:OXY786435 OOB786435:OOC786435 OEF786435:OEG786435 NUJ786435:NUK786435 NKN786435:NKO786435 NAR786435:NAS786435 MQV786435:MQW786435 MGZ786435:MHA786435 LXD786435:LXE786435 LNH786435:LNI786435 LDL786435:LDM786435 KTP786435:KTQ786435 KJT786435:KJU786435 JZX786435:JZY786435 JQB786435:JQC786435 JGF786435:JGG786435 IWJ786435:IWK786435 IMN786435:IMO786435 ICR786435:ICS786435 HSV786435:HSW786435 HIZ786435:HJA786435 GZD786435:GZE786435 GPH786435:GPI786435 GFL786435:GFM786435 FVP786435:FVQ786435 FLT786435:FLU786435 FBX786435:FBY786435 ESB786435:ESC786435 EIF786435:EIG786435 DYJ786435:DYK786435 DON786435:DOO786435 DER786435:DES786435 CUV786435:CUW786435 CKZ786435:CLA786435 CBD786435:CBE786435 BRH786435:BRI786435 BHL786435:BHM786435 AXP786435:AXQ786435 ANT786435:ANU786435 ADX786435:ADY786435 UB786435:UC786435 KF786435:KG786435 AJ786435:AK786435 WWR720899:WWS720899 WMV720899:WMW720899 WCZ720899:WDA720899 VTD720899:VTE720899 VJH720899:VJI720899 UZL720899:UZM720899 UPP720899:UPQ720899 UFT720899:UFU720899 TVX720899:TVY720899 TMB720899:TMC720899 TCF720899:TCG720899 SSJ720899:SSK720899 SIN720899:SIO720899 RYR720899:RYS720899 ROV720899:ROW720899 REZ720899:RFA720899 QVD720899:QVE720899 QLH720899:QLI720899 QBL720899:QBM720899 PRP720899:PRQ720899 PHT720899:PHU720899 OXX720899:OXY720899 OOB720899:OOC720899 OEF720899:OEG720899 NUJ720899:NUK720899 NKN720899:NKO720899 NAR720899:NAS720899 MQV720899:MQW720899 MGZ720899:MHA720899 LXD720899:LXE720899 LNH720899:LNI720899 LDL720899:LDM720899 KTP720899:KTQ720899 KJT720899:KJU720899 JZX720899:JZY720899 JQB720899:JQC720899 JGF720899:JGG720899 IWJ720899:IWK720899 IMN720899:IMO720899 ICR720899:ICS720899 HSV720899:HSW720899 HIZ720899:HJA720899 GZD720899:GZE720899 GPH720899:GPI720899 GFL720899:GFM720899 FVP720899:FVQ720899 FLT720899:FLU720899 FBX720899:FBY720899 ESB720899:ESC720899 EIF720899:EIG720899 DYJ720899:DYK720899 DON720899:DOO720899 DER720899:DES720899 CUV720899:CUW720899 CKZ720899:CLA720899 CBD720899:CBE720899 BRH720899:BRI720899 BHL720899:BHM720899 AXP720899:AXQ720899 ANT720899:ANU720899 ADX720899:ADY720899 UB720899:UC720899 KF720899:KG720899 AJ720899:AK720899 WWR655363:WWS655363 WMV655363:WMW655363 WCZ655363:WDA655363 VTD655363:VTE655363 VJH655363:VJI655363 UZL655363:UZM655363 UPP655363:UPQ655363 UFT655363:UFU655363 TVX655363:TVY655363 TMB655363:TMC655363 TCF655363:TCG655363 SSJ655363:SSK655363 SIN655363:SIO655363 RYR655363:RYS655363 ROV655363:ROW655363 REZ655363:RFA655363 QVD655363:QVE655363 QLH655363:QLI655363 QBL655363:QBM655363 PRP655363:PRQ655363 PHT655363:PHU655363 OXX655363:OXY655363 OOB655363:OOC655363 OEF655363:OEG655363 NUJ655363:NUK655363 NKN655363:NKO655363 NAR655363:NAS655363 MQV655363:MQW655363 MGZ655363:MHA655363 LXD655363:LXE655363 LNH655363:LNI655363 LDL655363:LDM655363 KTP655363:KTQ655363 KJT655363:KJU655363 JZX655363:JZY655363 JQB655363:JQC655363 JGF655363:JGG655363 IWJ655363:IWK655363 IMN655363:IMO655363 ICR655363:ICS655363 HSV655363:HSW655363 HIZ655363:HJA655363 GZD655363:GZE655363 GPH655363:GPI655363 GFL655363:GFM655363 FVP655363:FVQ655363 FLT655363:FLU655363 FBX655363:FBY655363 ESB655363:ESC655363 EIF655363:EIG655363 DYJ655363:DYK655363 DON655363:DOO655363 DER655363:DES655363 CUV655363:CUW655363 CKZ655363:CLA655363 CBD655363:CBE655363 BRH655363:BRI655363 BHL655363:BHM655363 AXP655363:AXQ655363 ANT655363:ANU655363 ADX655363:ADY655363 UB655363:UC655363 KF655363:KG655363 AJ655363:AK655363 WWR589827:WWS589827 WMV589827:WMW589827 WCZ589827:WDA589827 VTD589827:VTE589827 VJH589827:VJI589827 UZL589827:UZM589827 UPP589827:UPQ589827 UFT589827:UFU589827 TVX589827:TVY589827 TMB589827:TMC589827 TCF589827:TCG589827 SSJ589827:SSK589827 SIN589827:SIO589827 RYR589827:RYS589827 ROV589827:ROW589827 REZ589827:RFA589827 QVD589827:QVE589827 QLH589827:QLI589827 QBL589827:QBM589827 PRP589827:PRQ589827 PHT589827:PHU589827 OXX589827:OXY589827 OOB589827:OOC589827 OEF589827:OEG589827 NUJ589827:NUK589827 NKN589827:NKO589827 NAR589827:NAS589827 MQV589827:MQW589827 MGZ589827:MHA589827 LXD589827:LXE589827 LNH589827:LNI589827 LDL589827:LDM589827 KTP589827:KTQ589827 KJT589827:KJU589827 JZX589827:JZY589827 JQB589827:JQC589827 JGF589827:JGG589827 IWJ589827:IWK589827 IMN589827:IMO589827 ICR589827:ICS589827 HSV589827:HSW589827 HIZ589827:HJA589827 GZD589827:GZE589827 GPH589827:GPI589827 GFL589827:GFM589827 FVP589827:FVQ589827 FLT589827:FLU589827 FBX589827:FBY589827 ESB589827:ESC589827 EIF589827:EIG589827 DYJ589827:DYK589827 DON589827:DOO589827 DER589827:DES589827 CUV589827:CUW589827 CKZ589827:CLA589827 CBD589827:CBE589827 BRH589827:BRI589827 BHL589827:BHM589827 AXP589827:AXQ589827 ANT589827:ANU589827 ADX589827:ADY589827 UB589827:UC589827 KF589827:KG589827 AJ589827:AK589827 WWR524291:WWS524291 WMV524291:WMW524291 WCZ524291:WDA524291 VTD524291:VTE524291 VJH524291:VJI524291 UZL524291:UZM524291 UPP524291:UPQ524291 UFT524291:UFU524291 TVX524291:TVY524291 TMB524291:TMC524291 TCF524291:TCG524291 SSJ524291:SSK524291 SIN524291:SIO524291 RYR524291:RYS524291 ROV524291:ROW524291 REZ524291:RFA524291 QVD524291:QVE524291 QLH524291:QLI524291 QBL524291:QBM524291 PRP524291:PRQ524291 PHT524291:PHU524291 OXX524291:OXY524291 OOB524291:OOC524291 OEF524291:OEG524291 NUJ524291:NUK524291 NKN524291:NKO524291 NAR524291:NAS524291 MQV524291:MQW524291 MGZ524291:MHA524291 LXD524291:LXE524291 LNH524291:LNI524291 LDL524291:LDM524291 KTP524291:KTQ524291 KJT524291:KJU524291 JZX524291:JZY524291 JQB524291:JQC524291 JGF524291:JGG524291 IWJ524291:IWK524291 IMN524291:IMO524291 ICR524291:ICS524291 HSV524291:HSW524291 HIZ524291:HJA524291 GZD524291:GZE524291 GPH524291:GPI524291 GFL524291:GFM524291 FVP524291:FVQ524291 FLT524291:FLU524291 FBX524291:FBY524291 ESB524291:ESC524291 EIF524291:EIG524291 DYJ524291:DYK524291 DON524291:DOO524291 DER524291:DES524291 CUV524291:CUW524291 CKZ524291:CLA524291 CBD524291:CBE524291 BRH524291:BRI524291 BHL524291:BHM524291 AXP524291:AXQ524291 ANT524291:ANU524291 ADX524291:ADY524291 UB524291:UC524291 KF524291:KG524291 AJ524291:AK524291 WWR458755:WWS458755 WMV458755:WMW458755 WCZ458755:WDA458755 VTD458755:VTE458755 VJH458755:VJI458755 UZL458755:UZM458755 UPP458755:UPQ458755 UFT458755:UFU458755 TVX458755:TVY458755 TMB458755:TMC458755 TCF458755:TCG458755 SSJ458755:SSK458755 SIN458755:SIO458755 RYR458755:RYS458755 ROV458755:ROW458755 REZ458755:RFA458755 QVD458755:QVE458755 QLH458755:QLI458755 QBL458755:QBM458755 PRP458755:PRQ458755 PHT458755:PHU458755 OXX458755:OXY458755 OOB458755:OOC458755 OEF458755:OEG458755 NUJ458755:NUK458755 NKN458755:NKO458755 NAR458755:NAS458755 MQV458755:MQW458755 MGZ458755:MHA458755 LXD458755:LXE458755 LNH458755:LNI458755 LDL458755:LDM458755 KTP458755:KTQ458755 KJT458755:KJU458755 JZX458755:JZY458755 JQB458755:JQC458755 JGF458755:JGG458755 IWJ458755:IWK458755 IMN458755:IMO458755 ICR458755:ICS458755 HSV458755:HSW458755 HIZ458755:HJA458755 GZD458755:GZE458755 GPH458755:GPI458755 GFL458755:GFM458755 FVP458755:FVQ458755 FLT458755:FLU458755 FBX458755:FBY458755 ESB458755:ESC458755 EIF458755:EIG458755 DYJ458755:DYK458755 DON458755:DOO458755 DER458755:DES458755 CUV458755:CUW458755 CKZ458755:CLA458755 CBD458755:CBE458755 BRH458755:BRI458755 BHL458755:BHM458755 AXP458755:AXQ458755 ANT458755:ANU458755 ADX458755:ADY458755 UB458755:UC458755 KF458755:KG458755 AJ458755:AK458755 WWR393219:WWS393219 WMV393219:WMW393219 WCZ393219:WDA393219 VTD393219:VTE393219 VJH393219:VJI393219 UZL393219:UZM393219 UPP393219:UPQ393219 UFT393219:UFU393219 TVX393219:TVY393219 TMB393219:TMC393219 TCF393219:TCG393219 SSJ393219:SSK393219 SIN393219:SIO393219 RYR393219:RYS393219 ROV393219:ROW393219 REZ393219:RFA393219 QVD393219:QVE393219 QLH393219:QLI393219 QBL393219:QBM393219 PRP393219:PRQ393219 PHT393219:PHU393219 OXX393219:OXY393219 OOB393219:OOC393219 OEF393219:OEG393219 NUJ393219:NUK393219 NKN393219:NKO393219 NAR393219:NAS393219 MQV393219:MQW393219 MGZ393219:MHA393219 LXD393219:LXE393219 LNH393219:LNI393219 LDL393219:LDM393219 KTP393219:KTQ393219 KJT393219:KJU393219 JZX393219:JZY393219 JQB393219:JQC393219 JGF393219:JGG393219 IWJ393219:IWK393219 IMN393219:IMO393219 ICR393219:ICS393219 HSV393219:HSW393219 HIZ393219:HJA393219 GZD393219:GZE393219 GPH393219:GPI393219 GFL393219:GFM393219 FVP393219:FVQ393219 FLT393219:FLU393219 FBX393219:FBY393219 ESB393219:ESC393219 EIF393219:EIG393219 DYJ393219:DYK393219 DON393219:DOO393219 DER393219:DES393219 CUV393219:CUW393219 CKZ393219:CLA393219 CBD393219:CBE393219 BRH393219:BRI393219 BHL393219:BHM393219 AXP393219:AXQ393219 ANT393219:ANU393219 ADX393219:ADY393219 UB393219:UC393219 KF393219:KG393219 AJ393219:AK393219 WWR327683:WWS327683 WMV327683:WMW327683 WCZ327683:WDA327683 VTD327683:VTE327683 VJH327683:VJI327683 UZL327683:UZM327683 UPP327683:UPQ327683 UFT327683:UFU327683 TVX327683:TVY327683 TMB327683:TMC327683 TCF327683:TCG327683 SSJ327683:SSK327683 SIN327683:SIO327683 RYR327683:RYS327683 ROV327683:ROW327683 REZ327683:RFA327683 QVD327683:QVE327683 QLH327683:QLI327683 QBL327683:QBM327683 PRP327683:PRQ327683 PHT327683:PHU327683 OXX327683:OXY327683 OOB327683:OOC327683 OEF327683:OEG327683 NUJ327683:NUK327683 NKN327683:NKO327683 NAR327683:NAS327683 MQV327683:MQW327683 MGZ327683:MHA327683 LXD327683:LXE327683 LNH327683:LNI327683 LDL327683:LDM327683 KTP327683:KTQ327683 KJT327683:KJU327683 JZX327683:JZY327683 JQB327683:JQC327683 JGF327683:JGG327683 IWJ327683:IWK327683 IMN327683:IMO327683 ICR327683:ICS327683 HSV327683:HSW327683 HIZ327683:HJA327683 GZD327683:GZE327683 GPH327683:GPI327683 GFL327683:GFM327683 FVP327683:FVQ327683 FLT327683:FLU327683 FBX327683:FBY327683 ESB327683:ESC327683 EIF327683:EIG327683 DYJ327683:DYK327683 DON327683:DOO327683 DER327683:DES327683 CUV327683:CUW327683 CKZ327683:CLA327683 CBD327683:CBE327683 BRH327683:BRI327683 BHL327683:BHM327683 AXP327683:AXQ327683 ANT327683:ANU327683 ADX327683:ADY327683 UB327683:UC327683 KF327683:KG327683 AJ327683:AK327683 WWR262147:WWS262147 WMV262147:WMW262147 WCZ262147:WDA262147 VTD262147:VTE262147 VJH262147:VJI262147 UZL262147:UZM262147 UPP262147:UPQ262147 UFT262147:UFU262147 TVX262147:TVY262147 TMB262147:TMC262147 TCF262147:TCG262147 SSJ262147:SSK262147 SIN262147:SIO262147 RYR262147:RYS262147 ROV262147:ROW262147 REZ262147:RFA262147 QVD262147:QVE262147 QLH262147:QLI262147 QBL262147:QBM262147 PRP262147:PRQ262147 PHT262147:PHU262147 OXX262147:OXY262147 OOB262147:OOC262147 OEF262147:OEG262147 NUJ262147:NUK262147 NKN262147:NKO262147 NAR262147:NAS262147 MQV262147:MQW262147 MGZ262147:MHA262147 LXD262147:LXE262147 LNH262147:LNI262147 LDL262147:LDM262147 KTP262147:KTQ262147 KJT262147:KJU262147 JZX262147:JZY262147 JQB262147:JQC262147 JGF262147:JGG262147 IWJ262147:IWK262147 IMN262147:IMO262147 ICR262147:ICS262147 HSV262147:HSW262147 HIZ262147:HJA262147 GZD262147:GZE262147 GPH262147:GPI262147 GFL262147:GFM262147 FVP262147:FVQ262147 FLT262147:FLU262147 FBX262147:FBY262147 ESB262147:ESC262147 EIF262147:EIG262147 DYJ262147:DYK262147 DON262147:DOO262147 DER262147:DES262147 CUV262147:CUW262147 CKZ262147:CLA262147 CBD262147:CBE262147 BRH262147:BRI262147 BHL262147:BHM262147 AXP262147:AXQ262147 ANT262147:ANU262147 ADX262147:ADY262147 UB262147:UC262147 KF262147:KG262147 AJ262147:AK262147 WWR196611:WWS196611 WMV196611:WMW196611 WCZ196611:WDA196611 VTD196611:VTE196611 VJH196611:VJI196611 UZL196611:UZM196611 UPP196611:UPQ196611 UFT196611:UFU196611 TVX196611:TVY196611 TMB196611:TMC196611 TCF196611:TCG196611 SSJ196611:SSK196611 SIN196611:SIO196611 RYR196611:RYS196611 ROV196611:ROW196611 REZ196611:RFA196611 QVD196611:QVE196611 QLH196611:QLI196611 QBL196611:QBM196611 PRP196611:PRQ196611 PHT196611:PHU196611 OXX196611:OXY196611 OOB196611:OOC196611 OEF196611:OEG196611 NUJ196611:NUK196611 NKN196611:NKO196611 NAR196611:NAS196611 MQV196611:MQW196611 MGZ196611:MHA196611 LXD196611:LXE196611 LNH196611:LNI196611 LDL196611:LDM196611 KTP196611:KTQ196611 KJT196611:KJU196611 JZX196611:JZY196611 JQB196611:JQC196611 JGF196611:JGG196611 IWJ196611:IWK196611 IMN196611:IMO196611 ICR196611:ICS196611 HSV196611:HSW196611 HIZ196611:HJA196611 GZD196611:GZE196611 GPH196611:GPI196611 GFL196611:GFM196611 FVP196611:FVQ196611 FLT196611:FLU196611 FBX196611:FBY196611 ESB196611:ESC196611 EIF196611:EIG196611 DYJ196611:DYK196611 DON196611:DOO196611 DER196611:DES196611 CUV196611:CUW196611 CKZ196611:CLA196611 CBD196611:CBE196611 BRH196611:BRI196611 BHL196611:BHM196611 AXP196611:AXQ196611 ANT196611:ANU196611 ADX196611:ADY196611 UB196611:UC196611 KF196611:KG196611 AJ196611:AK196611 WWR131075:WWS131075 WMV131075:WMW131075 WCZ131075:WDA131075 VTD131075:VTE131075 VJH131075:VJI131075 UZL131075:UZM131075 UPP131075:UPQ131075 UFT131075:UFU131075 TVX131075:TVY131075 TMB131075:TMC131075 TCF131075:TCG131075 SSJ131075:SSK131075 SIN131075:SIO131075 RYR131075:RYS131075 ROV131075:ROW131075 REZ131075:RFA131075 QVD131075:QVE131075 QLH131075:QLI131075 QBL131075:QBM131075 PRP131075:PRQ131075 PHT131075:PHU131075 OXX131075:OXY131075 OOB131075:OOC131075 OEF131075:OEG131075 NUJ131075:NUK131075 NKN131075:NKO131075 NAR131075:NAS131075 MQV131075:MQW131075 MGZ131075:MHA131075 LXD131075:LXE131075 LNH131075:LNI131075 LDL131075:LDM131075 KTP131075:KTQ131075 KJT131075:KJU131075 JZX131075:JZY131075 JQB131075:JQC131075 JGF131075:JGG131075 IWJ131075:IWK131075 IMN131075:IMO131075 ICR131075:ICS131075 HSV131075:HSW131075 HIZ131075:HJA131075 GZD131075:GZE131075 GPH131075:GPI131075 GFL131075:GFM131075 FVP131075:FVQ131075 FLT131075:FLU131075 FBX131075:FBY131075 ESB131075:ESC131075 EIF131075:EIG131075 DYJ131075:DYK131075 DON131075:DOO131075 DER131075:DES131075 CUV131075:CUW131075 CKZ131075:CLA131075 CBD131075:CBE131075 BRH131075:BRI131075 BHL131075:BHM131075 AXP131075:AXQ131075 ANT131075:ANU131075 ADX131075:ADY131075 UB131075:UC131075 KF131075:KG131075 AJ131075:AK131075 WWR65539:WWS65539 WMV65539:WMW65539 WCZ65539:WDA65539 VTD65539:VTE65539 VJH65539:VJI65539 UZL65539:UZM65539 UPP65539:UPQ65539 UFT65539:UFU65539 TVX65539:TVY65539 TMB65539:TMC65539 TCF65539:TCG65539 SSJ65539:SSK65539 SIN65539:SIO65539 RYR65539:RYS65539 ROV65539:ROW65539 REZ65539:RFA65539 QVD65539:QVE65539 QLH65539:QLI65539 QBL65539:QBM65539 PRP65539:PRQ65539 PHT65539:PHU65539 OXX65539:OXY65539 OOB65539:OOC65539 OEF65539:OEG65539 NUJ65539:NUK65539 NKN65539:NKO65539 NAR65539:NAS65539 MQV65539:MQW65539 MGZ65539:MHA65539 LXD65539:LXE65539 LNH65539:LNI65539 LDL65539:LDM65539 KTP65539:KTQ65539 KJT65539:KJU65539 JZX65539:JZY65539 JQB65539:JQC65539 JGF65539:JGG65539 IWJ65539:IWK65539 IMN65539:IMO65539 ICR65539:ICS65539 HSV65539:HSW65539 HIZ65539:HJA65539 GZD65539:GZE65539 GPH65539:GPI65539 GFL65539:GFM65539 FVP65539:FVQ65539 FLT65539:FLU65539 FBX65539:FBY65539 ESB65539:ESC65539 EIF65539:EIG65539 DYJ65539:DYK65539 DON65539:DOO65539 DER65539:DES65539 CUV65539:CUW65539 CKZ65539:CLA65539 CBD65539:CBE65539 BRH65539:BRI65539 BHL65539:BHM65539 AXP65539:AXQ65539 ANT65539:ANU65539 ADX65539:ADY65539 UB65539:UC65539 KF65539:KG65539 AJ65539:AK65539 WWR3:WWS3 WMV3:WMW3 WCZ3:WDA3 VTD3:VTE3 VJH3:VJI3 UZL3:UZM3 UPP3:UPQ3 UFT3:UFU3 TVX3:TVY3 TMB3:TMC3 TCF3:TCG3 SSJ3:SSK3 SIN3:SIO3 RYR3:RYS3 ROV3:ROW3 REZ3:RFA3 QVD3:QVE3 QLH3:QLI3 QBL3:QBM3 PRP3:PRQ3 PHT3:PHU3 OXX3:OXY3 OOB3:OOC3 OEF3:OEG3 NUJ3:NUK3 NKN3:NKO3 NAR3:NAS3 MQV3:MQW3 MGZ3:MHA3 LXD3:LXE3 LNH3:LNI3 LDL3:LDM3 KTP3:KTQ3 KJT3:KJU3 JZX3:JZY3 JQB3:JQC3 JGF3:JGG3 IWJ3:IWK3 IMN3:IMO3 ICR3:ICS3 HSV3:HSW3 HIZ3:HJA3 GZD3:GZE3 GPH3:GPI3 GFL3:GFM3 FVP3:FVQ3 FLT3:FLU3 FBX3:FBY3 ESB3:ESC3 EIF3:EIG3 DYJ3:DYK3 DON3:DOO3 DER3:DES3 CUV3:CUW3 CKZ3:CLA3 CBD3:CBE3 BRH3:BRI3 BHL3:BHM3 AXP3:AXQ3 ANT3:ANU3 ADX3:ADY3 UB3:UC3 KF3:KG3" xr:uid="{00000000-0002-0000-0800-000000000000}">
      <formula1>"確定,免税点以下,修正"</formula1>
    </dataValidation>
    <dataValidation imeMode="halfAlpha" allowBlank="1" showInputMessage="1" showErrorMessage="1" sqref="AD3:AI3" xr:uid="{00000000-0002-0000-0800-000001000000}"/>
  </dataValidations>
  <printOptions horizontalCentered="1" verticalCentered="1"/>
  <pageMargins left="0.39370078740157483" right="0.19685039370078741" top="0.39370078740157483" bottom="0.39370078740157483" header="0.51181102362204722" footer="0.51181102362204722"/>
  <pageSetup paperSize="9" scale="71" orientation="landscape" blackAndWhite="1" r:id="rId1"/>
  <headerFooter alignWithMargins="0"/>
  <ignoredErrors>
    <ignoredError sqref="K2 D10 C15 C17 R10 U10 X10 R14 U14 X14 K4 M4 O4 M2 O2 D19 C24 C26 R19 U19 R23 U23 X23 D28 C33 C35 G33 U28" unlockedFormula="1"/>
  </ignoredError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期間算定</vt:lpstr>
      <vt:lpstr>リスト</vt:lpstr>
      <vt:lpstr>入力シート</vt:lpstr>
      <vt:lpstr>44号様式</vt:lpstr>
      <vt:lpstr>別表１</vt:lpstr>
      <vt:lpstr>別表２</vt:lpstr>
      <vt:lpstr>別表３</vt:lpstr>
      <vt:lpstr>別表４</vt:lpstr>
      <vt:lpstr>別表１ (新設・廃止)</vt:lpstr>
      <vt:lpstr>別表２ (新設・廃止)</vt:lpstr>
      <vt:lpstr>別表３ (新設・廃止)</vt:lpstr>
      <vt:lpstr>別表４ (新設・廃止)</vt:lpstr>
      <vt:lpstr>月割り計算</vt:lpstr>
      <vt:lpstr>'44号様式'!Print_Area</vt:lpstr>
      <vt:lpstr>入力シート!Print_Area</vt:lpstr>
      <vt:lpstr>別表１!Print_Area</vt:lpstr>
      <vt:lpstr>'別表１ (新設・廃止)'!Print_Area</vt:lpstr>
      <vt:lpstr>別表２!Print_Area</vt:lpstr>
      <vt:lpstr>'別表２ (新設・廃止)'!Print_Area</vt:lpstr>
      <vt:lpstr>別表３!Print_Area</vt:lpstr>
      <vt:lpstr>'別表３ (新設・廃止)'!Print_Area</vt:lpstr>
      <vt:lpstr>別表４!Print_Area</vt:lpstr>
      <vt:lpstr>'別表４ (新設・廃止)'!Print_Area</vt:lpstr>
    </vt:vector>
  </TitlesOfParts>
  <Company>那覇市役所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Windows ユーザー</cp:lastModifiedBy>
  <cp:lastPrinted>2019-07-09T13:52:08Z</cp:lastPrinted>
  <dcterms:created xsi:type="dcterms:W3CDTF">2016-06-09T04:29:21Z</dcterms:created>
  <dcterms:modified xsi:type="dcterms:W3CDTF">2023-04-28T01:20:25Z</dcterms:modified>
</cp:coreProperties>
</file>