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25上間" sheetId="1" r:id="rId1"/>
  </sheets>
  <externalReferences>
    <externalReference r:id="rId2"/>
    <externalReference r:id="rId3"/>
  </externalReferences>
  <definedNames>
    <definedName name="_xlnm.Print_Area" localSheetId="0">'25上間'!$A$1:$Y$172</definedName>
    <definedName name="Z_818BF9DD_E155_4641_96DB_F10DCC046B31_.wvu.PrintArea" localSheetId="0" hidden="1">'25上間'!$A$1:$Y$173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8" i="1" l="1"/>
  <c r="H160" i="1"/>
  <c r="H151" i="1"/>
  <c r="G143" i="1"/>
  <c r="F136" i="1"/>
  <c r="S112" i="1"/>
  <c r="V108" i="1"/>
  <c r="V100" i="1"/>
  <c r="V96" i="1"/>
  <c r="G96" i="1"/>
  <c r="J91" i="1"/>
  <c r="P84" i="1"/>
  <c r="P85" i="1" s="1"/>
  <c r="P75" i="1"/>
  <c r="H69" i="1"/>
  <c r="Q67" i="1"/>
  <c r="Q66" i="1"/>
  <c r="Q65" i="1"/>
  <c r="Q64" i="1"/>
  <c r="Q63" i="1"/>
  <c r="Q62" i="1"/>
  <c r="Q61" i="1"/>
  <c r="F59" i="1"/>
  <c r="T47" i="1"/>
  <c r="V44" i="1" s="1"/>
  <c r="V46" i="1"/>
  <c r="H42" i="1"/>
  <c r="L39" i="1"/>
  <c r="H35" i="1"/>
  <c r="F4" i="1"/>
  <c r="V45" i="1" l="1"/>
</calcChain>
</file>

<file path=xl/sharedStrings.xml><?xml version="1.0" encoding="utf-8"?>
<sst xmlns="http://schemas.openxmlformats.org/spreadsheetml/2006/main" count="343" uniqueCount="249">
  <si>
    <t>№</t>
    <phoneticPr fontId="3"/>
  </si>
  <si>
    <t>上間小学校区</t>
    <rPh sb="0" eb="2">
      <t>ウエマ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</si>
  <si>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</si>
  <si>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</si>
  <si>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</si>
  <si>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</si>
  <si>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</si>
  <si>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字上間</t>
    <rPh sb="0" eb="1">
      <t>アザ</t>
    </rPh>
    <rPh sb="1" eb="3">
      <t>ウエマ</t>
    </rPh>
    <phoneticPr fontId="3"/>
  </si>
  <si>
    <t>120、124、141～143、598番地1、613～615、618、656番地1</t>
    <rPh sb="19" eb="21">
      <t>バンチ</t>
    </rPh>
    <phoneticPr fontId="3"/>
  </si>
  <si>
    <t>字国場</t>
    <rPh sb="0" eb="1">
      <t>アザ</t>
    </rPh>
    <rPh sb="1" eb="2">
      <t>コク</t>
    </rPh>
    <rPh sb="2" eb="3">
      <t>バ</t>
    </rPh>
    <phoneticPr fontId="3"/>
  </si>
  <si>
    <t>148～149、157～182、511～541、551～555、691～699、730～750、843～870、878、1188～1189番地</t>
    <rPh sb="69" eb="71">
      <t>バンチ</t>
    </rPh>
    <phoneticPr fontId="3"/>
  </si>
  <si>
    <t>字識名</t>
    <rPh sb="0" eb="1">
      <t>アザ</t>
    </rPh>
    <rPh sb="1" eb="3">
      <t>シキナ</t>
    </rPh>
    <phoneticPr fontId="3"/>
  </si>
  <si>
    <t>1134～1150、1154～1155</t>
    <phoneticPr fontId="3"/>
  </si>
  <si>
    <t>識名</t>
    <phoneticPr fontId="3"/>
  </si>
  <si>
    <t>1丁目9～10、13～15番、3丁目1～2、12～21番、22番17～35号、22番37～38号、4丁目（全部）</t>
    <rPh sb="16" eb="18">
      <t>チョウメ</t>
    </rPh>
    <rPh sb="27" eb="28">
      <t>バン</t>
    </rPh>
    <rPh sb="31" eb="32">
      <t>バン</t>
    </rPh>
    <rPh sb="37" eb="38">
      <t>ゴウ</t>
    </rPh>
    <rPh sb="41" eb="42">
      <t>バン</t>
    </rPh>
    <rPh sb="47" eb="48">
      <t>ゴウ</t>
    </rPh>
    <phoneticPr fontId="3"/>
  </si>
  <si>
    <t>長田</t>
    <rPh sb="0" eb="2">
      <t>ナガタ</t>
    </rPh>
    <phoneticPr fontId="3"/>
  </si>
  <si>
    <t>1丁目8～10、13～24番</t>
    <rPh sb="1" eb="3">
      <t>チョウメ</t>
    </rPh>
    <rPh sb="13" eb="14">
      <t>バン</t>
    </rPh>
    <phoneticPr fontId="3"/>
  </si>
  <si>
    <t>2丁目（全部）</t>
    <rPh sb="1" eb="3">
      <t>チョウメ</t>
    </rPh>
    <rPh sb="4" eb="6">
      <t>ゼンブ</t>
    </rPh>
    <phoneticPr fontId="3"/>
  </si>
  <si>
    <t>上間</t>
    <rPh sb="0" eb="2">
      <t>ウエマ</t>
    </rPh>
    <phoneticPr fontId="3"/>
  </si>
  <si>
    <t>1丁目（全部）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</si>
  <si>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</si>
  <si>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</si>
  <si>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</si>
  <si>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</si>
  <si>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</si>
  <si>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</si>
  <si>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</si>
  <si>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</si>
  <si>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</si>
  <si>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</si>
  <si>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</si>
  <si>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</si>
  <si>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</si>
  <si>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</si>
  <si>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</si>
  <si>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</si>
  <si>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</si>
  <si>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</si>
  <si>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</si>
  <si>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上間小学校</t>
    <rPh sb="0" eb="2">
      <t>ウエマ</t>
    </rPh>
    <rPh sb="2" eb="5">
      <t>ショウガッコウ</t>
    </rPh>
    <phoneticPr fontId="3"/>
  </si>
  <si>
    <t>所在地</t>
  </si>
  <si>
    <t>長田２－１１－６０</t>
    <rPh sb="0" eb="2">
      <t>ナガタ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</si>
  <si>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</si>
  <si>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</si>
  <si>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</si>
  <si>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</si>
  <si>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</si>
  <si>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</si>
  <si>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</si>
  <si>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</si>
  <si>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</si>
  <si>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</si>
  <si>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</si>
  <si>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</si>
  <si>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</si>
  <si>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</si>
  <si>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</si>
  <si>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</si>
  <si>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</si>
  <si>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上間小学校</t>
    <rPh sb="0" eb="5">
      <t>ウエマショウガッコウ</t>
    </rPh>
    <phoneticPr fontId="3"/>
  </si>
  <si>
    <t>長田2-11-60</t>
    <rPh sb="0" eb="2">
      <t>ナガタ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</si>
  <si>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</si>
  <si>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</si>
  <si>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</si>
  <si>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</si>
  <si>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</si>
  <si>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</si>
  <si>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</si>
  <si>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長田2丁目大倉ハイツ自治会</t>
    <rPh sb="0" eb="2">
      <t>ナガタ</t>
    </rPh>
    <rPh sb="3" eb="5">
      <t>チョウメ</t>
    </rPh>
    <rPh sb="5" eb="7">
      <t>オオクラ</t>
    </rPh>
    <rPh sb="10" eb="13">
      <t>ジチカイ</t>
    </rPh>
    <phoneticPr fontId="3"/>
  </si>
  <si>
    <t>長田2丁目大倉ハイツ域内</t>
    <rPh sb="0" eb="2">
      <t>ナガタ</t>
    </rPh>
    <rPh sb="3" eb="5">
      <t>チョウメ</t>
    </rPh>
    <rPh sb="5" eb="7">
      <t>オオクラ</t>
    </rPh>
    <rPh sb="10" eb="12">
      <t>イキナイ</t>
    </rPh>
    <phoneticPr fontId="3"/>
  </si>
  <si>
    <t>上間自治会</t>
    <rPh sb="0" eb="2">
      <t>ウエマ</t>
    </rPh>
    <rPh sb="2" eb="5">
      <t>ジチカイ</t>
    </rPh>
    <phoneticPr fontId="3"/>
  </si>
  <si>
    <t>上間1丁目、字上間一部、
長田2丁目一部</t>
    <rPh sb="0" eb="2">
      <t>ウエマ</t>
    </rPh>
    <rPh sb="3" eb="5">
      <t>チョウメ</t>
    </rPh>
    <rPh sb="6" eb="7">
      <t>アザ</t>
    </rPh>
    <rPh sb="7" eb="9">
      <t>ウエマ</t>
    </rPh>
    <rPh sb="9" eb="11">
      <t>イチブ</t>
    </rPh>
    <rPh sb="13" eb="15">
      <t>ナガタ</t>
    </rPh>
    <rPh sb="16" eb="18">
      <t>チョウメ</t>
    </rPh>
    <rPh sb="18" eb="20">
      <t>イチブ</t>
    </rPh>
    <phoneticPr fontId="3"/>
  </si>
  <si>
    <t>那覇市上国場自治会</t>
    <rPh sb="0" eb="3">
      <t>ナハシ</t>
    </rPh>
    <rPh sb="3" eb="4">
      <t>ウエ</t>
    </rPh>
    <rPh sb="4" eb="6">
      <t>コクバ</t>
    </rPh>
    <rPh sb="6" eb="9">
      <t>ジチカイ</t>
    </rPh>
    <phoneticPr fontId="3"/>
  </si>
  <si>
    <t>字国場一部（国場172～872-2）</t>
    <rPh sb="0" eb="1">
      <t>アザ</t>
    </rPh>
    <rPh sb="1" eb="3">
      <t>コクバ</t>
    </rPh>
    <rPh sb="3" eb="5">
      <t>イチブ</t>
    </rPh>
    <rPh sb="6" eb="8">
      <t>コクバ</t>
    </rPh>
    <phoneticPr fontId="3"/>
  </si>
  <si>
    <t>識名自治会</t>
    <rPh sb="0" eb="2">
      <t>シキナ</t>
    </rPh>
    <rPh sb="2" eb="5">
      <t>ジチカイ</t>
    </rPh>
    <phoneticPr fontId="3"/>
  </si>
  <si>
    <t>識名4丁目全域、1・2・3丁目の一部</t>
    <rPh sb="0" eb="2">
      <t>シキナ</t>
    </rPh>
    <rPh sb="3" eb="5">
      <t>チョウメ</t>
    </rPh>
    <rPh sb="5" eb="7">
      <t>ゼンイキ</t>
    </rPh>
    <rPh sb="13" eb="15">
      <t>チョウメ</t>
    </rPh>
    <rPh sb="16" eb="18">
      <t>イチブ</t>
    </rPh>
    <phoneticPr fontId="3"/>
  </si>
  <si>
    <t>長田一丁目自治会</t>
    <rPh sb="0" eb="2">
      <t>ナガタ</t>
    </rPh>
    <rPh sb="2" eb="3">
      <t>イチ</t>
    </rPh>
    <rPh sb="3" eb="5">
      <t>チョウメ</t>
    </rPh>
    <rPh sb="5" eb="8">
      <t>ジチカイ</t>
    </rPh>
    <phoneticPr fontId="3"/>
  </si>
  <si>
    <t>長田1丁目及び近隣の自治会のない所</t>
    <rPh sb="0" eb="2">
      <t>ナガタ</t>
    </rPh>
    <rPh sb="3" eb="5">
      <t>チョウメ</t>
    </rPh>
    <rPh sb="5" eb="6">
      <t>オヨ</t>
    </rPh>
    <rPh sb="7" eb="9">
      <t>キンリン</t>
    </rPh>
    <rPh sb="10" eb="13">
      <t>ジチカイ</t>
    </rPh>
    <rPh sb="16" eb="17">
      <t>トコロ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</si>
  <si>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</si>
  <si>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</si>
  <si>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識名1丁目自治会</t>
    <rPh sb="0" eb="2">
      <t>シキナ</t>
    </rPh>
    <rPh sb="3" eb="5">
      <t>チョウメ</t>
    </rPh>
    <rPh sb="5" eb="8">
      <t>ジチカイ</t>
    </rPh>
    <phoneticPr fontId="3"/>
  </si>
  <si>
    <t>識名1丁目全地域</t>
    <rPh sb="0" eb="2">
      <t>シキナ</t>
    </rPh>
    <rPh sb="3" eb="5">
      <t>チョウメ</t>
    </rPh>
    <rPh sb="5" eb="8">
      <t>ゼンチイキ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</si>
  <si>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</si>
  <si>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</si>
  <si>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</si>
  <si>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</si>
  <si>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</si>
  <si>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</si>
  <si>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</si>
  <si>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</si>
  <si>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</si>
  <si>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寄宮中学校区青少年健全育成協議会</t>
    <rPh sb="0" eb="5">
      <t>ヨリミヤチュウガッコウ</t>
    </rPh>
    <rPh sb="5" eb="16">
      <t>クセイショウネンケンゼンイクセイキョウギカイ</t>
    </rPh>
    <phoneticPr fontId="3"/>
  </si>
  <si>
    <t>石田中学校区青少年健全育成協議会</t>
    <rPh sb="0" eb="2">
      <t>イシダ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</si>
  <si>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</si>
  <si>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</si>
  <si>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</si>
  <si>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</si>
  <si>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長田１丁目自治会</t>
    <phoneticPr fontId="3"/>
  </si>
  <si>
    <t>長田中央線</t>
    <phoneticPr fontId="3"/>
  </si>
  <si>
    <t>三原大石通り会</t>
    <rPh sb="0" eb="2">
      <t>ミハラ</t>
    </rPh>
    <rPh sb="2" eb="4">
      <t>オオイシ</t>
    </rPh>
    <rPh sb="4" eb="5">
      <t>トオ</t>
    </rPh>
    <rPh sb="6" eb="7">
      <t>カイ</t>
    </rPh>
    <phoneticPr fontId="3"/>
  </si>
  <si>
    <t>上間三原線</t>
    <rPh sb="0" eb="2">
      <t>ウエマ</t>
    </rPh>
    <rPh sb="2" eb="5">
      <t>ミハラセン</t>
    </rPh>
    <phoneticPr fontId="3"/>
  </si>
  <si>
    <t>泉水設備 株式会社</t>
    <rPh sb="0" eb="2">
      <t>イズミ</t>
    </rPh>
    <rPh sb="2" eb="4">
      <t>セツビ</t>
    </rPh>
    <rPh sb="5" eb="9">
      <t>カブシキガイシャ</t>
    </rPh>
    <phoneticPr fontId="3"/>
  </si>
  <si>
    <t>識名繁多川線</t>
    <rPh sb="0" eb="2">
      <t>シキナ</t>
    </rPh>
    <rPh sb="2" eb="5">
      <t>ハンタガワ</t>
    </rPh>
    <rPh sb="5" eb="6">
      <t>セン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</si>
  <si>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6"/>
  </si>
  <si>
    <t>株式会社 丸島建設コンサルタント</t>
    <rPh sb="0" eb="4">
      <t>カブシキガイシャ</t>
    </rPh>
    <rPh sb="5" eb="7">
      <t>マルシマ</t>
    </rPh>
    <rPh sb="7" eb="9">
      <t>ケンセツ</t>
    </rPh>
    <phoneticPr fontId="3"/>
  </si>
  <si>
    <t>株式会社 沖縄用地測量設計</t>
    <rPh sb="0" eb="4">
      <t>カブシキガイシャ</t>
    </rPh>
    <rPh sb="5" eb="7">
      <t>オキナワ</t>
    </rPh>
    <rPh sb="7" eb="9">
      <t>ヨウチ</t>
    </rPh>
    <rPh sb="9" eb="11">
      <t>ソクリョウ</t>
    </rPh>
    <rPh sb="11" eb="13">
      <t>セッケイ</t>
    </rPh>
    <phoneticPr fontId="3"/>
  </si>
  <si>
    <t>社会福祉法人夢福祉会
長田児童クラブ</t>
    <phoneticPr fontId="3"/>
  </si>
  <si>
    <t>長田東公園</t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</si>
  <si>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</si>
  <si>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9">
      <t>ウエマ</t>
    </rPh>
    <rPh sb="9" eb="12">
      <t>ミハラセン</t>
    </rPh>
    <phoneticPr fontId="3"/>
  </si>
  <si>
    <t>寄宮中野球部父母会</t>
    <phoneticPr fontId="3"/>
  </si>
  <si>
    <t>長田北公園</t>
    <phoneticPr fontId="3"/>
  </si>
  <si>
    <t>繁多川自治会「花通り会」</t>
    <phoneticPr fontId="3"/>
  </si>
  <si>
    <t>上間三原線</t>
    <phoneticPr fontId="3"/>
  </si>
  <si>
    <t>すくすく緑の会</t>
    <rPh sb="4" eb="5">
      <t>ミドリ</t>
    </rPh>
    <rPh sb="6" eb="7">
      <t>カイ</t>
    </rPh>
    <phoneticPr fontId="3"/>
  </si>
  <si>
    <t>長田西公園</t>
    <phoneticPr fontId="3"/>
  </si>
  <si>
    <t>沖縄銀行</t>
    <phoneticPr fontId="3"/>
  </si>
  <si>
    <t>市内一円(各本店、支店、出張所)</t>
    <phoneticPr fontId="3"/>
  </si>
  <si>
    <t>ボランティアサークルマヒナジーモ854</t>
  </si>
  <si>
    <t>長田西公園</t>
    <rPh sb="0" eb="2">
      <t>ナガタ</t>
    </rPh>
    <rPh sb="2" eb="3">
      <t>ニシ</t>
    </rPh>
    <rPh sb="3" eb="5">
      <t>コウエン</t>
    </rPh>
    <phoneticPr fontId="7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</si>
  <si>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</si>
  <si>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</si>
  <si>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</si>
  <si>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</si>
  <si>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</si>
  <si>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</si>
  <si>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</si>
  <si>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</si>
  <si>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</si>
  <si>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株式会社野原建設</t>
    <phoneticPr fontId="3"/>
  </si>
  <si>
    <t>長田南、北、西公園</t>
    <rPh sb="0" eb="2">
      <t>ナガタ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</si>
  <si>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</si>
  <si>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</si>
  <si>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</si>
  <si>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</si>
  <si>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リウボウストア</t>
    <phoneticPr fontId="3"/>
  </si>
  <si>
    <t>組織名</t>
    <rPh sb="0" eb="3">
      <t>ソシキメイ</t>
    </rPh>
    <phoneticPr fontId="12"/>
  </si>
  <si>
    <t>金秀商事株式会社</t>
    <phoneticPr fontId="3"/>
  </si>
  <si>
    <t>字国場自治会</t>
    <rPh sb="0" eb="1">
      <t>アザ</t>
    </rPh>
    <rPh sb="1" eb="6">
      <t>コクバジチカイ</t>
    </rPh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</si>
  <si>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</si>
  <si>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</si>
  <si>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</si>
  <si>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</si>
  <si>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</si>
  <si>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</si>
  <si>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</si>
  <si>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</si>
  <si>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</si>
  <si>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</si>
  <si>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</si>
  <si>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</si>
  <si>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</si>
  <si>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</si>
  <si>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</si>
  <si>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</si>
  <si>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</si>
  <si>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</si>
  <si>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</si>
  <si>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×</t>
    <phoneticPr fontId="3"/>
  </si>
  <si>
    <t>電話：917-3327
FAX：917-3367</t>
    <phoneticPr fontId="3"/>
  </si>
  <si>
    <t>寄宮中学校</t>
    <rPh sb="0" eb="5">
      <t>ヨリミヤチュウガッコウ</t>
    </rPh>
    <phoneticPr fontId="3"/>
  </si>
  <si>
    <t>長田1-13-65</t>
    <rPh sb="0" eb="2">
      <t>ナガタ</t>
    </rPh>
    <phoneticPr fontId="3"/>
  </si>
  <si>
    <t>電話：917-3408
FAX：917-3428</t>
    <phoneticPr fontId="3"/>
  </si>
  <si>
    <t>尚学学園（体育館）</t>
    <rPh sb="0" eb="2">
      <t>ショウガク</t>
    </rPh>
    <rPh sb="2" eb="4">
      <t>ガクエン</t>
    </rPh>
    <rPh sb="5" eb="8">
      <t>タイイクカン</t>
    </rPh>
    <phoneticPr fontId="3"/>
  </si>
  <si>
    <t>国場747</t>
    <rPh sb="0" eb="2">
      <t>コクバ</t>
    </rPh>
    <phoneticPr fontId="3"/>
  </si>
  <si>
    <t>電話：832-1767
FAX：834-2037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</si>
  <si>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</si>
  <si>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</si>
  <si>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</si>
  <si>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</si>
  <si>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上間児童クラブ</t>
    <rPh sb="0" eb="2">
      <t>ウエマ</t>
    </rPh>
    <rPh sb="2" eb="4">
      <t>ジドウ</t>
    </rPh>
    <phoneticPr fontId="3"/>
  </si>
  <si>
    <t>長田2-11-60　上間小学校内</t>
    <phoneticPr fontId="3"/>
  </si>
  <si>
    <t>長田児童クラブ</t>
    <rPh sb="0" eb="2">
      <t>ナガタ</t>
    </rPh>
    <rPh sb="2" eb="4">
      <t>ジドウ</t>
    </rPh>
    <phoneticPr fontId="3"/>
  </si>
  <si>
    <t>長田2-17-18　スカイピアM2F</t>
    <phoneticPr fontId="3"/>
  </si>
  <si>
    <t>やるき・げんき児童クラブ</t>
    <rPh sb="7" eb="9">
      <t>ジドウ</t>
    </rPh>
    <phoneticPr fontId="3"/>
  </si>
  <si>
    <t>長田2-9-34</t>
    <phoneticPr fontId="3"/>
  </si>
  <si>
    <t>やるき・げんき児童クラブ2</t>
    <rPh sb="7" eb="9">
      <t>ジドウ</t>
    </rPh>
    <phoneticPr fontId="3"/>
  </si>
  <si>
    <t>長田1-16-3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</si>
  <si>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</si>
  <si>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</si>
  <si>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</si>
  <si>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</si>
  <si>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</si>
  <si>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サッカー
ウォーキングサッカー
バルシューレ</t>
    <phoneticPr fontId="3"/>
  </si>
  <si>
    <t>金</t>
    <rPh sb="0" eb="1">
      <t>キン</t>
    </rPh>
    <phoneticPr fontId="3"/>
  </si>
  <si>
    <t>16：30～18：30</t>
    <phoneticPr fontId="3"/>
  </si>
  <si>
    <t>上間小運動場</t>
    <rPh sb="0" eb="3">
      <t>ウエマショウ</t>
    </rPh>
    <rPh sb="3" eb="6">
      <t>ウンドウジョウ</t>
    </rPh>
    <phoneticPr fontId="3"/>
  </si>
  <si>
    <t>エイサー</t>
    <phoneticPr fontId="3"/>
  </si>
  <si>
    <t>木・土</t>
    <rPh sb="0" eb="1">
      <t>モク</t>
    </rPh>
    <rPh sb="2" eb="3">
      <t>ド</t>
    </rPh>
    <phoneticPr fontId="3"/>
  </si>
  <si>
    <t>木 16：30～18：30
土 19：30～21：00</t>
    <rPh sb="0" eb="1">
      <t>モク</t>
    </rPh>
    <rPh sb="14" eb="15">
      <t>ド</t>
    </rPh>
    <phoneticPr fontId="3"/>
  </si>
  <si>
    <t>上間小地域連携室</t>
    <rPh sb="0" eb="2">
      <t>ウエマ</t>
    </rPh>
    <rPh sb="2" eb="3">
      <t>ショウ</t>
    </rPh>
    <rPh sb="3" eb="8">
      <t>チイキレンケイシツ</t>
    </rPh>
    <phoneticPr fontId="3"/>
  </si>
  <si>
    <t>琉球舞踊</t>
    <rPh sb="0" eb="4">
      <t>リュウキュウブヨウ</t>
    </rPh>
    <phoneticPr fontId="3"/>
  </si>
  <si>
    <t>水・金</t>
    <rPh sb="0" eb="1">
      <t>スイ</t>
    </rPh>
    <rPh sb="2" eb="3">
      <t>キン</t>
    </rPh>
    <phoneticPr fontId="3"/>
  </si>
  <si>
    <t>16：00～17：30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</si>
  <si>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</si>
  <si>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</si>
  <si>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</si>
  <si>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</si>
  <si>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</si>
  <si>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</si>
  <si>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識名3丁目</t>
    <phoneticPr fontId="3"/>
  </si>
  <si>
    <t>繁多川3-4-18</t>
    <phoneticPr fontId="3"/>
  </si>
  <si>
    <t>９６３－６４７８</t>
    <phoneticPr fontId="3"/>
  </si>
  <si>
    <t>繁多川</t>
    <phoneticPr fontId="3"/>
  </si>
  <si>
    <t>上間1丁目、識名1丁目・4丁目</t>
    <phoneticPr fontId="3"/>
  </si>
  <si>
    <t>長田1-16-7　C-101号</t>
    <phoneticPr fontId="3"/>
  </si>
  <si>
    <t>９８７－１０１０</t>
    <phoneticPr fontId="3"/>
  </si>
  <si>
    <t>国場、上間</t>
    <phoneticPr fontId="3"/>
  </si>
  <si>
    <t>字上間372番地</t>
    <rPh sb="6" eb="8">
      <t>バンチ</t>
    </rPh>
    <phoneticPr fontId="3"/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</si>
  <si>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</si>
  <si>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</si>
  <si>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</si>
  <si>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</si>
  <si>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</si>
  <si>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</si>
  <si>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</si>
  <si>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上間ゆんたく会</t>
    <rPh sb="0" eb="2">
      <t>ウエマ</t>
    </rPh>
    <rPh sb="6" eb="7">
      <t>カイ</t>
    </rPh>
    <phoneticPr fontId="12"/>
  </si>
  <si>
    <t>第1･2・3火曜日　</t>
    <rPh sb="0" eb="1">
      <t>ダイ</t>
    </rPh>
    <rPh sb="6" eb="7">
      <t>カ</t>
    </rPh>
    <rPh sb="7" eb="9">
      <t>ヨウビ</t>
    </rPh>
    <phoneticPr fontId="12"/>
  </si>
  <si>
    <t>10:00～12:00</t>
    <phoneticPr fontId="12"/>
  </si>
  <si>
    <t>上間自治会公民館（上間1-17-13）</t>
    <rPh sb="0" eb="2">
      <t>ウエマ</t>
    </rPh>
    <rPh sb="2" eb="5">
      <t>ジチカイ</t>
    </rPh>
    <rPh sb="5" eb="8">
      <t>コウミンカン</t>
    </rPh>
    <rPh sb="9" eb="11">
      <t>ウエマ</t>
    </rPh>
    <phoneticPr fontId="12"/>
  </si>
  <si>
    <t>長田2丁目さくら会</t>
    <phoneticPr fontId="12"/>
  </si>
  <si>
    <t>第2火曜日　</t>
    <rPh sb="0" eb="1">
      <t>ダイ</t>
    </rPh>
    <rPh sb="2" eb="5">
      <t>カヨウビ</t>
    </rPh>
    <phoneticPr fontId="12"/>
  </si>
  <si>
    <t>14:00～16:00</t>
    <phoneticPr fontId="3"/>
  </si>
  <si>
    <t>長田保育園 別館1階（那覇市長田2-24-59）</t>
    <rPh sb="11" eb="14">
      <t>ナハシ</t>
    </rPh>
    <rPh sb="14" eb="16">
      <t>ナガタ</t>
    </rPh>
    <phoneticPr fontId="12"/>
  </si>
  <si>
    <t>識名ゆいゆい会</t>
    <rPh sb="0" eb="1">
      <t>シキ</t>
    </rPh>
    <rPh sb="1" eb="2">
      <t>ナ</t>
    </rPh>
    <rPh sb="6" eb="7">
      <t>カイ</t>
    </rPh>
    <phoneticPr fontId="12"/>
  </si>
  <si>
    <t>第2･4木曜日　</t>
    <rPh sb="0" eb="1">
      <t>ダイ</t>
    </rPh>
    <rPh sb="4" eb="7">
      <t>モクヨウビ</t>
    </rPh>
    <phoneticPr fontId="12"/>
  </si>
  <si>
    <t>14:00～16:00</t>
    <phoneticPr fontId="12"/>
  </si>
  <si>
    <t>識名自治公民館むらやー（識名4-2-16）</t>
    <rPh sb="0" eb="1">
      <t>シキ</t>
    </rPh>
    <rPh sb="1" eb="2">
      <t>ナ</t>
    </rPh>
    <rPh sb="2" eb="4">
      <t>ジチ</t>
    </rPh>
    <rPh sb="4" eb="7">
      <t>コウミンカン</t>
    </rPh>
    <rPh sb="12" eb="13">
      <t>シキ</t>
    </rPh>
    <rPh sb="13" eb="14">
      <t>ナ</t>
    </rPh>
    <phoneticPr fontId="12"/>
  </si>
  <si>
    <t>フレンドリー長田</t>
    <rPh sb="6" eb="8">
      <t>ナガタ</t>
    </rPh>
    <phoneticPr fontId="12"/>
  </si>
  <si>
    <t>第1･2・3・4木曜日　</t>
    <rPh sb="0" eb="1">
      <t>ダイ</t>
    </rPh>
    <rPh sb="8" eb="11">
      <t>モクヨウビ</t>
    </rPh>
    <phoneticPr fontId="12"/>
  </si>
  <si>
    <t>寄宮中学校 美術教室（長田1-13-65）</t>
    <rPh sb="0" eb="1">
      <t>ヨ</t>
    </rPh>
    <rPh sb="1" eb="2">
      <t>ミヤ</t>
    </rPh>
    <rPh sb="2" eb="5">
      <t>チュウガッコウ</t>
    </rPh>
    <rPh sb="6" eb="8">
      <t>ビジュツ</t>
    </rPh>
    <rPh sb="8" eb="10">
      <t>キョウシツ</t>
    </rPh>
    <rPh sb="11" eb="13">
      <t>ナガタ</t>
    </rPh>
    <phoneticPr fontId="12"/>
  </si>
  <si>
    <t>わかば</t>
    <phoneticPr fontId="12"/>
  </si>
  <si>
    <t>第2・3金曜日　</t>
    <rPh sb="0" eb="1">
      <t>ダイ</t>
    </rPh>
    <rPh sb="4" eb="7">
      <t>キンヨウビ</t>
    </rPh>
    <phoneticPr fontId="12"/>
  </si>
  <si>
    <t>琉球新報 国場販売店（国場667-27　コーポ丸城1F）</t>
    <rPh sb="0" eb="4">
      <t>リュウキュウシンポウ</t>
    </rPh>
    <rPh sb="5" eb="10">
      <t>コクバハンバイテン</t>
    </rPh>
    <rPh sb="11" eb="13">
      <t>コクバ</t>
    </rPh>
    <rPh sb="23" eb="24">
      <t>マル</t>
    </rPh>
    <rPh sb="24" eb="25">
      <t>シロ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</si>
  <si>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</si>
  <si>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</si>
  <si>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</si>
  <si>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がきやクリニック</t>
  </si>
  <si>
    <t>消化器内科（胃腸内科）, 内科</t>
  </si>
  <si>
    <t>長田2-25-14</t>
  </si>
  <si>
    <t>098-832-8801</t>
  </si>
  <si>
    <t>ごきげん整形クリニック</t>
  </si>
  <si>
    <t>整形外科, リウマチ科, 
リハビリテーション科</t>
    <phoneticPr fontId="3"/>
  </si>
  <si>
    <t>長田1-24-26　
長田メディカルビル3階</t>
    <phoneticPr fontId="3"/>
  </si>
  <si>
    <t>098-851-3338</t>
  </si>
  <si>
    <t>のぶ内科クリニック</t>
  </si>
  <si>
    <t>内科, 消化器内科（胃腸内科）</t>
  </si>
  <si>
    <t>長田1-24-26　
長田メディカルビル1階</t>
    <phoneticPr fontId="3"/>
  </si>
  <si>
    <t>098-832-2266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</si>
</sst>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b/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.5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2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9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21" fillId="4" borderId="0" xfId="0" applyFont="1" applyFill="1" applyBorder="1">
      <alignment vertical="center"/>
    </xf>
    <xf numFmtId="0" fontId="25" fillId="4" borderId="0" xfId="0" applyFont="1" applyFill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0" fillId="4" borderId="0" xfId="0" applyFill="1">
      <alignment vertical="center"/>
    </xf>
    <xf numFmtId="0" fontId="16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177" fontId="32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17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40" fillId="0" borderId="19" xfId="0" applyFont="1" applyBorder="1" applyAlignment="1">
      <alignment vertical="center"/>
    </xf>
    <xf numFmtId="0" fontId="19" fillId="0" borderId="42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177" fontId="10" fillId="0" borderId="0" xfId="2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 textRotation="255"/>
    </xf>
    <xf numFmtId="0" fontId="5" fillId="0" borderId="0" xfId="3" applyFont="1" applyAlignment="1" applyProtection="1">
      <alignment horizontal="center" vertical="center"/>
    </xf>
    <xf numFmtId="0" fontId="21" fillId="0" borderId="0" xfId="0" applyFont="1" applyBorder="1">
      <alignment vertical="center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43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6" fillId="0" borderId="0" xfId="0" applyFont="1" applyBorder="1" applyAlignment="1">
      <alignment horizontal="left" vertical="center" wrapText="1"/>
    </xf>
    <xf numFmtId="0" fontId="56" fillId="0" borderId="0" xfId="0" applyFont="1" applyBorder="1" applyAlignment="1">
      <alignment horizontal="left" wrapText="1"/>
    </xf>
    <xf numFmtId="0" fontId="0" fillId="4" borderId="0" xfId="0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7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8" fillId="0" borderId="0" xfId="0" applyFont="1" applyFill="1" applyAlignment="1">
      <alignment vertical="center"/>
    </xf>
    <xf numFmtId="0" fontId="5" fillId="0" borderId="0" xfId="3" applyFont="1" applyFill="1" applyAlignment="1" applyProtection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25" fillId="0" borderId="13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center"/>
    </xf>
    <xf numFmtId="0" fontId="42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 wrapText="1"/>
    </xf>
    <xf numFmtId="0" fontId="40" fillId="0" borderId="7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0" fillId="2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52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5" fillId="0" borderId="0" xfId="3" applyFont="1" applyAlignment="1" applyProtection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38" fontId="13" fillId="0" borderId="13" xfId="1" applyFont="1" applyFill="1" applyBorder="1" applyAlignment="1">
      <alignment horizontal="left" vertical="center" wrapText="1"/>
    </xf>
    <xf numFmtId="38" fontId="13" fillId="0" borderId="13" xfId="1" applyFont="1" applyFill="1" applyBorder="1" applyAlignment="1">
      <alignment horizontal="left" vertical="center"/>
    </xf>
    <xf numFmtId="0" fontId="45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40" fillId="0" borderId="13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42" fillId="0" borderId="13" xfId="0" applyFont="1" applyBorder="1" applyAlignment="1">
      <alignment horizontal="left" vertical="center" wrapText="1"/>
    </xf>
    <xf numFmtId="0" fontId="42" fillId="0" borderId="13" xfId="0" applyFont="1" applyBorder="1" applyAlignment="1">
      <alignment horizontal="left" vertical="center"/>
    </xf>
    <xf numFmtId="0" fontId="51" fillId="2" borderId="7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177" fontId="20" fillId="2" borderId="7" xfId="2" applyNumberFormat="1" applyFont="1" applyFill="1" applyBorder="1" applyAlignment="1">
      <alignment horizontal="center" vertical="center"/>
    </xf>
    <xf numFmtId="177" fontId="20" fillId="2" borderId="9" xfId="2" applyNumberFormat="1" applyFont="1" applyFill="1" applyBorder="1" applyAlignment="1">
      <alignment horizontal="center" vertical="center"/>
    </xf>
    <xf numFmtId="177" fontId="20" fillId="2" borderId="8" xfId="2" applyNumberFormat="1" applyFont="1" applyFill="1" applyBorder="1" applyAlignment="1">
      <alignment horizontal="center" vertical="center"/>
    </xf>
    <xf numFmtId="0" fontId="50" fillId="0" borderId="13" xfId="0" applyFont="1" applyBorder="1" applyAlignment="1">
      <alignment horizontal="left" vertical="center"/>
    </xf>
    <xf numFmtId="177" fontId="19" fillId="0" borderId="13" xfId="2" applyNumberFormat="1" applyFont="1" applyBorder="1" applyAlignment="1">
      <alignment horizontal="left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19" fillId="0" borderId="13" xfId="2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177" fontId="19" fillId="0" borderId="7" xfId="2" applyNumberFormat="1" applyFont="1" applyBorder="1" applyAlignment="1">
      <alignment horizontal="left" vertical="center" wrapText="1"/>
    </xf>
    <xf numFmtId="177" fontId="19" fillId="0" borderId="9" xfId="2" applyNumberFormat="1" applyFont="1" applyBorder="1" applyAlignment="1">
      <alignment horizontal="left" vertical="center" wrapText="1"/>
    </xf>
    <xf numFmtId="177" fontId="19" fillId="0" borderId="8" xfId="2" applyNumberFormat="1" applyFont="1" applyBorder="1" applyAlignment="1">
      <alignment horizontal="left" vertical="center" wrapText="1"/>
    </xf>
    <xf numFmtId="177" fontId="19" fillId="0" borderId="7" xfId="2" applyNumberFormat="1" applyFont="1" applyBorder="1" applyAlignment="1">
      <alignment horizontal="left" vertical="center"/>
    </xf>
    <xf numFmtId="177" fontId="19" fillId="0" borderId="9" xfId="2" applyNumberFormat="1" applyFont="1" applyBorder="1" applyAlignment="1">
      <alignment horizontal="left" vertical="center"/>
    </xf>
    <xf numFmtId="177" fontId="19" fillId="0" borderId="8" xfId="2" applyNumberFormat="1" applyFont="1" applyBorder="1" applyAlignment="1">
      <alignment horizontal="left" vertical="center"/>
    </xf>
    <xf numFmtId="177" fontId="20" fillId="2" borderId="13" xfId="2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177" fontId="13" fillId="0" borderId="13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77" fontId="0" fillId="0" borderId="13" xfId="2" applyNumberFormat="1" applyFont="1" applyBorder="1" applyAlignment="1">
      <alignment horizontal="center" vertical="center"/>
    </xf>
    <xf numFmtId="0" fontId="41" fillId="5" borderId="0" xfId="0" applyFont="1" applyFill="1" applyBorder="1" applyAlignment="1">
      <alignment horizontal="right" vertical="center" wrapText="1"/>
    </xf>
    <xf numFmtId="0" fontId="15" fillId="0" borderId="13" xfId="0" applyFont="1" applyBorder="1" applyAlignment="1">
      <alignment horizontal="right" vertical="center"/>
    </xf>
    <xf numFmtId="38" fontId="49" fillId="0" borderId="7" xfId="1" applyFont="1" applyBorder="1" applyAlignment="1">
      <alignment horizontal="center" vertical="center"/>
    </xf>
    <xf numFmtId="38" fontId="49" fillId="0" borderId="8" xfId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177" fontId="49" fillId="0" borderId="7" xfId="2" applyNumberFormat="1" applyFont="1" applyBorder="1" applyAlignment="1">
      <alignment horizontal="center" vertical="center"/>
    </xf>
    <xf numFmtId="177" fontId="49" fillId="0" borderId="8" xfId="2" applyNumberFormat="1" applyFont="1" applyBorder="1" applyAlignment="1">
      <alignment horizontal="center" vertical="center"/>
    </xf>
    <xf numFmtId="0" fontId="17" fillId="5" borderId="7" xfId="0" applyFont="1" applyFill="1" applyBorder="1" applyAlignment="1">
      <alignment horizontal="left" vertical="center" wrapText="1"/>
    </xf>
    <xf numFmtId="0" fontId="17" fillId="5" borderId="9" xfId="0" applyFont="1" applyFill="1" applyBorder="1" applyAlignment="1">
      <alignment horizontal="left"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17" fillId="5" borderId="13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left" vertical="center" shrinkToFit="1"/>
    </xf>
    <xf numFmtId="0" fontId="25" fillId="0" borderId="13" xfId="0" applyFont="1" applyFill="1" applyBorder="1" applyAlignment="1">
      <alignment horizontal="center" vertical="center" shrinkToFit="1"/>
    </xf>
    <xf numFmtId="0" fontId="35" fillId="0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 shrinkToFit="1"/>
    </xf>
    <xf numFmtId="0" fontId="43" fillId="2" borderId="13" xfId="0" applyFont="1" applyFill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 shrinkToFit="1"/>
    </xf>
    <xf numFmtId="176" fontId="28" fillId="0" borderId="6" xfId="0" applyNumberFormat="1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16" fillId="0" borderId="4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58" fontId="16" fillId="0" borderId="7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7" fontId="36" fillId="0" borderId="29" xfId="0" applyNumberFormat="1" applyFont="1" applyFill="1" applyBorder="1" applyAlignment="1">
      <alignment horizontal="center" vertical="center"/>
    </xf>
    <xf numFmtId="177" fontId="36" fillId="0" borderId="39" xfId="0" applyNumberFormat="1" applyFont="1" applyFill="1" applyBorder="1" applyAlignment="1">
      <alignment horizontal="center" vertical="center"/>
    </xf>
    <xf numFmtId="38" fontId="17" fillId="0" borderId="38" xfId="1" applyFont="1" applyBorder="1" applyAlignment="1">
      <alignment horizontal="center" vertical="center"/>
    </xf>
    <xf numFmtId="38" fontId="17" fillId="0" borderId="30" xfId="1" applyFont="1" applyBorder="1" applyAlignment="1">
      <alignment horizontal="center" vertical="center"/>
    </xf>
    <xf numFmtId="177" fontId="34" fillId="0" borderId="29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0" fontId="9" fillId="0" borderId="40" xfId="0" applyFont="1" applyBorder="1" applyAlignment="1">
      <alignment horizontal="left" vertical="top"/>
    </xf>
    <xf numFmtId="38" fontId="17" fillId="0" borderId="25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34" fillId="2" borderId="7" xfId="0" applyNumberFormat="1" applyFont="1" applyFill="1" applyBorder="1" applyAlignment="1">
      <alignment horizontal="center" vertical="center"/>
    </xf>
    <xf numFmtId="177" fontId="34" fillId="2" borderId="2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177" fontId="34" fillId="0" borderId="7" xfId="0" applyNumberFormat="1" applyFont="1" applyBorder="1" applyAlignment="1">
      <alignment horizontal="center" vertical="center"/>
    </xf>
    <xf numFmtId="177" fontId="34" fillId="0" borderId="26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38" fontId="9" fillId="0" borderId="25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26" xfId="0" applyNumberFormat="1" applyFont="1" applyFill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177" fontId="34" fillId="0" borderId="22" xfId="0" applyNumberFormat="1" applyFont="1" applyBorder="1" applyAlignment="1">
      <alignment horizontal="center" vertical="center"/>
    </xf>
    <xf numFmtId="177" fontId="34" fillId="0" borderId="36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177" fontId="34" fillId="0" borderId="20" xfId="0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177" fontId="34" fillId="0" borderId="21" xfId="0" applyNumberFormat="1" applyFont="1" applyBorder="1" applyAlignment="1">
      <alignment horizontal="center" vertical="center"/>
    </xf>
    <xf numFmtId="177" fontId="34" fillId="0" borderId="24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9" fillId="0" borderId="33" xfId="1" applyFont="1" applyBorder="1" applyAlignment="1">
      <alignment horizontal="center" vertical="center" wrapText="1"/>
    </xf>
    <xf numFmtId="38" fontId="24" fillId="0" borderId="33" xfId="1" applyFont="1" applyBorder="1" applyAlignment="1">
      <alignment horizontal="center" vertical="center" wrapText="1"/>
    </xf>
    <xf numFmtId="38" fontId="29" fillId="0" borderId="34" xfId="1" applyFont="1" applyBorder="1" applyAlignment="1">
      <alignment horizontal="center" vertical="center" wrapText="1"/>
    </xf>
    <xf numFmtId="38" fontId="24" fillId="0" borderId="2" xfId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9" fillId="0" borderId="29" xfId="0" applyNumberFormat="1" applyFont="1" applyBorder="1" applyAlignment="1">
      <alignment horizontal="center" vertical="center" wrapText="1"/>
    </xf>
    <xf numFmtId="3" fontId="29" fillId="0" borderId="30" xfId="0" applyNumberFormat="1" applyFont="1" applyBorder="1" applyAlignment="1">
      <alignment horizontal="center" vertical="center" wrapText="1"/>
    </xf>
    <xf numFmtId="3" fontId="29" fillId="0" borderId="28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8" fontId="25" fillId="0" borderId="7" xfId="1" applyFont="1" applyBorder="1" applyAlignment="1">
      <alignment horizontal="center" vertical="center" wrapText="1"/>
    </xf>
    <xf numFmtId="38" fontId="25" fillId="0" borderId="8" xfId="1" applyFont="1" applyBorder="1" applyAlignment="1">
      <alignment horizontal="center" vertical="center" wrapText="1"/>
    </xf>
    <xf numFmtId="38" fontId="25" fillId="0" borderId="9" xfId="1" applyFont="1" applyBorder="1" applyAlignment="1">
      <alignment horizontal="center" vertical="center" wrapText="1"/>
    </xf>
    <xf numFmtId="38" fontId="25" fillId="0" borderId="26" xfId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shrinkToFit="1"/>
    </xf>
    <xf numFmtId="0" fontId="23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shrinkToFit="1"/>
    </xf>
    <xf numFmtId="0" fontId="27" fillId="3" borderId="18" xfId="0" applyFont="1" applyFill="1" applyBorder="1" applyAlignment="1">
      <alignment horizontal="left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41" fillId="0" borderId="54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46" fillId="0" borderId="13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0" fontId="4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'25上間'!$B$44:$C$44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('25上間'!$D$44:$E$44,'25上間'!$H$44:$I$44,'25上間'!$L$44:$M$44,'25上間'!$P$44:$Q$44,'25上間'!$T$44:$U$44)</c:f>
              <c:numCache>
                <c:formatCode>#,##0_);[Red]\(#,##0\)</c:formatCode>
                <c:ptCount val="10"/>
                <c:pt idx="0">
                  <c:v>1644</c:v>
                </c:pt>
                <c:pt idx="2">
                  <c:v>1597</c:v>
                </c:pt>
                <c:pt idx="4">
                  <c:v>1578</c:v>
                </c:pt>
                <c:pt idx="6">
                  <c:v>1501</c:v>
                </c:pt>
                <c:pt idx="8">
                  <c:v>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B-4DF3-B2DA-D929B9A42B62}"/>
            </c:ext>
          </c:extLst>
        </c:ser>
        <c:ser>
          <c:idx val="1"/>
          <c:order val="1"/>
          <c:tx>
            <c:strRef>
              <c:f>'25上間'!$B$45:$C$45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('25上間'!$D$45:$E$45,'25上間'!$H$45:$I$45,'25上間'!$L$45:$M$45,'25上間'!$P$45:$Q$45,'25上間'!$T$45:$U$45)</c:f>
              <c:numCache>
                <c:formatCode>#,##0_);[Red]\(#,##0\)</c:formatCode>
                <c:ptCount val="10"/>
                <c:pt idx="0">
                  <c:v>7159</c:v>
                </c:pt>
                <c:pt idx="2">
                  <c:v>7089</c:v>
                </c:pt>
                <c:pt idx="4">
                  <c:v>7051</c:v>
                </c:pt>
                <c:pt idx="6">
                  <c:v>6923</c:v>
                </c:pt>
                <c:pt idx="8">
                  <c:v>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B-4DF3-B2DA-D929B9A42B62}"/>
            </c:ext>
          </c:extLst>
        </c:ser>
        <c:ser>
          <c:idx val="2"/>
          <c:order val="2"/>
          <c:tx>
            <c:strRef>
              <c:f>'25上間'!$B$46:$C$46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('25上間'!$D$46:$E$46,'25上間'!$H$46:$I$46,'25上間'!$L$46:$M$46,'25上間'!$P$46:$Q$46,'25上間'!$T$46:$U$46)</c:f>
              <c:numCache>
                <c:formatCode>#,##0_);[Red]\(#,##0\)</c:formatCode>
                <c:ptCount val="10"/>
                <c:pt idx="0">
                  <c:v>2444</c:v>
                </c:pt>
                <c:pt idx="2">
                  <c:v>2493</c:v>
                </c:pt>
                <c:pt idx="4">
                  <c:v>2545</c:v>
                </c:pt>
                <c:pt idx="6">
                  <c:v>2573</c:v>
                </c:pt>
                <c:pt idx="8">
                  <c:v>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B-4DF3-B2DA-D929B9A42B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'25上間'!$B$37:$C$37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'25上間'!$D$37:$M$37</c:f>
              <c:numCache>
                <c:formatCode>#,##0_);[Red]\(#,##0\)</c:formatCode>
                <c:ptCount val="10"/>
                <c:pt idx="0">
                  <c:v>5533</c:v>
                </c:pt>
                <c:pt idx="2">
                  <c:v>5514</c:v>
                </c:pt>
                <c:pt idx="4">
                  <c:v>5516</c:v>
                </c:pt>
                <c:pt idx="6">
                  <c:v>5423</c:v>
                </c:pt>
                <c:pt idx="8">
                  <c:v>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6-4311-B1B6-BE77FB70BF26}"/>
            </c:ext>
          </c:extLst>
        </c:ser>
        <c:ser>
          <c:idx val="3"/>
          <c:order val="1"/>
          <c:tx>
            <c:strRef>
              <c:f>'25上間'!$B$38:$C$38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'25上間'!$D$38:$M$38</c:f>
              <c:numCache>
                <c:formatCode>#,##0_);[Red]\(#,##0\)</c:formatCode>
                <c:ptCount val="10"/>
                <c:pt idx="0">
                  <c:v>5714</c:v>
                </c:pt>
                <c:pt idx="2">
                  <c:v>5665</c:v>
                </c:pt>
                <c:pt idx="4">
                  <c:v>5658</c:v>
                </c:pt>
                <c:pt idx="6">
                  <c:v>5574</c:v>
                </c:pt>
                <c:pt idx="8">
                  <c:v>5460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56-4311-B1B6-BE77FB70BF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71885852853046"/>
          <c:y val="0.18346835812190143"/>
          <c:w val="0.72732575252427101"/>
          <c:h val="0.6564708423691405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'25上間'!$B$40:$C$40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'25上間'!$D$40:$M$40</c:f>
              <c:numCache>
                <c:formatCode>#,##0_);[Red]\(#,##0\)</c:formatCode>
                <c:ptCount val="10"/>
                <c:pt idx="0">
                  <c:v>5440</c:v>
                </c:pt>
                <c:pt idx="2">
                  <c:v>5544</c:v>
                </c:pt>
                <c:pt idx="4">
                  <c:v>5634</c:v>
                </c:pt>
                <c:pt idx="6">
                  <c:v>5638</c:v>
                </c:pt>
                <c:pt idx="8">
                  <c:v>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8-403F-99C5-06E36C4195EB}"/>
            </c:ext>
          </c:extLst>
        </c:ser>
        <c:ser>
          <c:idx val="0"/>
          <c:order val="1"/>
          <c:tx>
            <c:strRef>
              <c:f>'25上間'!$B$39:$C$39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'25上間'!$D$39:$M$39</c:f>
              <c:numCache>
                <c:formatCode>#,##0</c:formatCode>
                <c:ptCount val="10"/>
                <c:pt idx="0">
                  <c:v>11247</c:v>
                </c:pt>
                <c:pt idx="2">
                  <c:v>11179</c:v>
                </c:pt>
                <c:pt idx="4">
                  <c:v>11174</c:v>
                </c:pt>
                <c:pt idx="6">
                  <c:v>10997</c:v>
                </c:pt>
                <c:pt idx="8">
                  <c:v>10765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8-403F-99C5-06E36C419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'25上間'!$B$46:$C$46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('25上間'!$F$46:$G$46,'25上間'!$J$46:$K$46,'25上間'!$N$46:$O$46,'25上間'!$R$46:$S$46,'25上間'!$V$46:$W$46)</c:f>
              <c:numCache>
                <c:formatCode>0.0%</c:formatCode>
                <c:ptCount val="10"/>
                <c:pt idx="0">
                  <c:v>0.21730239174891083</c:v>
                </c:pt>
                <c:pt idx="2">
                  <c:v>0.22300742463547724</c:v>
                </c:pt>
                <c:pt idx="4">
                  <c:v>0.22776087345623769</c:v>
                </c:pt>
                <c:pt idx="6">
                  <c:v>0.23397290170046375</c:v>
                </c:pt>
                <c:pt idx="8">
                  <c:v>0.24291686019507663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F8-403F-99C5-06E36C419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48160"/>
        <c:axId val="1597725280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25280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48160"/>
        <c:crosses val="max"/>
        <c:crossBetween val="between"/>
      </c:valAx>
      <c:catAx>
        <c:axId val="159774816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2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572120258902317"/>
          <c:y val="0.114207479303805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7157593757383792E-2"/>
          <c:y val="1.0096295293981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480922514633"/>
          <c:y val="0.1204504290894465"/>
          <c:w val="0.80209581672751584"/>
          <c:h val="0.75359546573597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'[2]25上間'!$C$60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'[2]25上間'!$B$61:$B$67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'[2]25上間'!$C$61:$C$67</c:f>
              <c:numCache>
                <c:formatCode>General</c:formatCode>
                <c:ptCount val="7"/>
                <c:pt idx="0">
                  <c:v>88</c:v>
                </c:pt>
                <c:pt idx="1">
                  <c:v>106</c:v>
                </c:pt>
                <c:pt idx="2">
                  <c:v>94</c:v>
                </c:pt>
                <c:pt idx="3">
                  <c:v>97</c:v>
                </c:pt>
                <c:pt idx="4">
                  <c:v>104</c:v>
                </c:pt>
                <c:pt idx="5">
                  <c:v>85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C-41FF-AA65-0B4578A43226}"/>
            </c:ext>
          </c:extLst>
        </c:ser>
        <c:ser>
          <c:idx val="2"/>
          <c:order val="2"/>
          <c:tx>
            <c:strRef>
              <c:f>'[2]25上間'!$E$60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'[2]25上間'!$B$61:$B$67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'[2]25上間'!$E$61:$E$67</c:f>
              <c:numCache>
                <c:formatCode>General</c:formatCode>
                <c:ptCount val="7"/>
                <c:pt idx="0">
                  <c:v>91</c:v>
                </c:pt>
                <c:pt idx="1">
                  <c:v>89</c:v>
                </c:pt>
                <c:pt idx="2">
                  <c:v>105</c:v>
                </c:pt>
                <c:pt idx="3">
                  <c:v>88</c:v>
                </c:pt>
                <c:pt idx="4">
                  <c:v>96</c:v>
                </c:pt>
                <c:pt idx="5">
                  <c:v>101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C-41FF-AA65-0B4578A43226}"/>
            </c:ext>
          </c:extLst>
        </c:ser>
        <c:ser>
          <c:idx val="4"/>
          <c:order val="4"/>
          <c:tx>
            <c:strRef>
              <c:f>'[2]25上間'!$G$60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'[2]25上間'!$B$61:$B$67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'[2]25上間'!$G$61:$G$67</c:f>
              <c:numCache>
                <c:formatCode>General</c:formatCode>
                <c:ptCount val="7"/>
                <c:pt idx="0">
                  <c:v>95</c:v>
                </c:pt>
                <c:pt idx="1">
                  <c:v>92</c:v>
                </c:pt>
                <c:pt idx="2">
                  <c:v>86</c:v>
                </c:pt>
                <c:pt idx="3">
                  <c:v>103</c:v>
                </c:pt>
                <c:pt idx="4">
                  <c:v>88</c:v>
                </c:pt>
                <c:pt idx="5">
                  <c:v>95</c:v>
                </c:pt>
                <c:pt idx="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0C-41FF-AA65-0B4578A43226}"/>
            </c:ext>
          </c:extLst>
        </c:ser>
        <c:ser>
          <c:idx val="6"/>
          <c:order val="6"/>
          <c:tx>
            <c:strRef>
              <c:f>'[2]25上間'!$I$60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'[2]25上間'!$B$61:$B$67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'[2]25上間'!$I$61:$I$67</c:f>
              <c:numCache>
                <c:formatCode>General</c:formatCode>
                <c:ptCount val="7"/>
                <c:pt idx="0">
                  <c:v>95</c:v>
                </c:pt>
                <c:pt idx="1">
                  <c:v>93</c:v>
                </c:pt>
                <c:pt idx="2">
                  <c:v>91</c:v>
                </c:pt>
                <c:pt idx="3">
                  <c:v>84</c:v>
                </c:pt>
                <c:pt idx="4">
                  <c:v>100</c:v>
                </c:pt>
                <c:pt idx="5">
                  <c:v>85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0C-41FF-AA65-0B4578A43226}"/>
            </c:ext>
          </c:extLst>
        </c:ser>
        <c:ser>
          <c:idx val="8"/>
          <c:order val="8"/>
          <c:tx>
            <c:strRef>
              <c:f>'[2]25上間'!$K$60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'[2]25上間'!$B$61:$B$67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'[2]25上間'!$K$61:$K$67</c:f>
              <c:numCache>
                <c:formatCode>General</c:formatCode>
                <c:ptCount val="7"/>
                <c:pt idx="0">
                  <c:v>88</c:v>
                </c:pt>
                <c:pt idx="1">
                  <c:v>94</c:v>
                </c:pt>
                <c:pt idx="2">
                  <c:v>96</c:v>
                </c:pt>
                <c:pt idx="3">
                  <c:v>92</c:v>
                </c:pt>
                <c:pt idx="4">
                  <c:v>84</c:v>
                </c:pt>
                <c:pt idx="5">
                  <c:v>98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0C-41FF-AA65-0B4578A43226}"/>
            </c:ext>
          </c:extLst>
        </c:ser>
        <c:ser>
          <c:idx val="10"/>
          <c:order val="10"/>
          <c:tx>
            <c:strRef>
              <c:f>'[2]25上間'!$M$60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'[2]25上間'!$B$61:$B$67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'[2]25上間'!$M$61:$M$67</c:f>
              <c:numCache>
                <c:formatCode>General</c:formatCode>
                <c:ptCount val="7"/>
                <c:pt idx="0">
                  <c:v>101</c:v>
                </c:pt>
                <c:pt idx="1">
                  <c:v>87</c:v>
                </c:pt>
                <c:pt idx="2">
                  <c:v>93</c:v>
                </c:pt>
                <c:pt idx="3">
                  <c:v>98</c:v>
                </c:pt>
                <c:pt idx="4">
                  <c:v>90</c:v>
                </c:pt>
                <c:pt idx="5">
                  <c:v>82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0C-41FF-AA65-0B4578A432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86800000"/>
        <c:axId val="5867846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'[2]25上間'!$D$60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'[2]25上間'!$B$61:$B$67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'[2]25上間'!$D$61:$D$67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B0C-41FF-AA65-0B4578A4322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'[2]25上間'!$F$60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'[2]25上間'!$F$61:$F$67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B0C-41FF-AA65-0B4578A4322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'[2]25上間'!$H$60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'[2]25上間'!$H$61:$H$67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B0C-41FF-AA65-0B4578A4322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'[2]25上間'!$J$60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'[2]25上間'!$J$61:$J$67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B0C-41FF-AA65-0B4578A4322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'[2]25上間'!$L$60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'[2]25上間'!$L$61:$L$67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B0C-41FF-AA65-0B4578A4322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'[2]25上間'!$N$60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'[2]25上間'!$N$61:$N$67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B0C-41FF-AA65-0B4578A43226}"/>
                  </c:ext>
                </c:extLst>
              </c15:ser>
            </c15:filteredBarSeries>
          </c:ext>
        </c:extLst>
      </c:barChart>
      <c:catAx>
        <c:axId val="58680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784608"/>
        <c:crosses val="autoZero"/>
        <c:auto val="1"/>
        <c:lblAlgn val="ctr"/>
        <c:lblOffset val="100"/>
        <c:noMultiLvlLbl val="0"/>
      </c:catAx>
      <c:valAx>
        <c:axId val="58678460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8000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7387397780492"/>
          <c:y val="4.9753565505898052E-2"/>
          <c:w val="0.52933885197970121"/>
          <c:h val="0.115770083414903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295276</xdr:rowOff>
    </xdr:from>
    <xdr:to>
      <xdr:col>23</xdr:col>
      <xdr:colOff>60326</xdr:colOff>
      <xdr:row>30</xdr:row>
      <xdr:rowOff>228601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44" t="25673" r="28451" b="16982"/>
        <a:stretch/>
      </xdr:blipFill>
      <xdr:spPr>
        <a:xfrm>
          <a:off x="0" y="3184526"/>
          <a:ext cx="7839076" cy="6035675"/>
        </a:xfrm>
        <a:prstGeom prst="rect">
          <a:avLst/>
        </a:prstGeom>
      </xdr:spPr>
    </xdr:pic>
    <xdr:clientData/>
  </xdr:twoCellAnchor>
  <xdr:twoCellAnchor>
    <xdr:from>
      <xdr:col>12</xdr:col>
      <xdr:colOff>149677</xdr:colOff>
      <xdr:row>48</xdr:row>
      <xdr:rowOff>0</xdr:rowOff>
    </xdr:from>
    <xdr:to>
      <xdr:col>23</xdr:col>
      <xdr:colOff>38100</xdr:colOff>
      <xdr:row>52</xdr:row>
      <xdr:rowOff>304800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11</xdr:col>
      <xdr:colOff>238126</xdr:colOff>
      <xdr:row>52</xdr:row>
      <xdr:rowOff>446634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244929</xdr:colOff>
      <xdr:row>33</xdr:row>
      <xdr:rowOff>1</xdr:rowOff>
    </xdr:from>
    <xdr:to>
      <xdr:col>23</xdr:col>
      <xdr:colOff>219075</xdr:colOff>
      <xdr:row>41</xdr:row>
      <xdr:rowOff>257175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133350</xdr:colOff>
      <xdr:row>60</xdr:row>
      <xdr:rowOff>352425</xdr:rowOff>
    </xdr:from>
    <xdr:to>
      <xdr:col>12</xdr:col>
      <xdr:colOff>247650</xdr:colOff>
      <xdr:row>66</xdr:row>
      <xdr:rowOff>180975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A00-00001A000000}"/>
            </a:ext>
          </a:extLst>
        </xdr:cNvPr>
        <xdr:cNvCxnSpPr/>
      </xdr:nvCxnSpPr>
      <xdr:spPr>
        <a:xfrm>
          <a:off x="1409700" y="21409025"/>
          <a:ext cx="3028950" cy="272415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59</xdr:row>
      <xdr:rowOff>0</xdr:rowOff>
    </xdr:from>
    <xdr:to>
      <xdr:col>24</xdr:col>
      <xdr:colOff>295275</xdr:colOff>
      <xdr:row>66</xdr:row>
      <xdr:rowOff>476250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  <cell r="E60" t="str">
            <v>2年生</v>
          </cell>
          <cell r="G60" t="str">
            <v>3年生</v>
          </cell>
          <cell r="I60" t="str">
            <v>4年生</v>
          </cell>
          <cell r="K60" t="str">
            <v>5年生</v>
          </cell>
          <cell r="M60" t="str">
            <v>6年生</v>
          </cell>
        </row>
        <row r="61">
          <cell r="B61" t="str">
            <v>H30</v>
          </cell>
          <cell r="C61">
            <v>88</v>
          </cell>
          <cell r="E61">
            <v>91</v>
          </cell>
          <cell r="G61">
            <v>95</v>
          </cell>
          <cell r="I61">
            <v>95</v>
          </cell>
          <cell r="K61">
            <v>88</v>
          </cell>
          <cell r="M61">
            <v>101</v>
          </cell>
        </row>
        <row r="62">
          <cell r="B62" t="str">
            <v>H31
（R1）</v>
          </cell>
          <cell r="C62">
            <v>106</v>
          </cell>
          <cell r="E62">
            <v>89</v>
          </cell>
          <cell r="G62">
            <v>92</v>
          </cell>
          <cell r="I62">
            <v>93</v>
          </cell>
          <cell r="K62">
            <v>94</v>
          </cell>
          <cell r="M62">
            <v>87</v>
          </cell>
        </row>
        <row r="63">
          <cell r="B63" t="str">
            <v>R2</v>
          </cell>
          <cell r="C63">
            <v>94</v>
          </cell>
          <cell r="E63">
            <v>105</v>
          </cell>
          <cell r="G63">
            <v>86</v>
          </cell>
          <cell r="I63">
            <v>91</v>
          </cell>
          <cell r="K63">
            <v>96</v>
          </cell>
          <cell r="M63">
            <v>93</v>
          </cell>
        </row>
        <row r="64">
          <cell r="B64" t="str">
            <v>R3</v>
          </cell>
          <cell r="C64">
            <v>97</v>
          </cell>
          <cell r="E64">
            <v>88</v>
          </cell>
          <cell r="G64">
            <v>103</v>
          </cell>
          <cell r="I64">
            <v>84</v>
          </cell>
          <cell r="K64">
            <v>92</v>
          </cell>
          <cell r="M64">
            <v>98</v>
          </cell>
        </row>
        <row r="65">
          <cell r="B65" t="str">
            <v>R4</v>
          </cell>
          <cell r="C65">
            <v>104</v>
          </cell>
          <cell r="E65">
            <v>96</v>
          </cell>
          <cell r="G65">
            <v>88</v>
          </cell>
          <cell r="I65">
            <v>100</v>
          </cell>
          <cell r="K65">
            <v>84</v>
          </cell>
          <cell r="M65">
            <v>90</v>
          </cell>
        </row>
        <row r="66">
          <cell r="B66" t="str">
            <v>R5</v>
          </cell>
          <cell r="C66">
            <v>85</v>
          </cell>
          <cell r="E66">
            <v>101</v>
          </cell>
          <cell r="G66">
            <v>95</v>
          </cell>
          <cell r="I66">
            <v>85</v>
          </cell>
          <cell r="K66">
            <v>98</v>
          </cell>
          <cell r="M66">
            <v>82</v>
          </cell>
        </row>
        <row r="67">
          <cell r="B67" t="str">
            <v>R6</v>
          </cell>
          <cell r="C67">
            <v>72</v>
          </cell>
          <cell r="E67">
            <v>86</v>
          </cell>
          <cell r="G67">
            <v>101</v>
          </cell>
          <cell r="I67">
            <v>91</v>
          </cell>
          <cell r="K67">
            <v>84</v>
          </cell>
          <cell r="M67">
            <v>98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AI201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3" width="5.75" customWidth="1"/>
    <col min="4" max="21" width="4.25" customWidth="1"/>
    <col min="22" max="22" width="4.58203125" customWidth="1"/>
    <col min="23" max="29" width="4.25" customWidth="1"/>
    <col min="30" max="30" width="22.9140625" customWidth="1"/>
    <col min="31" max="38" width="4.25" customWidth="1"/>
  </cols>
  <sheetData>
    <row r="1" spans="1:30" ht="9.75" customHeight="1" thickBot="1">
      <c r="Z1" s="159"/>
      <c r="AA1" s="159"/>
      <c r="AB1" s="159"/>
      <c r="AC1" s="159"/>
      <c r="AD1" s="159"/>
    </row>
    <row r="2" spans="1:30" ht="37.5" customHeight="1" thickBot="1">
      <c r="A2" s="1" t="s">
        <v>0</v>
      </c>
      <c r="B2" s="2">
        <v>25</v>
      </c>
      <c r="C2" s="370" t="s">
        <v>1</v>
      </c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2"/>
      <c r="Z2" s="159"/>
      <c r="AA2" s="159"/>
      <c r="AB2" s="159"/>
      <c r="AC2" s="159"/>
      <c r="AD2" s="159"/>
    </row>
    <row r="3" spans="1:30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5"/>
      <c r="R3" s="5"/>
      <c r="S3" s="5"/>
      <c r="Z3" s="159"/>
      <c r="AA3" s="159"/>
      <c r="AB3" s="159"/>
      <c r="AC3" s="159"/>
      <c r="AD3" s="159"/>
    </row>
    <row r="4" spans="1:30" ht="27.75" customHeight="1">
      <c r="B4" s="166" t="s">
        <v>2</v>
      </c>
      <c r="C4" s="166"/>
      <c r="D4" s="166"/>
      <c r="E4" s="166"/>
      <c r="F4" s="178">
        <f>'[1]1安謝'!F4:G4</f>
        <v>45658</v>
      </c>
      <c r="G4" s="178"/>
      <c r="H4" s="6" t="s">
        <v>3</v>
      </c>
    </row>
    <row r="5" spans="1:30" ht="27.75" customHeight="1">
      <c r="B5" s="373" t="s">
        <v>4</v>
      </c>
      <c r="C5" s="374"/>
      <c r="D5" s="375" t="s">
        <v>5</v>
      </c>
      <c r="E5" s="376"/>
      <c r="F5" s="376"/>
      <c r="G5" s="376"/>
      <c r="H5" s="376"/>
      <c r="I5" s="377"/>
      <c r="J5" s="373" t="s">
        <v>4</v>
      </c>
      <c r="K5" s="374"/>
      <c r="L5" s="375" t="s">
        <v>6</v>
      </c>
      <c r="M5" s="376"/>
      <c r="N5" s="376"/>
      <c r="O5" s="376"/>
      <c r="P5" s="376"/>
      <c r="Q5" s="377"/>
      <c r="R5" s="373" t="s">
        <v>4</v>
      </c>
      <c r="S5" s="374"/>
      <c r="T5" s="375" t="s">
        <v>6</v>
      </c>
      <c r="U5" s="376"/>
      <c r="V5" s="376"/>
      <c r="W5" s="376"/>
      <c r="X5" s="376"/>
      <c r="Y5" s="377"/>
    </row>
    <row r="6" spans="1:30" ht="27.75" customHeight="1">
      <c r="B6" s="346" t="s">
        <v>7</v>
      </c>
      <c r="C6" s="347"/>
      <c r="D6" s="350" t="s">
        <v>8</v>
      </c>
      <c r="E6" s="351"/>
      <c r="F6" s="351"/>
      <c r="G6" s="351"/>
      <c r="H6" s="351"/>
      <c r="I6" s="352"/>
      <c r="J6" s="346" t="s">
        <v>9</v>
      </c>
      <c r="K6" s="347"/>
      <c r="L6" s="350" t="s">
        <v>10</v>
      </c>
      <c r="M6" s="351"/>
      <c r="N6" s="351"/>
      <c r="O6" s="351"/>
      <c r="P6" s="351"/>
      <c r="Q6" s="352"/>
      <c r="R6" s="346" t="s">
        <v>11</v>
      </c>
      <c r="S6" s="347"/>
      <c r="T6" s="340" t="s">
        <v>12</v>
      </c>
      <c r="U6" s="340"/>
      <c r="V6" s="340"/>
      <c r="W6" s="340"/>
      <c r="X6" s="340"/>
      <c r="Y6" s="340"/>
    </row>
    <row r="7" spans="1:30" ht="27.75" customHeight="1">
      <c r="B7" s="348"/>
      <c r="C7" s="349"/>
      <c r="D7" s="353"/>
      <c r="E7" s="354"/>
      <c r="F7" s="354"/>
      <c r="G7" s="354"/>
      <c r="H7" s="354"/>
      <c r="I7" s="355"/>
      <c r="J7" s="356"/>
      <c r="K7" s="357"/>
      <c r="L7" s="358"/>
      <c r="M7" s="359"/>
      <c r="N7" s="359"/>
      <c r="O7" s="359"/>
      <c r="P7" s="359"/>
      <c r="Q7" s="360"/>
      <c r="R7" s="346" t="s">
        <v>13</v>
      </c>
      <c r="S7" s="347"/>
      <c r="T7" s="361" t="s">
        <v>14</v>
      </c>
      <c r="U7" s="362"/>
      <c r="V7" s="362"/>
      <c r="W7" s="362"/>
      <c r="X7" s="362"/>
      <c r="Y7" s="363"/>
    </row>
    <row r="8" spans="1:30" ht="27.75" customHeight="1">
      <c r="B8" s="346" t="s">
        <v>15</v>
      </c>
      <c r="C8" s="347"/>
      <c r="D8" s="340" t="s">
        <v>16</v>
      </c>
      <c r="E8" s="340"/>
      <c r="F8" s="340"/>
      <c r="G8" s="340"/>
      <c r="H8" s="340"/>
      <c r="I8" s="340"/>
      <c r="J8" s="348"/>
      <c r="K8" s="349"/>
      <c r="L8" s="353"/>
      <c r="M8" s="354"/>
      <c r="N8" s="354"/>
      <c r="O8" s="354"/>
      <c r="P8" s="354"/>
      <c r="Q8" s="355"/>
      <c r="R8" s="356"/>
      <c r="S8" s="357"/>
      <c r="T8" s="364"/>
      <c r="U8" s="365"/>
      <c r="V8" s="365"/>
      <c r="W8" s="365"/>
      <c r="X8" s="365"/>
      <c r="Y8" s="366"/>
    </row>
    <row r="9" spans="1:30" ht="27.75" customHeight="1">
      <c r="B9" s="348"/>
      <c r="C9" s="349"/>
      <c r="D9" s="340" t="s">
        <v>17</v>
      </c>
      <c r="E9" s="340"/>
      <c r="F9" s="340"/>
      <c r="G9" s="340"/>
      <c r="H9" s="340"/>
      <c r="I9" s="340"/>
      <c r="J9" s="341" t="s">
        <v>18</v>
      </c>
      <c r="K9" s="341"/>
      <c r="L9" s="340" t="s">
        <v>19</v>
      </c>
      <c r="M9" s="340"/>
      <c r="N9" s="340"/>
      <c r="O9" s="340"/>
      <c r="P9" s="340"/>
      <c r="Q9" s="340"/>
      <c r="R9" s="348"/>
      <c r="S9" s="349"/>
      <c r="T9" s="367"/>
      <c r="U9" s="368"/>
      <c r="V9" s="368"/>
      <c r="W9" s="368"/>
      <c r="X9" s="368"/>
      <c r="Y9" s="369"/>
    </row>
    <row r="10" spans="1:30" ht="27.75" customHeight="1">
      <c r="B10" s="7"/>
      <c r="C10" s="7"/>
      <c r="D10" s="8"/>
      <c r="E10" s="9"/>
      <c r="F10" s="9"/>
      <c r="G10" s="9"/>
      <c r="H10" s="9"/>
      <c r="I10" s="7"/>
      <c r="J10" s="7"/>
      <c r="K10" s="8"/>
      <c r="L10" s="9"/>
      <c r="M10" s="9"/>
      <c r="N10" s="9"/>
      <c r="O10" s="9"/>
      <c r="P10" s="7"/>
      <c r="Q10" s="7"/>
      <c r="R10" s="8"/>
      <c r="S10" s="9"/>
      <c r="T10" s="9"/>
      <c r="U10" s="9"/>
      <c r="V10" s="9"/>
    </row>
    <row r="11" spans="1:30" ht="27.75" customHeight="1">
      <c r="B11" s="7"/>
      <c r="C11" s="7"/>
      <c r="D11" s="8"/>
      <c r="E11" s="9"/>
      <c r="F11" s="9"/>
      <c r="G11" s="9"/>
      <c r="H11" s="9"/>
      <c r="I11" s="7"/>
      <c r="J11" s="7"/>
      <c r="K11" s="8"/>
      <c r="L11" s="9"/>
      <c r="M11" s="9"/>
      <c r="N11" s="9"/>
      <c r="O11" s="9"/>
      <c r="P11" s="7"/>
      <c r="Q11" s="7"/>
      <c r="R11" s="8"/>
      <c r="S11" s="9"/>
      <c r="T11" s="9"/>
      <c r="U11" s="9"/>
      <c r="V11" s="9"/>
    </row>
    <row r="12" spans="1:30" ht="27.75" customHeight="1">
      <c r="B12" s="7"/>
      <c r="C12" s="7"/>
      <c r="D12" s="8"/>
      <c r="E12" s="9"/>
      <c r="F12" s="9"/>
      <c r="G12" s="9"/>
      <c r="H12" s="9"/>
      <c r="I12" s="7"/>
      <c r="J12" s="7"/>
      <c r="K12" s="8"/>
      <c r="L12" s="9"/>
      <c r="M12" s="9"/>
      <c r="N12" s="9"/>
      <c r="O12" s="9"/>
      <c r="P12" s="7"/>
      <c r="Q12" s="7"/>
      <c r="R12" s="8"/>
      <c r="S12" s="9"/>
      <c r="T12" s="9"/>
      <c r="U12" s="9"/>
      <c r="V12" s="9"/>
    </row>
    <row r="13" spans="1:30" ht="27.75" customHeight="1">
      <c r="B13" s="7"/>
      <c r="C13" s="7"/>
      <c r="D13" s="8"/>
      <c r="E13" s="9"/>
      <c r="F13" s="9"/>
      <c r="G13" s="9"/>
      <c r="H13" s="9"/>
      <c r="I13" s="7"/>
      <c r="J13" s="7"/>
      <c r="K13" s="8"/>
      <c r="L13" s="9"/>
      <c r="M13" s="9"/>
      <c r="N13" s="9"/>
      <c r="O13" s="9"/>
      <c r="P13" s="7"/>
      <c r="Q13" s="7"/>
      <c r="R13" s="8"/>
      <c r="S13" s="9"/>
      <c r="T13" s="9"/>
      <c r="U13" s="9"/>
      <c r="V13" s="9"/>
    </row>
    <row r="14" spans="1:30" ht="27.75" customHeight="1">
      <c r="B14" s="7"/>
      <c r="C14" s="7"/>
      <c r="D14" s="8"/>
      <c r="E14" s="9"/>
      <c r="F14" s="9"/>
      <c r="G14" s="9"/>
      <c r="H14" s="9"/>
      <c r="I14" s="7"/>
      <c r="J14" s="7"/>
      <c r="K14" s="8"/>
      <c r="L14" s="9"/>
      <c r="M14" s="9"/>
      <c r="N14" s="9"/>
      <c r="O14" s="9"/>
      <c r="P14" s="7"/>
      <c r="Q14" s="7"/>
      <c r="R14" s="8"/>
      <c r="S14" s="9"/>
      <c r="T14" s="9"/>
      <c r="U14" s="9"/>
      <c r="V14" s="9"/>
    </row>
    <row r="15" spans="1:30" ht="27.75" customHeight="1">
      <c r="B15" s="7"/>
      <c r="C15" s="7"/>
      <c r="D15" s="8"/>
      <c r="E15" s="9"/>
      <c r="F15" s="9"/>
      <c r="G15" s="9"/>
      <c r="H15" s="9"/>
      <c r="I15" s="7"/>
      <c r="J15" s="7"/>
      <c r="K15" s="8"/>
      <c r="L15" s="9"/>
      <c r="M15" s="9"/>
      <c r="N15" s="9"/>
      <c r="O15" s="9"/>
      <c r="P15" s="7"/>
      <c r="Q15" s="7"/>
      <c r="R15" s="8"/>
      <c r="S15" s="9"/>
      <c r="T15" s="9"/>
      <c r="U15" s="9"/>
      <c r="V15" s="9"/>
    </row>
    <row r="16" spans="1:30" ht="27.75" customHeight="1">
      <c r="B16" s="7"/>
      <c r="C16" s="7"/>
      <c r="D16" s="8"/>
      <c r="E16" s="9"/>
      <c r="F16" s="9"/>
      <c r="G16" s="9"/>
      <c r="H16" s="9"/>
      <c r="I16" s="7"/>
      <c r="J16" s="7"/>
      <c r="K16" s="8"/>
      <c r="L16" s="9"/>
      <c r="M16" s="9"/>
      <c r="N16" s="9"/>
      <c r="O16" s="9"/>
      <c r="P16" s="7"/>
      <c r="Q16" s="7"/>
      <c r="R16" s="8"/>
      <c r="S16" s="9"/>
      <c r="T16" s="9"/>
      <c r="U16" s="9"/>
      <c r="V16" s="9"/>
    </row>
    <row r="17" spans="1:23" ht="27.75" customHeight="1">
      <c r="B17" s="7"/>
      <c r="C17" s="7"/>
      <c r="D17" s="8"/>
      <c r="E17" s="9"/>
      <c r="F17" s="9"/>
      <c r="G17" s="9"/>
      <c r="H17" s="9"/>
      <c r="I17" s="7"/>
      <c r="J17" s="7"/>
      <c r="K17" s="8"/>
      <c r="L17" s="9"/>
      <c r="M17" s="9"/>
      <c r="N17" s="9"/>
      <c r="O17" s="9"/>
      <c r="P17" s="7"/>
      <c r="Q17" s="7"/>
      <c r="R17" s="8"/>
      <c r="S17" s="9"/>
      <c r="T17" s="9"/>
      <c r="U17" s="9"/>
      <c r="V17" s="9"/>
    </row>
    <row r="18" spans="1:23" ht="19.5" customHeight="1">
      <c r="B18" s="7"/>
      <c r="C18" s="7"/>
      <c r="D18" s="8"/>
      <c r="E18" s="9"/>
      <c r="F18" s="9"/>
      <c r="G18" s="9"/>
      <c r="H18" s="9"/>
      <c r="I18" s="7"/>
      <c r="J18" s="7"/>
      <c r="K18" s="8"/>
      <c r="L18" s="9"/>
      <c r="M18" s="9"/>
      <c r="N18" s="9"/>
      <c r="O18" s="9"/>
      <c r="P18" s="7"/>
      <c r="Q18" s="7"/>
      <c r="R18" s="8"/>
      <c r="S18" s="9"/>
      <c r="T18" s="9"/>
      <c r="U18" s="9"/>
      <c r="V18" s="9"/>
    </row>
    <row r="19" spans="1:23" ht="27.75" customHeight="1">
      <c r="B19" s="7"/>
      <c r="C19" s="7"/>
      <c r="D19" s="8"/>
      <c r="E19" s="9"/>
      <c r="F19" s="9"/>
      <c r="G19" s="9"/>
      <c r="H19" s="9"/>
      <c r="I19" s="7"/>
      <c r="J19" s="7"/>
      <c r="K19" s="8"/>
      <c r="L19" s="9"/>
      <c r="M19" s="9"/>
      <c r="N19" s="9"/>
      <c r="O19" s="9"/>
      <c r="P19" s="7"/>
      <c r="Q19" s="7"/>
      <c r="R19" s="8"/>
      <c r="S19" s="9"/>
      <c r="T19" s="9"/>
      <c r="U19" s="9"/>
      <c r="V19" s="9"/>
    </row>
    <row r="20" spans="1:23" ht="14.25" customHeight="1">
      <c r="B20" s="7"/>
      <c r="C20" s="7"/>
      <c r="D20" s="8"/>
      <c r="E20" s="9"/>
      <c r="F20" s="9"/>
      <c r="G20" s="9"/>
      <c r="H20" s="9"/>
      <c r="I20" s="7"/>
      <c r="J20" s="7"/>
      <c r="K20" s="8"/>
      <c r="L20" s="9"/>
      <c r="M20" s="9"/>
      <c r="N20" s="9"/>
      <c r="O20" s="9"/>
      <c r="P20" s="7"/>
      <c r="Q20" s="7"/>
      <c r="R20" s="8"/>
      <c r="S20" s="9"/>
      <c r="T20" s="9"/>
      <c r="U20" s="9"/>
      <c r="V20" s="9"/>
    </row>
    <row r="21" spans="1:23" ht="27.75" customHeight="1">
      <c r="B21" s="7"/>
      <c r="C21" s="7"/>
      <c r="D21" s="8"/>
      <c r="E21" s="9"/>
      <c r="F21" s="9"/>
      <c r="G21" s="9"/>
      <c r="H21" s="9"/>
      <c r="I21" s="7"/>
      <c r="J21" s="7"/>
      <c r="K21" s="8"/>
      <c r="L21" s="9"/>
      <c r="M21" s="9"/>
      <c r="N21" s="9"/>
      <c r="O21" s="9"/>
      <c r="P21" s="7"/>
      <c r="Q21" s="7"/>
      <c r="R21" s="8"/>
      <c r="S21" s="9"/>
      <c r="T21" s="9"/>
      <c r="U21" s="9"/>
      <c r="V21" s="9"/>
    </row>
    <row r="22" spans="1:23" ht="15.75" customHeight="1">
      <c r="B22" s="7"/>
      <c r="C22" s="7"/>
      <c r="D22" s="8"/>
      <c r="E22" s="9"/>
      <c r="F22" s="9"/>
      <c r="G22" s="9"/>
      <c r="H22" s="9"/>
      <c r="I22" s="7"/>
      <c r="J22" s="7"/>
      <c r="K22" s="8"/>
      <c r="L22" s="9"/>
      <c r="M22" s="9"/>
      <c r="N22" s="9"/>
      <c r="O22" s="9"/>
      <c r="P22" s="7"/>
      <c r="Q22" s="7"/>
      <c r="R22" s="8"/>
      <c r="S22" s="9"/>
      <c r="T22" s="9"/>
      <c r="U22" s="9"/>
      <c r="V22" s="9"/>
    </row>
    <row r="23" spans="1:23" ht="18" customHeight="1">
      <c r="B23" s="7"/>
      <c r="C23" s="7"/>
      <c r="D23" s="8"/>
      <c r="E23" s="9"/>
      <c r="F23" s="9"/>
      <c r="G23" s="9"/>
      <c r="H23" s="9"/>
      <c r="I23" s="7"/>
      <c r="J23" s="7"/>
      <c r="K23" s="8"/>
      <c r="L23" s="9"/>
      <c r="M23" s="9"/>
      <c r="N23" s="9"/>
      <c r="O23" s="9"/>
      <c r="P23" s="7"/>
      <c r="Q23" s="7"/>
      <c r="R23" s="8"/>
      <c r="S23" s="9"/>
      <c r="T23" s="9"/>
      <c r="U23" s="9"/>
      <c r="V23" s="9"/>
    </row>
    <row r="24" spans="1:23" ht="27.75" customHeight="1">
      <c r="B24" s="7"/>
      <c r="C24" s="7"/>
      <c r="D24" s="8"/>
      <c r="E24" s="9"/>
      <c r="F24" s="9"/>
      <c r="G24" s="9"/>
      <c r="H24" s="9"/>
      <c r="I24" s="7"/>
      <c r="J24" s="7"/>
      <c r="K24" s="8"/>
      <c r="L24" s="9"/>
      <c r="M24" s="9"/>
      <c r="N24" s="9"/>
      <c r="O24" s="9"/>
      <c r="P24" s="7"/>
      <c r="Q24" s="7"/>
      <c r="R24" s="8"/>
      <c r="S24" s="9"/>
      <c r="T24" s="9"/>
      <c r="U24" s="9"/>
      <c r="V24" s="9"/>
    </row>
    <row r="25" spans="1:23" ht="14.25" customHeight="1">
      <c r="B25" s="7"/>
      <c r="C25" s="7"/>
      <c r="D25" s="8"/>
      <c r="E25" s="9"/>
      <c r="F25" s="9"/>
      <c r="G25" s="9"/>
      <c r="H25" s="9"/>
      <c r="I25" s="7"/>
      <c r="J25" s="7"/>
      <c r="K25" s="8"/>
      <c r="L25" s="9"/>
      <c r="M25" s="9"/>
      <c r="N25" s="9"/>
      <c r="O25" s="9"/>
      <c r="P25" s="7"/>
      <c r="Q25" s="7"/>
      <c r="R25" s="8"/>
      <c r="S25" s="9"/>
      <c r="T25" s="9"/>
      <c r="U25" s="9"/>
      <c r="V25" s="9"/>
    </row>
    <row r="26" spans="1:23" ht="14.25" customHeight="1">
      <c r="B26" s="7"/>
      <c r="C26" s="7"/>
      <c r="D26" s="8"/>
      <c r="E26" s="9"/>
      <c r="F26" s="9"/>
      <c r="G26" s="9"/>
      <c r="H26" s="9"/>
      <c r="I26" s="7"/>
      <c r="J26" s="7"/>
      <c r="K26" s="8"/>
      <c r="L26" s="9"/>
      <c r="M26" s="9"/>
      <c r="N26" s="9"/>
      <c r="O26" s="9"/>
      <c r="P26" s="7"/>
      <c r="Q26" s="7"/>
      <c r="R26" s="8"/>
      <c r="S26" s="9"/>
      <c r="T26" s="9"/>
      <c r="U26" s="9"/>
      <c r="V26" s="9"/>
    </row>
    <row r="27" spans="1:23" ht="14.25" customHeight="1">
      <c r="B27" s="7"/>
      <c r="C27" s="7"/>
      <c r="D27" s="8"/>
      <c r="E27" s="9"/>
      <c r="F27" s="9"/>
      <c r="G27" s="9"/>
      <c r="H27" s="9"/>
      <c r="I27" s="7"/>
      <c r="J27" s="7"/>
      <c r="K27" s="8"/>
      <c r="L27" s="9"/>
      <c r="M27" s="9"/>
      <c r="N27" s="9"/>
      <c r="O27" s="9"/>
      <c r="P27" s="7"/>
      <c r="Q27" s="7"/>
      <c r="R27" s="8"/>
      <c r="S27" s="9"/>
      <c r="T27" s="9"/>
      <c r="U27" s="9"/>
      <c r="V27" s="9"/>
    </row>
    <row r="28" spans="1:23" ht="14.25" customHeight="1">
      <c r="B28" s="7"/>
      <c r="C28" s="7"/>
      <c r="D28" s="8"/>
      <c r="E28" s="9"/>
      <c r="F28" s="9"/>
      <c r="G28" s="9"/>
      <c r="H28" s="9"/>
      <c r="I28" s="7"/>
      <c r="J28" s="7"/>
      <c r="K28" s="8"/>
      <c r="L28" s="9"/>
      <c r="M28" s="9"/>
      <c r="N28" s="9"/>
      <c r="O28" s="9"/>
      <c r="P28" s="7"/>
      <c r="Q28" s="7"/>
      <c r="R28" s="8"/>
      <c r="S28" s="9"/>
      <c r="T28" s="9"/>
      <c r="U28" s="9"/>
      <c r="V28" s="9"/>
    </row>
    <row r="29" spans="1:23" ht="27.75" customHeight="1">
      <c r="A29" s="10"/>
      <c r="B29" s="10"/>
      <c r="C29" s="11"/>
      <c r="D29" s="12"/>
      <c r="E29" s="12"/>
      <c r="F29" s="12"/>
      <c r="G29" s="12"/>
      <c r="H29" s="12"/>
      <c r="I29" s="12"/>
      <c r="J29" s="12"/>
      <c r="K29" s="12"/>
      <c r="L29" s="13"/>
      <c r="M29" s="13"/>
      <c r="N29" s="11"/>
      <c r="O29" s="11"/>
      <c r="P29" s="11"/>
      <c r="Q29" s="14"/>
      <c r="R29" s="9"/>
      <c r="S29" s="8"/>
      <c r="T29" s="9"/>
      <c r="U29" s="9"/>
      <c r="V29" s="9"/>
      <c r="W29" s="9"/>
    </row>
    <row r="30" spans="1:23" ht="27.75" customHeight="1">
      <c r="A30" s="10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3"/>
      <c r="M30" s="13"/>
      <c r="N30" s="11"/>
      <c r="O30" s="11"/>
      <c r="P30" s="11"/>
      <c r="Q30" s="14"/>
      <c r="R30" s="9"/>
      <c r="S30" s="8"/>
      <c r="T30" s="9"/>
      <c r="U30" s="9"/>
      <c r="V30" s="9"/>
      <c r="W30" s="9"/>
    </row>
    <row r="31" spans="1:23" ht="27.75" customHeight="1">
      <c r="A31" s="10"/>
      <c r="B31" s="10"/>
      <c r="C31" s="11"/>
      <c r="D31" s="11"/>
      <c r="E31" s="11"/>
      <c r="F31" s="11"/>
      <c r="G31" s="11"/>
      <c r="H31" s="11"/>
      <c r="I31" s="11"/>
      <c r="J31" s="12"/>
      <c r="K31" s="12"/>
      <c r="L31" s="13"/>
      <c r="M31" s="13"/>
      <c r="N31" s="11"/>
      <c r="O31" s="11"/>
      <c r="P31" s="11"/>
      <c r="Q31" s="14"/>
      <c r="R31" s="9"/>
      <c r="S31" s="8"/>
      <c r="T31" s="9"/>
      <c r="U31" s="9"/>
      <c r="V31" s="9"/>
      <c r="W31" s="9"/>
    </row>
    <row r="32" spans="1:23" ht="15.75" customHeight="1">
      <c r="A32" s="3"/>
      <c r="B32" s="3"/>
      <c r="C32" s="3"/>
      <c r="D32" s="15"/>
      <c r="E32" s="15"/>
      <c r="F32" s="15"/>
      <c r="G32" s="15"/>
      <c r="H32" s="15"/>
      <c r="I32" s="15"/>
      <c r="J32" s="15"/>
      <c r="K32" s="15"/>
      <c r="L32" s="16"/>
      <c r="M32" s="17"/>
      <c r="N32" s="4"/>
      <c r="O32" s="4"/>
      <c r="P32" s="4"/>
      <c r="Q32" s="5"/>
      <c r="R32" s="5"/>
      <c r="S32" s="5"/>
    </row>
    <row r="33" spans="1:30" ht="27.75" customHeight="1">
      <c r="A33" s="18">
        <v>1</v>
      </c>
      <c r="B33" s="152" t="s">
        <v>20</v>
      </c>
      <c r="C33" s="153"/>
      <c r="D33" s="342"/>
      <c r="E33" s="343"/>
      <c r="F33" s="343"/>
      <c r="G33" s="19"/>
      <c r="H33" s="19"/>
      <c r="I33" s="20"/>
      <c r="J33" s="20"/>
      <c r="K33" s="20"/>
      <c r="L33" s="21"/>
      <c r="M33" s="21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30" ht="9.75" customHeight="1">
      <c r="A34" s="10"/>
      <c r="B34" s="10"/>
      <c r="C34" s="23"/>
      <c r="D34" s="24"/>
      <c r="E34" s="24"/>
      <c r="F34" s="24"/>
      <c r="G34" s="24"/>
      <c r="H34" s="24"/>
      <c r="I34" s="25"/>
      <c r="J34" s="25"/>
      <c r="K34" s="12"/>
      <c r="L34" s="13"/>
      <c r="M34" s="13"/>
      <c r="N34" s="11"/>
      <c r="O34" s="11"/>
      <c r="P34" s="11"/>
      <c r="Q34" s="5"/>
      <c r="R34" s="5"/>
      <c r="S34" s="5"/>
    </row>
    <row r="35" spans="1:30" ht="27.75" customHeight="1" thickBot="1">
      <c r="A35" s="10"/>
      <c r="B35" s="264" t="s">
        <v>21</v>
      </c>
      <c r="C35" s="344"/>
      <c r="D35" s="345"/>
      <c r="E35" s="345"/>
      <c r="F35" s="345"/>
      <c r="G35" s="345"/>
      <c r="H35" s="265">
        <f>'[1]1安謝'!H24:I24</f>
        <v>45413</v>
      </c>
      <c r="I35" s="265"/>
      <c r="J35" s="26" t="s">
        <v>3</v>
      </c>
      <c r="K35" s="27"/>
      <c r="L35" s="27"/>
      <c r="M35" s="27"/>
    </row>
    <row r="36" spans="1:30" ht="35.25" customHeight="1">
      <c r="A36" s="10"/>
      <c r="B36" s="313" t="s">
        <v>22</v>
      </c>
      <c r="C36" s="314"/>
      <c r="D36" s="308" t="s">
        <v>23</v>
      </c>
      <c r="E36" s="309"/>
      <c r="F36" s="306" t="s">
        <v>24</v>
      </c>
      <c r="G36" s="307"/>
      <c r="H36" s="306" t="s">
        <v>25</v>
      </c>
      <c r="I36" s="307"/>
      <c r="J36" s="308" t="s">
        <v>26</v>
      </c>
      <c r="K36" s="309"/>
      <c r="L36" s="338" t="s">
        <v>27</v>
      </c>
      <c r="M36" s="339"/>
    </row>
    <row r="37" spans="1:30" ht="27.75" customHeight="1">
      <c r="A37" s="10"/>
      <c r="B37" s="332" t="s">
        <v>28</v>
      </c>
      <c r="C37" s="333"/>
      <c r="D37" s="334">
        <v>5533</v>
      </c>
      <c r="E37" s="335"/>
      <c r="F37" s="334">
        <v>5514</v>
      </c>
      <c r="G37" s="335"/>
      <c r="H37" s="334">
        <v>5516</v>
      </c>
      <c r="I37" s="335"/>
      <c r="J37" s="334">
        <v>5423</v>
      </c>
      <c r="K37" s="335"/>
      <c r="L37" s="336">
        <v>5305</v>
      </c>
      <c r="M37" s="337"/>
      <c r="Z37" s="28"/>
      <c r="AA37" s="28"/>
      <c r="AB37" s="28"/>
      <c r="AC37" s="28"/>
      <c r="AD37" s="28"/>
    </row>
    <row r="38" spans="1:30" ht="27.75" customHeight="1">
      <c r="A38" s="10"/>
      <c r="B38" s="332" t="s">
        <v>29</v>
      </c>
      <c r="C38" s="333"/>
      <c r="D38" s="334">
        <v>5714</v>
      </c>
      <c r="E38" s="335"/>
      <c r="F38" s="334">
        <v>5665</v>
      </c>
      <c r="G38" s="335"/>
      <c r="H38" s="334">
        <v>5658</v>
      </c>
      <c r="I38" s="335"/>
      <c r="J38" s="334">
        <v>5574</v>
      </c>
      <c r="K38" s="335"/>
      <c r="L38" s="336">
        <v>5460</v>
      </c>
      <c r="M38" s="337"/>
      <c r="Z38" s="28"/>
      <c r="AA38" s="28"/>
      <c r="AB38" s="28"/>
      <c r="AC38" s="28"/>
      <c r="AD38" s="28"/>
    </row>
    <row r="39" spans="1:30" ht="27.75" customHeight="1" thickBot="1">
      <c r="A39" s="10"/>
      <c r="B39" s="324" t="s">
        <v>30</v>
      </c>
      <c r="C39" s="325"/>
      <c r="D39" s="326">
        <v>11247</v>
      </c>
      <c r="E39" s="327"/>
      <c r="F39" s="326">
        <v>11179</v>
      </c>
      <c r="G39" s="327"/>
      <c r="H39" s="328">
        <v>11174</v>
      </c>
      <c r="I39" s="329"/>
      <c r="J39" s="328">
        <v>10997</v>
      </c>
      <c r="K39" s="329"/>
      <c r="L39" s="330">
        <f>SUM(L37:M38)</f>
        <v>10765</v>
      </c>
      <c r="M39" s="331"/>
      <c r="Z39" s="28"/>
      <c r="AA39" s="28"/>
      <c r="AB39" s="28"/>
      <c r="AC39" s="28"/>
      <c r="AD39" s="28"/>
    </row>
    <row r="40" spans="1:30" ht="27.75" customHeight="1" thickBot="1">
      <c r="A40" s="10"/>
      <c r="B40" s="318" t="s">
        <v>31</v>
      </c>
      <c r="C40" s="319"/>
      <c r="D40" s="320">
        <v>5440</v>
      </c>
      <c r="E40" s="321"/>
      <c r="F40" s="320">
        <v>5544</v>
      </c>
      <c r="G40" s="321"/>
      <c r="H40" s="320">
        <v>5634</v>
      </c>
      <c r="I40" s="321"/>
      <c r="J40" s="320">
        <v>5638</v>
      </c>
      <c r="K40" s="321"/>
      <c r="L40" s="322">
        <v>5566</v>
      </c>
      <c r="M40" s="323"/>
      <c r="Z40" s="28"/>
      <c r="AA40" s="28"/>
      <c r="AB40" s="28"/>
      <c r="AC40" s="28"/>
      <c r="AD40" s="28"/>
    </row>
    <row r="41" spans="1:30" ht="8.25" customHeight="1">
      <c r="A41" s="10"/>
      <c r="B41" s="10"/>
      <c r="C41" s="29"/>
      <c r="D41" s="30"/>
      <c r="E41" s="31"/>
      <c r="F41" s="30"/>
      <c r="G41" s="31"/>
      <c r="Z41" s="28"/>
      <c r="AA41" s="28"/>
      <c r="AB41" s="28"/>
      <c r="AC41" s="28"/>
      <c r="AD41" s="28"/>
    </row>
    <row r="42" spans="1:30" ht="52" customHeight="1" thickBot="1">
      <c r="B42" s="312" t="s">
        <v>32</v>
      </c>
      <c r="C42" s="312"/>
      <c r="D42" s="312"/>
      <c r="E42" s="312"/>
      <c r="F42" s="312"/>
      <c r="G42" s="312"/>
      <c r="H42" s="178">
        <f>'[1]1安謝'!H32:I32</f>
        <v>45413</v>
      </c>
      <c r="I42" s="178"/>
      <c r="J42" s="6" t="s">
        <v>3</v>
      </c>
      <c r="P42" s="32"/>
      <c r="Q42" s="32"/>
      <c r="R42" s="5"/>
      <c r="S42" s="5"/>
      <c r="T42" s="5"/>
      <c r="Z42" s="28"/>
      <c r="AA42" s="28"/>
      <c r="AB42" s="28"/>
      <c r="AC42" s="28"/>
      <c r="AD42" s="28"/>
    </row>
    <row r="43" spans="1:30" ht="36" customHeight="1">
      <c r="B43" s="313" t="s">
        <v>22</v>
      </c>
      <c r="C43" s="314"/>
      <c r="D43" s="315" t="s">
        <v>23</v>
      </c>
      <c r="E43" s="309"/>
      <c r="F43" s="316" t="s">
        <v>33</v>
      </c>
      <c r="G43" s="317"/>
      <c r="H43" s="306" t="s">
        <v>24</v>
      </c>
      <c r="I43" s="307"/>
      <c r="J43" s="304" t="s">
        <v>33</v>
      </c>
      <c r="K43" s="305"/>
      <c r="L43" s="306" t="s">
        <v>25</v>
      </c>
      <c r="M43" s="307"/>
      <c r="N43" s="304" t="s">
        <v>33</v>
      </c>
      <c r="O43" s="305"/>
      <c r="P43" s="308" t="s">
        <v>26</v>
      </c>
      <c r="Q43" s="309"/>
      <c r="R43" s="310" t="s">
        <v>33</v>
      </c>
      <c r="S43" s="301"/>
      <c r="T43" s="311" t="s">
        <v>27</v>
      </c>
      <c r="U43" s="309"/>
      <c r="V43" s="300" t="s">
        <v>33</v>
      </c>
      <c r="W43" s="301"/>
    </row>
    <row r="44" spans="1:30" ht="25.5" customHeight="1">
      <c r="B44" s="302" t="s">
        <v>34</v>
      </c>
      <c r="C44" s="303"/>
      <c r="D44" s="294">
        <v>1644</v>
      </c>
      <c r="E44" s="295"/>
      <c r="F44" s="298">
        <v>0.14617231261669777</v>
      </c>
      <c r="G44" s="299"/>
      <c r="H44" s="294">
        <v>1597</v>
      </c>
      <c r="I44" s="295"/>
      <c r="J44" s="298">
        <v>0.14285714285714285</v>
      </c>
      <c r="K44" s="299"/>
      <c r="L44" s="294">
        <v>1578</v>
      </c>
      <c r="M44" s="295"/>
      <c r="N44" s="298">
        <v>0.14122069088956507</v>
      </c>
      <c r="O44" s="299"/>
      <c r="P44" s="282">
        <v>1501</v>
      </c>
      <c r="Q44" s="283"/>
      <c r="R44" s="290">
        <v>0.13649177048285896</v>
      </c>
      <c r="S44" s="291"/>
      <c r="T44" s="282">
        <v>1450</v>
      </c>
      <c r="U44" s="283"/>
      <c r="V44" s="290">
        <f>T44/$T$47</f>
        <v>0.13469577333952623</v>
      </c>
      <c r="W44" s="291"/>
    </row>
    <row r="45" spans="1:30" ht="25.5" customHeight="1">
      <c r="B45" s="292" t="s">
        <v>35</v>
      </c>
      <c r="C45" s="293"/>
      <c r="D45" s="294">
        <v>7159</v>
      </c>
      <c r="E45" s="295"/>
      <c r="F45" s="298">
        <v>0.63652529563439142</v>
      </c>
      <c r="G45" s="299"/>
      <c r="H45" s="294">
        <v>7089</v>
      </c>
      <c r="I45" s="295"/>
      <c r="J45" s="298">
        <v>0.63413543250737991</v>
      </c>
      <c r="K45" s="299"/>
      <c r="L45" s="294">
        <v>7051</v>
      </c>
      <c r="M45" s="295"/>
      <c r="N45" s="298">
        <v>0.63101843565419724</v>
      </c>
      <c r="O45" s="299"/>
      <c r="P45" s="282">
        <v>6923</v>
      </c>
      <c r="Q45" s="283"/>
      <c r="R45" s="290">
        <v>0.62953532781667731</v>
      </c>
      <c r="S45" s="291"/>
      <c r="T45" s="282">
        <v>6700</v>
      </c>
      <c r="U45" s="283"/>
      <c r="V45" s="290">
        <f t="shared" ref="V45:V46" si="0">T45/$T$47</f>
        <v>0.62238736646539716</v>
      </c>
      <c r="W45" s="291"/>
    </row>
    <row r="46" spans="1:30" ht="25.5" customHeight="1">
      <c r="B46" s="292" t="s">
        <v>36</v>
      </c>
      <c r="C46" s="293"/>
      <c r="D46" s="294">
        <v>2444</v>
      </c>
      <c r="E46" s="295"/>
      <c r="F46" s="296">
        <v>0.21730239174891083</v>
      </c>
      <c r="G46" s="297"/>
      <c r="H46" s="294">
        <v>2493</v>
      </c>
      <c r="I46" s="295"/>
      <c r="J46" s="296">
        <v>0.22300742463547724</v>
      </c>
      <c r="K46" s="297"/>
      <c r="L46" s="294">
        <v>2545</v>
      </c>
      <c r="M46" s="295"/>
      <c r="N46" s="296">
        <v>0.22776087345623769</v>
      </c>
      <c r="O46" s="297"/>
      <c r="P46" s="282">
        <v>2573</v>
      </c>
      <c r="Q46" s="283"/>
      <c r="R46" s="284">
        <v>0.23397290170046375</v>
      </c>
      <c r="S46" s="285"/>
      <c r="T46" s="282">
        <v>2615</v>
      </c>
      <c r="U46" s="283"/>
      <c r="V46" s="284">
        <f t="shared" si="0"/>
        <v>0.24291686019507663</v>
      </c>
      <c r="W46" s="285"/>
    </row>
    <row r="47" spans="1:30" ht="25.5" customHeight="1" thickBot="1">
      <c r="B47" s="286" t="s">
        <v>37</v>
      </c>
      <c r="C47" s="287"/>
      <c r="D47" s="288">
        <v>11247</v>
      </c>
      <c r="E47" s="289"/>
      <c r="F47" s="275"/>
      <c r="G47" s="276"/>
      <c r="H47" s="288">
        <v>11179</v>
      </c>
      <c r="I47" s="289"/>
      <c r="J47" s="275"/>
      <c r="K47" s="276"/>
      <c r="L47" s="288">
        <v>11174</v>
      </c>
      <c r="M47" s="289"/>
      <c r="N47" s="275"/>
      <c r="O47" s="276"/>
      <c r="P47" s="277">
        <v>10997</v>
      </c>
      <c r="Q47" s="278"/>
      <c r="R47" s="279"/>
      <c r="S47" s="280"/>
      <c r="T47" s="277">
        <f>SUM(T44:U46)</f>
        <v>10765</v>
      </c>
      <c r="U47" s="278"/>
      <c r="V47" s="279"/>
      <c r="W47" s="280"/>
    </row>
    <row r="48" spans="1:30" ht="27.75" customHeight="1"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32"/>
      <c r="Q48" s="32"/>
      <c r="R48" s="5"/>
      <c r="S48" s="5"/>
      <c r="T48" s="5"/>
    </row>
    <row r="49" spans="1:25" ht="52.5" customHeight="1">
      <c r="A49" s="10"/>
      <c r="B49" s="10"/>
      <c r="C49" s="29"/>
      <c r="D49" s="10"/>
      <c r="E49" s="10"/>
      <c r="F49" s="10"/>
      <c r="G49" s="10"/>
      <c r="H49" s="30"/>
      <c r="I49" s="33"/>
      <c r="J49" s="10"/>
      <c r="K49" s="11"/>
      <c r="L49" s="11"/>
      <c r="M49" s="34"/>
      <c r="N49" s="34"/>
      <c r="O49" s="32"/>
      <c r="P49" s="32"/>
      <c r="Q49" s="5"/>
      <c r="R49" s="5"/>
      <c r="S49" s="5"/>
    </row>
    <row r="50" spans="1:25" ht="60.75" customHeight="1">
      <c r="A50" s="10"/>
      <c r="B50" s="10"/>
      <c r="C50" s="29"/>
      <c r="D50" s="10"/>
      <c r="E50" s="10"/>
      <c r="F50" s="10"/>
      <c r="G50" s="10"/>
      <c r="H50" s="30"/>
      <c r="I50" s="33"/>
      <c r="J50" s="10"/>
      <c r="K50" s="11"/>
      <c r="L50" s="11"/>
      <c r="M50" s="34"/>
      <c r="N50" s="34"/>
      <c r="O50" s="32"/>
      <c r="P50" s="32"/>
      <c r="Q50" s="5"/>
      <c r="R50" s="5"/>
      <c r="S50" s="5"/>
    </row>
    <row r="51" spans="1:25" ht="60.75" customHeight="1">
      <c r="A51" s="10"/>
      <c r="B51" s="10"/>
      <c r="C51" s="29"/>
      <c r="D51" s="10"/>
      <c r="E51" s="10"/>
      <c r="F51" s="10"/>
      <c r="G51" s="10"/>
      <c r="H51" s="30"/>
      <c r="I51" s="33"/>
      <c r="J51" s="10"/>
      <c r="K51" s="11"/>
      <c r="L51" s="11"/>
      <c r="M51" s="34"/>
      <c r="N51" s="34"/>
      <c r="O51" s="32"/>
      <c r="P51" s="32"/>
      <c r="Q51" s="5"/>
      <c r="R51" s="5"/>
      <c r="S51" s="5"/>
    </row>
    <row r="52" spans="1:25" ht="60.75" customHeight="1">
      <c r="A52" s="10"/>
      <c r="B52" s="10"/>
      <c r="C52" s="29"/>
      <c r="D52" s="10"/>
      <c r="E52" s="10"/>
      <c r="F52" s="10"/>
      <c r="G52" s="10"/>
      <c r="H52" s="30"/>
      <c r="I52" s="33"/>
      <c r="J52" s="10"/>
      <c r="K52" s="11"/>
      <c r="L52" s="11"/>
      <c r="M52" s="34"/>
      <c r="N52" s="34"/>
      <c r="O52" s="32"/>
      <c r="P52" s="32"/>
      <c r="Q52" s="5"/>
      <c r="R52" s="5"/>
      <c r="S52" s="5"/>
    </row>
    <row r="53" spans="1:25" ht="52.5" customHeight="1">
      <c r="A53" s="10"/>
      <c r="B53" s="10"/>
      <c r="C53" s="29"/>
      <c r="D53" s="10"/>
      <c r="E53" s="10"/>
      <c r="F53" s="10"/>
      <c r="G53" s="10"/>
      <c r="H53" s="30"/>
      <c r="I53" s="33"/>
      <c r="J53" s="10"/>
      <c r="K53" s="11"/>
      <c r="L53" s="11"/>
      <c r="M53" s="34"/>
      <c r="N53" s="34"/>
      <c r="O53" s="32"/>
      <c r="P53" s="32"/>
      <c r="Q53" s="5"/>
      <c r="R53" s="5"/>
      <c r="S53" s="5"/>
    </row>
    <row r="54" spans="1:25" ht="27.75" customHeight="1">
      <c r="A54" s="18">
        <v>2</v>
      </c>
      <c r="B54" s="152" t="s">
        <v>38</v>
      </c>
      <c r="C54" s="153"/>
      <c r="D54" s="153"/>
      <c r="E54" s="154"/>
      <c r="F54" s="154"/>
      <c r="G54" s="35"/>
      <c r="H54" s="35"/>
      <c r="I54" s="35"/>
      <c r="J54" s="35"/>
      <c r="K54" s="35"/>
      <c r="L54" s="36"/>
      <c r="M54" s="36"/>
      <c r="N54" s="36"/>
      <c r="O54" s="36"/>
      <c r="P54" s="36"/>
      <c r="Q54" s="36"/>
      <c r="R54" s="37"/>
      <c r="S54" s="38"/>
      <c r="T54" s="37"/>
      <c r="U54" s="38"/>
      <c r="V54" s="38"/>
      <c r="W54" s="22"/>
      <c r="X54" s="22"/>
      <c r="Y54" s="22"/>
    </row>
    <row r="55" spans="1:25" ht="21" customHeight="1">
      <c r="A55" s="39"/>
      <c r="B55" s="40"/>
      <c r="C55" s="41"/>
      <c r="D55" s="41"/>
      <c r="E55" s="42"/>
      <c r="F55" s="42"/>
      <c r="G55" s="10"/>
      <c r="H55" s="10"/>
      <c r="I55" s="10"/>
      <c r="J55" s="10"/>
      <c r="K55" s="10"/>
      <c r="L55" s="43"/>
      <c r="M55" s="43"/>
      <c r="N55" s="43"/>
      <c r="O55" s="43"/>
      <c r="P55" s="43"/>
      <c r="Q55" s="43"/>
      <c r="R55" s="44"/>
      <c r="S55" s="45"/>
      <c r="T55" s="44"/>
      <c r="U55" s="45"/>
      <c r="V55" s="45"/>
    </row>
    <row r="56" spans="1:25" ht="28.5" customHeight="1">
      <c r="A56" s="39"/>
      <c r="B56" s="270" t="s">
        <v>39</v>
      </c>
      <c r="C56" s="270"/>
      <c r="D56" s="270"/>
      <c r="E56" s="46"/>
      <c r="F56" s="46"/>
      <c r="G56" s="47"/>
      <c r="H56" s="47"/>
      <c r="I56" s="6"/>
      <c r="J56" s="10"/>
      <c r="K56" s="10"/>
      <c r="L56" s="43"/>
      <c r="M56" s="43"/>
      <c r="N56" s="43"/>
      <c r="O56" s="43"/>
      <c r="P56" s="43"/>
      <c r="Q56" s="43"/>
      <c r="R56" s="44"/>
      <c r="S56" s="45"/>
      <c r="T56" s="44"/>
      <c r="U56" s="45"/>
      <c r="V56" s="45"/>
    </row>
    <row r="57" spans="1:25" ht="33" customHeight="1">
      <c r="A57" s="48"/>
      <c r="B57" s="271" t="s">
        <v>40</v>
      </c>
      <c r="C57" s="271"/>
      <c r="D57" s="271" t="s">
        <v>41</v>
      </c>
      <c r="E57" s="272"/>
      <c r="F57" s="272"/>
      <c r="G57" s="272"/>
      <c r="H57" s="272"/>
      <c r="I57" s="272"/>
      <c r="J57" s="272" t="s">
        <v>42</v>
      </c>
      <c r="K57" s="272"/>
      <c r="L57" s="273">
        <v>28126</v>
      </c>
      <c r="M57" s="274"/>
      <c r="N57" s="274"/>
      <c r="O57" s="274"/>
      <c r="P57" s="274"/>
      <c r="Q57" s="274"/>
      <c r="R57" s="261"/>
      <c r="S57" s="262"/>
      <c r="T57" s="263"/>
      <c r="U57" s="263"/>
      <c r="V57" s="263"/>
      <c r="W57" s="263"/>
      <c r="X57" s="263"/>
    </row>
    <row r="58" spans="1:25" ht="23.25" customHeight="1">
      <c r="A58" s="10"/>
      <c r="B58" s="10"/>
      <c r="C58" s="29"/>
      <c r="D58" s="10"/>
      <c r="E58" s="10"/>
      <c r="I58" s="33"/>
      <c r="J58" s="10"/>
      <c r="K58" s="11"/>
      <c r="L58" s="11"/>
      <c r="M58" s="34"/>
      <c r="N58" s="34"/>
      <c r="O58" s="32"/>
      <c r="P58" s="32"/>
      <c r="Q58" s="5"/>
      <c r="R58" s="5"/>
      <c r="S58" s="5"/>
    </row>
    <row r="59" spans="1:25" ht="32.25" customHeight="1" thickBot="1">
      <c r="B59" s="264" t="s">
        <v>43</v>
      </c>
      <c r="C59" s="264"/>
      <c r="D59" s="264"/>
      <c r="E59" s="264"/>
      <c r="F59" s="265">
        <f>'[1]1安謝'!F55:G55</f>
        <v>45658</v>
      </c>
      <c r="G59" s="265"/>
      <c r="H59" s="6" t="s">
        <v>3</v>
      </c>
      <c r="I59" s="49"/>
      <c r="J59" s="10"/>
    </row>
    <row r="60" spans="1:25" ht="45" customHeight="1">
      <c r="A60" s="9"/>
      <c r="B60" s="50" t="s">
        <v>22</v>
      </c>
      <c r="C60" s="266" t="s">
        <v>44</v>
      </c>
      <c r="D60" s="267"/>
      <c r="E60" s="268" t="s">
        <v>45</v>
      </c>
      <c r="F60" s="267"/>
      <c r="G60" s="268" t="s">
        <v>46</v>
      </c>
      <c r="H60" s="267"/>
      <c r="I60" s="269" t="s">
        <v>47</v>
      </c>
      <c r="J60" s="269"/>
      <c r="K60" s="269" t="s">
        <v>48</v>
      </c>
      <c r="L60" s="269"/>
      <c r="M60" s="269" t="s">
        <v>49</v>
      </c>
      <c r="N60" s="268"/>
      <c r="O60" s="257" t="s">
        <v>50</v>
      </c>
      <c r="P60" s="258"/>
      <c r="Q60" s="259" t="s">
        <v>37</v>
      </c>
      <c r="R60" s="260"/>
    </row>
    <row r="61" spans="1:25" ht="38.25" customHeight="1">
      <c r="A61" s="14"/>
      <c r="B61" s="51" t="s">
        <v>51</v>
      </c>
      <c r="C61" s="254">
        <v>88</v>
      </c>
      <c r="D61" s="255"/>
      <c r="E61" s="254">
        <v>91</v>
      </c>
      <c r="F61" s="255"/>
      <c r="G61" s="254">
        <v>95</v>
      </c>
      <c r="H61" s="255"/>
      <c r="I61" s="254">
        <v>95</v>
      </c>
      <c r="J61" s="255"/>
      <c r="K61" s="256">
        <v>88</v>
      </c>
      <c r="L61" s="256"/>
      <c r="M61" s="254">
        <v>101</v>
      </c>
      <c r="N61" s="255"/>
      <c r="O61" s="250">
        <v>17</v>
      </c>
      <c r="P61" s="251"/>
      <c r="Q61" s="252">
        <f t="shared" ref="Q61:Q65" si="1">SUM(C61+E61+G61+I61+K61+M61)</f>
        <v>558</v>
      </c>
      <c r="R61" s="253"/>
    </row>
    <row r="62" spans="1:25" ht="38.25" customHeight="1">
      <c r="A62" s="14"/>
      <c r="B62" s="52" t="s">
        <v>52</v>
      </c>
      <c r="C62" s="254">
        <v>106</v>
      </c>
      <c r="D62" s="255"/>
      <c r="E62" s="254">
        <v>89</v>
      </c>
      <c r="F62" s="255"/>
      <c r="G62" s="254">
        <v>92</v>
      </c>
      <c r="H62" s="255"/>
      <c r="I62" s="254">
        <v>93</v>
      </c>
      <c r="J62" s="255"/>
      <c r="K62" s="256">
        <v>94</v>
      </c>
      <c r="L62" s="256"/>
      <c r="M62" s="256">
        <v>87</v>
      </c>
      <c r="N62" s="256"/>
      <c r="O62" s="250">
        <v>11</v>
      </c>
      <c r="P62" s="251"/>
      <c r="Q62" s="252">
        <f t="shared" si="1"/>
        <v>561</v>
      </c>
      <c r="R62" s="253"/>
    </row>
    <row r="63" spans="1:25" ht="38.25" customHeight="1">
      <c r="A63" s="14"/>
      <c r="B63" s="53" t="s">
        <v>23</v>
      </c>
      <c r="C63" s="254">
        <v>94</v>
      </c>
      <c r="D63" s="255"/>
      <c r="E63" s="254">
        <v>105</v>
      </c>
      <c r="F63" s="255"/>
      <c r="G63" s="254">
        <v>86</v>
      </c>
      <c r="H63" s="255"/>
      <c r="I63" s="254">
        <v>91</v>
      </c>
      <c r="J63" s="255"/>
      <c r="K63" s="254">
        <v>96</v>
      </c>
      <c r="L63" s="255"/>
      <c r="M63" s="256">
        <v>93</v>
      </c>
      <c r="N63" s="256"/>
      <c r="O63" s="250">
        <v>10</v>
      </c>
      <c r="P63" s="251"/>
      <c r="Q63" s="252">
        <f t="shared" si="1"/>
        <v>565</v>
      </c>
      <c r="R63" s="253"/>
    </row>
    <row r="64" spans="1:25" ht="38.25" customHeight="1">
      <c r="A64" s="14"/>
      <c r="B64" s="54" t="s">
        <v>24</v>
      </c>
      <c r="C64" s="247">
        <v>97</v>
      </c>
      <c r="D64" s="248"/>
      <c r="E64" s="247">
        <v>88</v>
      </c>
      <c r="F64" s="248"/>
      <c r="G64" s="247">
        <v>103</v>
      </c>
      <c r="H64" s="248"/>
      <c r="I64" s="247">
        <v>84</v>
      </c>
      <c r="J64" s="248"/>
      <c r="K64" s="249">
        <v>92</v>
      </c>
      <c r="L64" s="249"/>
      <c r="M64" s="249">
        <v>98</v>
      </c>
      <c r="N64" s="249"/>
      <c r="O64" s="236">
        <v>15</v>
      </c>
      <c r="P64" s="237"/>
      <c r="Q64" s="238">
        <f t="shared" si="1"/>
        <v>562</v>
      </c>
      <c r="R64" s="239"/>
    </row>
    <row r="65" spans="1:25" ht="38.25" customHeight="1">
      <c r="A65" s="14"/>
      <c r="B65" s="54" t="s">
        <v>25</v>
      </c>
      <c r="C65" s="240">
        <v>104</v>
      </c>
      <c r="D65" s="241"/>
      <c r="E65" s="240">
        <v>96</v>
      </c>
      <c r="F65" s="241"/>
      <c r="G65" s="240">
        <v>88</v>
      </c>
      <c r="H65" s="241"/>
      <c r="I65" s="240">
        <v>100</v>
      </c>
      <c r="J65" s="241"/>
      <c r="K65" s="240">
        <v>84</v>
      </c>
      <c r="L65" s="241"/>
      <c r="M65" s="242">
        <v>90</v>
      </c>
      <c r="N65" s="242"/>
      <c r="O65" s="243">
        <v>21</v>
      </c>
      <c r="P65" s="244"/>
      <c r="Q65" s="245">
        <f t="shared" si="1"/>
        <v>562</v>
      </c>
      <c r="R65" s="246"/>
    </row>
    <row r="66" spans="1:25" ht="38.25" customHeight="1" thickBot="1">
      <c r="A66" s="14"/>
      <c r="B66" s="55" t="s">
        <v>53</v>
      </c>
      <c r="C66" s="233">
        <v>85</v>
      </c>
      <c r="D66" s="234"/>
      <c r="E66" s="233">
        <v>101</v>
      </c>
      <c r="F66" s="234"/>
      <c r="G66" s="233">
        <v>95</v>
      </c>
      <c r="H66" s="234"/>
      <c r="I66" s="233">
        <v>85</v>
      </c>
      <c r="J66" s="234"/>
      <c r="K66" s="233">
        <v>98</v>
      </c>
      <c r="L66" s="234"/>
      <c r="M66" s="235">
        <v>82</v>
      </c>
      <c r="N66" s="235"/>
      <c r="O66" s="229">
        <v>22</v>
      </c>
      <c r="P66" s="230"/>
      <c r="Q66" s="231">
        <f>SUM(C66+E66+G66+I66+K66+M66)</f>
        <v>546</v>
      </c>
      <c r="R66" s="232"/>
    </row>
    <row r="67" spans="1:25" ht="38.25" customHeight="1" thickBot="1">
      <c r="A67" s="14"/>
      <c r="B67" s="378" t="s">
        <v>27</v>
      </c>
      <c r="C67" s="379">
        <v>72</v>
      </c>
      <c r="D67" s="380"/>
      <c r="E67" s="379">
        <v>86</v>
      </c>
      <c r="F67" s="380"/>
      <c r="G67" s="379">
        <v>101</v>
      </c>
      <c r="H67" s="380"/>
      <c r="I67" s="379">
        <v>91</v>
      </c>
      <c r="J67" s="380"/>
      <c r="K67" s="379">
        <v>84</v>
      </c>
      <c r="L67" s="380"/>
      <c r="M67" s="381">
        <v>98</v>
      </c>
      <c r="N67" s="381"/>
      <c r="O67" s="382">
        <v>32</v>
      </c>
      <c r="P67" s="383"/>
      <c r="Q67" s="384">
        <f>SUM(C67+E67+G67+I67+K67+M67)</f>
        <v>532</v>
      </c>
      <c r="R67" s="385"/>
    </row>
    <row r="68" spans="1:25" ht="23.25" customHeight="1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5"/>
    </row>
    <row r="69" spans="1:25" ht="39.5" customHeight="1">
      <c r="B69" s="227" t="s">
        <v>54</v>
      </c>
      <c r="C69" s="158"/>
      <c r="D69" s="158"/>
      <c r="E69" s="158"/>
      <c r="F69" s="158"/>
      <c r="G69" s="158"/>
      <c r="H69" s="178">
        <f>'[1]1安謝'!H65:I65</f>
        <v>45658</v>
      </c>
      <c r="I69" s="178"/>
      <c r="J69" s="6" t="s">
        <v>3</v>
      </c>
    </row>
    <row r="70" spans="1:25" ht="23.25" customHeight="1">
      <c r="B70" s="228" t="s">
        <v>55</v>
      </c>
      <c r="C70" s="228"/>
      <c r="D70" s="228"/>
      <c r="E70" s="228"/>
      <c r="F70" s="228" t="s">
        <v>56</v>
      </c>
      <c r="G70" s="228"/>
      <c r="H70" s="228"/>
      <c r="I70" s="228"/>
      <c r="J70" s="228"/>
      <c r="K70" s="228"/>
      <c r="L70" s="228"/>
      <c r="M70" s="228" t="s">
        <v>57</v>
      </c>
      <c r="N70" s="228"/>
      <c r="O70" s="228"/>
      <c r="P70" s="228" t="s">
        <v>58</v>
      </c>
      <c r="Q70" s="228"/>
      <c r="R70" s="9"/>
      <c r="S70" s="9"/>
      <c r="T70" s="3"/>
      <c r="U70" s="3"/>
    </row>
    <row r="71" spans="1:25" ht="23.25" customHeight="1">
      <c r="B71" s="224" t="s">
        <v>59</v>
      </c>
      <c r="C71" s="224"/>
      <c r="D71" s="224"/>
      <c r="E71" s="224"/>
      <c r="F71" s="224" t="s">
        <v>60</v>
      </c>
      <c r="G71" s="224"/>
      <c r="H71" s="224"/>
      <c r="I71" s="224"/>
      <c r="J71" s="224"/>
      <c r="K71" s="224"/>
      <c r="L71" s="224"/>
      <c r="M71" s="225">
        <v>250</v>
      </c>
      <c r="N71" s="225"/>
      <c r="O71" s="225"/>
      <c r="P71" s="225" t="s">
        <v>61</v>
      </c>
      <c r="Q71" s="225"/>
      <c r="R71" s="9"/>
      <c r="S71" s="9"/>
      <c r="T71" s="3"/>
      <c r="U71" s="3"/>
    </row>
    <row r="72" spans="1:25" ht="7" customHeight="1">
      <c r="J72" s="3"/>
    </row>
    <row r="73" spans="1:25" ht="28.5" customHeight="1">
      <c r="A73" s="18">
        <v>3</v>
      </c>
      <c r="B73" s="152" t="s">
        <v>62</v>
      </c>
      <c r="C73" s="153"/>
      <c r="D73" s="153"/>
      <c r="E73" s="154"/>
      <c r="F73" s="154"/>
      <c r="G73" s="155"/>
      <c r="H73" s="155"/>
      <c r="I73" s="155"/>
      <c r="J73" s="155"/>
      <c r="K73" s="156"/>
      <c r="L73" s="156"/>
      <c r="M73" s="36"/>
      <c r="N73" s="36"/>
      <c r="O73" s="36"/>
      <c r="P73" s="36"/>
      <c r="Q73" s="36"/>
      <c r="R73" s="37"/>
      <c r="S73" s="38"/>
      <c r="T73" s="37"/>
      <c r="U73" s="38"/>
      <c r="V73" s="38"/>
      <c r="W73" s="22"/>
      <c r="X73" s="22"/>
      <c r="Y73" s="22"/>
    </row>
    <row r="74" spans="1:25" ht="8.25" customHeight="1">
      <c r="A74" s="10"/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4"/>
      <c r="R74" s="9"/>
      <c r="S74" s="8"/>
      <c r="T74" s="9"/>
      <c r="U74" s="9"/>
      <c r="V74" s="9"/>
      <c r="W74" s="9"/>
    </row>
    <row r="75" spans="1:25" ht="48.5" customHeight="1">
      <c r="A75" s="10"/>
      <c r="B75" s="166" t="s">
        <v>63</v>
      </c>
      <c r="C75" s="167"/>
      <c r="D75" s="167"/>
      <c r="E75" s="167"/>
      <c r="F75" s="226" t="s">
        <v>64</v>
      </c>
      <c r="G75" s="226"/>
      <c r="H75" s="226"/>
      <c r="I75" s="226"/>
      <c r="J75" s="226"/>
      <c r="K75" s="226"/>
      <c r="L75" s="226"/>
      <c r="M75" s="226"/>
      <c r="N75" s="226"/>
      <c r="O75" s="226"/>
      <c r="P75" s="178">
        <f>'[1]35天久'!$P$72</f>
        <v>45717</v>
      </c>
      <c r="Q75" s="178"/>
      <c r="R75" s="6" t="s">
        <v>3</v>
      </c>
      <c r="S75" s="56"/>
      <c r="T75" s="56"/>
      <c r="U75" s="56"/>
    </row>
    <row r="76" spans="1:25" ht="27.75" customHeight="1">
      <c r="A76" s="10"/>
      <c r="B76" s="219" t="s">
        <v>65</v>
      </c>
      <c r="C76" s="220"/>
      <c r="D76" s="220"/>
      <c r="E76" s="220"/>
      <c r="F76" s="220"/>
      <c r="G76" s="220"/>
      <c r="H76" s="220"/>
      <c r="I76" s="221"/>
      <c r="J76" s="132" t="s">
        <v>66</v>
      </c>
      <c r="K76" s="132"/>
      <c r="L76" s="132"/>
      <c r="M76" s="132"/>
      <c r="N76" s="132"/>
      <c r="O76" s="132"/>
      <c r="P76" s="222" t="s">
        <v>67</v>
      </c>
      <c r="Q76" s="223"/>
    </row>
    <row r="77" spans="1:25" ht="27.75" customHeight="1">
      <c r="A77" s="10"/>
      <c r="B77" s="213" t="s">
        <v>68</v>
      </c>
      <c r="C77" s="214"/>
      <c r="D77" s="214"/>
      <c r="E77" s="214"/>
      <c r="F77" s="214"/>
      <c r="G77" s="214"/>
      <c r="H77" s="214"/>
      <c r="I77" s="215"/>
      <c r="J77" s="117" t="s">
        <v>69</v>
      </c>
      <c r="K77" s="117"/>
      <c r="L77" s="117"/>
      <c r="M77" s="117"/>
      <c r="N77" s="117"/>
      <c r="O77" s="117"/>
      <c r="P77" s="216">
        <v>50</v>
      </c>
      <c r="Q77" s="217"/>
    </row>
    <row r="78" spans="1:25" ht="34.5" customHeight="1">
      <c r="A78" s="10"/>
      <c r="B78" s="213" t="s">
        <v>70</v>
      </c>
      <c r="C78" s="214"/>
      <c r="D78" s="214"/>
      <c r="E78" s="214"/>
      <c r="F78" s="214"/>
      <c r="G78" s="214"/>
      <c r="H78" s="214"/>
      <c r="I78" s="215"/>
      <c r="J78" s="117" t="s">
        <v>71</v>
      </c>
      <c r="K78" s="117"/>
      <c r="L78" s="117"/>
      <c r="M78" s="117"/>
      <c r="N78" s="117"/>
      <c r="O78" s="117"/>
      <c r="P78" s="216">
        <v>150</v>
      </c>
      <c r="Q78" s="217"/>
    </row>
    <row r="79" spans="1:25" ht="35" customHeight="1">
      <c r="A79" s="10"/>
      <c r="B79" s="213" t="s">
        <v>72</v>
      </c>
      <c r="C79" s="214"/>
      <c r="D79" s="214"/>
      <c r="E79" s="214"/>
      <c r="F79" s="214"/>
      <c r="G79" s="214"/>
      <c r="H79" s="214"/>
      <c r="I79" s="215"/>
      <c r="J79" s="117" t="s">
        <v>73</v>
      </c>
      <c r="K79" s="117"/>
      <c r="L79" s="117"/>
      <c r="M79" s="117"/>
      <c r="N79" s="117"/>
      <c r="O79" s="117"/>
      <c r="P79" s="216">
        <v>84</v>
      </c>
      <c r="Q79" s="217"/>
    </row>
    <row r="80" spans="1:25" ht="36" customHeight="1">
      <c r="A80" s="10"/>
      <c r="B80" s="213" t="s">
        <v>74</v>
      </c>
      <c r="C80" s="214"/>
      <c r="D80" s="214"/>
      <c r="E80" s="214"/>
      <c r="F80" s="214"/>
      <c r="G80" s="214"/>
      <c r="H80" s="214"/>
      <c r="I80" s="215"/>
      <c r="J80" s="386" t="s">
        <v>75</v>
      </c>
      <c r="K80" s="387"/>
      <c r="L80" s="387"/>
      <c r="M80" s="387"/>
      <c r="N80" s="387"/>
      <c r="O80" s="387"/>
      <c r="P80" s="216">
        <v>279</v>
      </c>
      <c r="Q80" s="217"/>
    </row>
    <row r="81" spans="1:24" ht="27.75" customHeight="1">
      <c r="A81" s="10"/>
      <c r="B81" s="213" t="s">
        <v>76</v>
      </c>
      <c r="C81" s="214"/>
      <c r="D81" s="214"/>
      <c r="E81" s="214"/>
      <c r="F81" s="214"/>
      <c r="G81" s="214"/>
      <c r="H81" s="214"/>
      <c r="I81" s="215"/>
      <c r="J81" s="388" t="s">
        <v>77</v>
      </c>
      <c r="K81" s="389"/>
      <c r="L81" s="389"/>
      <c r="M81" s="389"/>
      <c r="N81" s="389"/>
      <c r="O81" s="389"/>
      <c r="P81" s="216">
        <v>53</v>
      </c>
      <c r="Q81" s="217"/>
    </row>
    <row r="82" spans="1:24" ht="27.75" customHeight="1">
      <c r="A82" s="10"/>
      <c r="B82" s="213" t="s">
        <v>78</v>
      </c>
      <c r="C82" s="214"/>
      <c r="D82" s="214"/>
      <c r="E82" s="214"/>
      <c r="F82" s="214"/>
      <c r="G82" s="214"/>
      <c r="H82" s="214"/>
      <c r="I82" s="215"/>
      <c r="J82" s="117" t="s">
        <v>79</v>
      </c>
      <c r="K82" s="117"/>
      <c r="L82" s="117"/>
      <c r="M82" s="117"/>
      <c r="N82" s="117"/>
      <c r="O82" s="117"/>
      <c r="P82" s="216">
        <v>252</v>
      </c>
      <c r="Q82" s="217"/>
    </row>
    <row r="83" spans="1:24" ht="27.75" customHeight="1">
      <c r="A83" s="10"/>
      <c r="B83" s="218" t="s">
        <v>80</v>
      </c>
      <c r="C83" s="218"/>
      <c r="D83" s="218"/>
      <c r="E83" s="218"/>
      <c r="F83" s="218"/>
      <c r="G83" s="218"/>
      <c r="H83" s="218"/>
      <c r="I83" s="218"/>
      <c r="J83" s="117" t="s">
        <v>81</v>
      </c>
      <c r="K83" s="117"/>
      <c r="L83" s="117"/>
      <c r="M83" s="117"/>
      <c r="N83" s="117"/>
      <c r="O83" s="117"/>
      <c r="P83" s="216">
        <v>96</v>
      </c>
      <c r="Q83" s="217"/>
    </row>
    <row r="84" spans="1:24" ht="27.75" customHeight="1">
      <c r="A84" s="10"/>
      <c r="B84" s="206"/>
      <c r="C84" s="206"/>
      <c r="D84" s="206"/>
      <c r="E84" s="206"/>
      <c r="F84" s="206"/>
      <c r="G84" s="206"/>
      <c r="H84" s="206"/>
      <c r="I84" s="206"/>
      <c r="J84" s="207" t="s">
        <v>82</v>
      </c>
      <c r="K84" s="207"/>
      <c r="L84" s="207"/>
      <c r="M84" s="207"/>
      <c r="N84" s="207"/>
      <c r="O84" s="207"/>
      <c r="P84" s="208">
        <f>SUM(P77:Q83)</f>
        <v>964</v>
      </c>
      <c r="Q84" s="209"/>
    </row>
    <row r="85" spans="1:24" ht="27.75" customHeight="1">
      <c r="A85" s="10"/>
      <c r="B85" s="210"/>
      <c r="C85" s="210"/>
      <c r="D85" s="210"/>
      <c r="E85" s="210"/>
      <c r="F85" s="210"/>
      <c r="G85" s="210"/>
      <c r="H85" s="210"/>
      <c r="I85" s="210"/>
      <c r="J85" s="207" t="s">
        <v>83</v>
      </c>
      <c r="K85" s="207"/>
      <c r="L85" s="207"/>
      <c r="M85" s="207"/>
      <c r="N85" s="207"/>
      <c r="O85" s="207"/>
      <c r="P85" s="211">
        <f>SUM(P84)/L40</f>
        <v>0.17319439453826804</v>
      </c>
      <c r="Q85" s="212"/>
    </row>
    <row r="86" spans="1:24" ht="27.75" customHeight="1">
      <c r="A86" s="10"/>
      <c r="B86" s="57"/>
      <c r="C86" s="57"/>
      <c r="D86" s="57"/>
      <c r="E86" s="57"/>
      <c r="F86" s="57"/>
      <c r="G86" s="57"/>
      <c r="H86" s="57"/>
      <c r="I86" s="57"/>
      <c r="J86" s="58"/>
      <c r="K86" s="58"/>
      <c r="L86" s="58"/>
      <c r="M86" s="58"/>
      <c r="N86" s="58"/>
      <c r="O86" s="58"/>
      <c r="P86" s="59"/>
      <c r="Q86" s="59"/>
    </row>
    <row r="87" spans="1:24" ht="36.5" customHeight="1">
      <c r="A87" s="10"/>
      <c r="B87" s="148" t="s">
        <v>84</v>
      </c>
      <c r="C87" s="149"/>
      <c r="D87" s="149"/>
      <c r="E87" s="149"/>
      <c r="F87" s="149"/>
      <c r="G87" s="149"/>
      <c r="H87" s="178">
        <v>45383</v>
      </c>
      <c r="I87" s="178"/>
      <c r="J87" s="6" t="s">
        <v>3</v>
      </c>
      <c r="K87" s="58"/>
      <c r="L87" s="58"/>
      <c r="M87" s="58"/>
      <c r="N87" s="58"/>
      <c r="O87" s="58"/>
      <c r="P87" s="59"/>
      <c r="Q87" s="59"/>
    </row>
    <row r="88" spans="1:24" ht="27.75" customHeight="1">
      <c r="A88" s="10"/>
      <c r="B88" s="132" t="s">
        <v>85</v>
      </c>
      <c r="C88" s="132"/>
      <c r="D88" s="132"/>
      <c r="E88" s="132"/>
      <c r="F88" s="132"/>
      <c r="G88" s="132"/>
      <c r="H88" s="132"/>
      <c r="I88" s="132"/>
      <c r="J88" s="150" t="s">
        <v>86</v>
      </c>
      <c r="K88" s="150"/>
      <c r="L88" s="150"/>
      <c r="M88" s="150"/>
      <c r="N88" s="150"/>
      <c r="O88" s="196" t="s">
        <v>87</v>
      </c>
      <c r="P88" s="196"/>
      <c r="Q88" s="196"/>
      <c r="R88" s="196"/>
      <c r="S88" s="196"/>
      <c r="T88" s="150" t="s">
        <v>88</v>
      </c>
      <c r="U88" s="150"/>
      <c r="V88" s="150"/>
    </row>
    <row r="89" spans="1:24" ht="27.75" customHeight="1">
      <c r="A89" s="10"/>
      <c r="B89" s="118" t="s">
        <v>89</v>
      </c>
      <c r="C89" s="118"/>
      <c r="D89" s="118"/>
      <c r="E89" s="118"/>
      <c r="F89" s="118"/>
      <c r="G89" s="118"/>
      <c r="H89" s="118"/>
      <c r="I89" s="118"/>
      <c r="J89" s="203" t="s">
        <v>89</v>
      </c>
      <c r="K89" s="161"/>
      <c r="L89" s="161"/>
      <c r="M89" s="161"/>
      <c r="N89" s="204"/>
      <c r="O89" s="205" t="s">
        <v>89</v>
      </c>
      <c r="P89" s="199"/>
      <c r="Q89" s="199"/>
      <c r="R89" s="199"/>
      <c r="S89" s="199"/>
      <c r="T89" s="118" t="s">
        <v>89</v>
      </c>
      <c r="U89" s="118"/>
      <c r="V89" s="118"/>
    </row>
    <row r="90" spans="1:24" ht="27.75" customHeight="1">
      <c r="A90" s="10"/>
      <c r="B90" s="60"/>
      <c r="C90" s="60"/>
      <c r="D90" s="60"/>
      <c r="E90" s="60"/>
      <c r="F90" s="60"/>
      <c r="G90" s="60"/>
      <c r="H90" s="60"/>
      <c r="I90" s="60"/>
      <c r="J90" s="61"/>
      <c r="K90" s="61"/>
      <c r="L90" s="61"/>
      <c r="M90" s="61"/>
      <c r="N90" s="61"/>
      <c r="O90" s="62"/>
      <c r="P90" s="62"/>
      <c r="Q90" s="62"/>
      <c r="R90" s="62"/>
      <c r="S90" s="62"/>
      <c r="T90" s="60"/>
      <c r="U90" s="60"/>
      <c r="V90" s="60"/>
    </row>
    <row r="91" spans="1:24" ht="39.5" customHeight="1">
      <c r="A91" s="10"/>
      <c r="B91" s="148" t="s">
        <v>90</v>
      </c>
      <c r="C91" s="149"/>
      <c r="D91" s="149"/>
      <c r="E91" s="149"/>
      <c r="F91" s="149"/>
      <c r="G91" s="149"/>
      <c r="H91" s="149"/>
      <c r="I91" s="149"/>
      <c r="J91" s="128">
        <f>'[1]35天久'!$J$83</f>
        <v>45658</v>
      </c>
      <c r="K91" s="128"/>
      <c r="L91" s="6" t="s">
        <v>3</v>
      </c>
      <c r="M91" s="61"/>
      <c r="N91" s="61"/>
      <c r="R91" s="28"/>
      <c r="S91" s="28"/>
      <c r="T91" s="28"/>
      <c r="U91" s="28"/>
    </row>
    <row r="92" spans="1:24" ht="27.75" customHeight="1">
      <c r="A92" s="10"/>
      <c r="B92" s="132" t="s">
        <v>85</v>
      </c>
      <c r="C92" s="132"/>
      <c r="D92" s="132"/>
      <c r="E92" s="132"/>
      <c r="F92" s="132"/>
      <c r="G92" s="132"/>
      <c r="H92" s="132"/>
      <c r="I92" s="132"/>
      <c r="J92" s="63"/>
      <c r="K92" s="61"/>
      <c r="L92" s="61"/>
      <c r="M92" s="61"/>
      <c r="N92" s="61"/>
      <c r="R92" s="28"/>
      <c r="S92" s="28"/>
      <c r="T92" s="28"/>
      <c r="U92" s="28"/>
    </row>
    <row r="93" spans="1:24" ht="27.75" customHeight="1">
      <c r="A93" s="10"/>
      <c r="B93" s="200" t="s">
        <v>91</v>
      </c>
      <c r="C93" s="201"/>
      <c r="D93" s="201"/>
      <c r="E93" s="201"/>
      <c r="F93" s="201"/>
      <c r="G93" s="201"/>
      <c r="H93" s="201"/>
      <c r="I93" s="202"/>
      <c r="J93" s="61"/>
      <c r="K93" s="61"/>
      <c r="L93" s="61"/>
      <c r="M93" s="61"/>
      <c r="N93" s="61"/>
      <c r="R93" s="28"/>
      <c r="S93" s="28"/>
      <c r="T93" s="28"/>
      <c r="U93" s="28"/>
    </row>
    <row r="94" spans="1:24" ht="27.75" customHeight="1">
      <c r="A94" s="10"/>
      <c r="B94" s="200" t="s">
        <v>92</v>
      </c>
      <c r="C94" s="201"/>
      <c r="D94" s="201"/>
      <c r="E94" s="201"/>
      <c r="F94" s="201"/>
      <c r="G94" s="201"/>
      <c r="H94" s="201"/>
      <c r="I94" s="202"/>
      <c r="J94" s="61"/>
      <c r="K94" s="61"/>
      <c r="L94" s="61"/>
      <c r="M94" s="61"/>
      <c r="N94" s="61"/>
      <c r="R94" s="28"/>
      <c r="S94" s="28"/>
      <c r="T94" s="28"/>
      <c r="U94" s="28"/>
      <c r="V94" s="60"/>
    </row>
    <row r="95" spans="1:24" ht="27.75" customHeight="1">
      <c r="A95" s="10"/>
      <c r="B95" s="60"/>
      <c r="C95" s="60"/>
      <c r="D95" s="60"/>
      <c r="E95" s="60"/>
      <c r="F95" s="60"/>
      <c r="G95" s="60"/>
      <c r="H95" s="60"/>
      <c r="I95" s="60"/>
      <c r="J95" s="61"/>
      <c r="K95" s="61"/>
      <c r="L95" s="61"/>
      <c r="M95" s="61"/>
      <c r="N95" s="61"/>
      <c r="O95" s="64"/>
      <c r="P95" s="64"/>
      <c r="Q95" s="64"/>
      <c r="R95" s="64"/>
      <c r="S95" s="64"/>
      <c r="T95" s="64"/>
      <c r="U95" s="64"/>
      <c r="V95" s="64"/>
    </row>
    <row r="96" spans="1:24" ht="41" customHeight="1">
      <c r="A96" s="10"/>
      <c r="B96" s="166" t="s">
        <v>93</v>
      </c>
      <c r="C96" s="167"/>
      <c r="D96" s="167"/>
      <c r="E96" s="167"/>
      <c r="F96" s="167"/>
      <c r="G96" s="128">
        <f>'[1]35天久'!$G$88</f>
        <v>45657</v>
      </c>
      <c r="H96" s="128"/>
      <c r="I96" s="6" t="s">
        <v>3</v>
      </c>
      <c r="J96" s="61"/>
      <c r="K96" s="61"/>
      <c r="L96" s="61"/>
      <c r="M96" s="61"/>
      <c r="N96" s="61"/>
      <c r="O96" s="184" t="s">
        <v>94</v>
      </c>
      <c r="P96" s="185"/>
      <c r="Q96" s="185"/>
      <c r="R96" s="185"/>
      <c r="S96" s="185"/>
      <c r="T96" s="185"/>
      <c r="U96" s="185"/>
      <c r="V96" s="178">
        <f>'[1]35天久'!$V$88</f>
        <v>45657</v>
      </c>
      <c r="W96" s="178"/>
      <c r="X96" s="6" t="s">
        <v>3</v>
      </c>
    </row>
    <row r="97" spans="1:24" ht="27.75" customHeight="1">
      <c r="A97" s="10"/>
      <c r="B97" s="132" t="s">
        <v>85</v>
      </c>
      <c r="C97" s="132"/>
      <c r="D97" s="132"/>
      <c r="E97" s="132"/>
      <c r="F97" s="132"/>
      <c r="G97" s="132"/>
      <c r="H97" s="132" t="s">
        <v>95</v>
      </c>
      <c r="I97" s="132"/>
      <c r="J97" s="132"/>
      <c r="K97" s="132"/>
      <c r="L97" s="132"/>
      <c r="M97" s="132"/>
      <c r="N97" s="61"/>
      <c r="O97" s="179" t="s">
        <v>85</v>
      </c>
      <c r="P97" s="180"/>
      <c r="Q97" s="180"/>
      <c r="R97" s="180"/>
      <c r="S97" s="180"/>
      <c r="T97" s="196" t="s">
        <v>96</v>
      </c>
      <c r="U97" s="196"/>
      <c r="V97" s="196"/>
      <c r="W97" s="196"/>
      <c r="X97" s="196"/>
    </row>
    <row r="98" spans="1:24" ht="27.75" customHeight="1">
      <c r="A98" s="10"/>
      <c r="B98" s="168" t="s">
        <v>97</v>
      </c>
      <c r="C98" s="168"/>
      <c r="D98" s="168"/>
      <c r="E98" s="168"/>
      <c r="F98" s="168"/>
      <c r="G98" s="168"/>
      <c r="H98" s="168" t="s">
        <v>98</v>
      </c>
      <c r="I98" s="168"/>
      <c r="J98" s="168"/>
      <c r="K98" s="168"/>
      <c r="L98" s="168"/>
      <c r="M98" s="168"/>
      <c r="N98" s="61"/>
      <c r="O98" s="197" t="s">
        <v>89</v>
      </c>
      <c r="P98" s="198"/>
      <c r="Q98" s="198"/>
      <c r="R98" s="198"/>
      <c r="S98" s="198"/>
      <c r="T98" s="199" t="s">
        <v>89</v>
      </c>
      <c r="U98" s="199"/>
      <c r="V98" s="199"/>
      <c r="W98" s="199"/>
      <c r="X98" s="199"/>
    </row>
    <row r="99" spans="1:24" ht="27.75" customHeight="1">
      <c r="A99" s="10"/>
      <c r="B99" s="187" t="s">
        <v>99</v>
      </c>
      <c r="C99" s="188"/>
      <c r="D99" s="188"/>
      <c r="E99" s="188"/>
      <c r="F99" s="188"/>
      <c r="G99" s="189"/>
      <c r="H99" s="187" t="s">
        <v>100</v>
      </c>
      <c r="I99" s="188"/>
      <c r="J99" s="188"/>
      <c r="K99" s="188"/>
      <c r="L99" s="188"/>
      <c r="M99" s="189"/>
      <c r="N99" s="61"/>
    </row>
    <row r="100" spans="1:24" ht="37.5" customHeight="1">
      <c r="A100" s="10"/>
      <c r="B100" s="187" t="s">
        <v>101</v>
      </c>
      <c r="C100" s="188"/>
      <c r="D100" s="188"/>
      <c r="E100" s="188"/>
      <c r="F100" s="188"/>
      <c r="G100" s="189"/>
      <c r="H100" s="187" t="s">
        <v>102</v>
      </c>
      <c r="I100" s="188"/>
      <c r="J100" s="188"/>
      <c r="K100" s="188"/>
      <c r="L100" s="188"/>
      <c r="M100" s="189"/>
      <c r="N100" s="61"/>
      <c r="O100" s="184" t="s">
        <v>103</v>
      </c>
      <c r="P100" s="185"/>
      <c r="Q100" s="185"/>
      <c r="R100" s="185"/>
      <c r="S100" s="185"/>
      <c r="T100" s="185"/>
      <c r="U100" s="185"/>
      <c r="V100" s="178">
        <f>'[1]35天久'!$V$93</f>
        <v>45657</v>
      </c>
      <c r="W100" s="178"/>
      <c r="X100" s="6" t="s">
        <v>3</v>
      </c>
    </row>
    <row r="101" spans="1:24" ht="27.75" customHeight="1">
      <c r="A101" s="10"/>
      <c r="B101" s="187" t="s">
        <v>104</v>
      </c>
      <c r="C101" s="188"/>
      <c r="D101" s="188"/>
      <c r="E101" s="188"/>
      <c r="F101" s="188"/>
      <c r="G101" s="189"/>
      <c r="H101" s="187" t="s">
        <v>100</v>
      </c>
      <c r="I101" s="188"/>
      <c r="J101" s="188"/>
      <c r="K101" s="188"/>
      <c r="L101" s="188"/>
      <c r="M101" s="189"/>
      <c r="N101" s="61"/>
      <c r="O101" s="179" t="s">
        <v>85</v>
      </c>
      <c r="P101" s="180"/>
      <c r="Q101" s="180"/>
      <c r="R101" s="180"/>
      <c r="S101" s="181"/>
      <c r="T101" s="179" t="s">
        <v>95</v>
      </c>
      <c r="U101" s="180"/>
      <c r="V101" s="180"/>
      <c r="W101" s="180"/>
      <c r="X101" s="181"/>
    </row>
    <row r="102" spans="1:24" ht="34" customHeight="1">
      <c r="A102" s="10"/>
      <c r="B102" s="187" t="s">
        <v>105</v>
      </c>
      <c r="C102" s="188"/>
      <c r="D102" s="188"/>
      <c r="E102" s="188"/>
      <c r="F102" s="188"/>
      <c r="G102" s="189"/>
      <c r="H102" s="187" t="s">
        <v>100</v>
      </c>
      <c r="I102" s="188"/>
      <c r="J102" s="188"/>
      <c r="K102" s="188"/>
      <c r="L102" s="188"/>
      <c r="M102" s="189"/>
      <c r="N102" s="61"/>
      <c r="O102" s="190" t="s">
        <v>106</v>
      </c>
      <c r="P102" s="191"/>
      <c r="Q102" s="191"/>
      <c r="R102" s="191"/>
      <c r="S102" s="192"/>
      <c r="T102" s="193" t="s">
        <v>107</v>
      </c>
      <c r="U102" s="194"/>
      <c r="V102" s="194"/>
      <c r="W102" s="194"/>
      <c r="X102" s="195"/>
    </row>
    <row r="103" spans="1:24" ht="27.75" customHeight="1">
      <c r="A103" s="10"/>
      <c r="B103" s="187" t="s">
        <v>108</v>
      </c>
      <c r="C103" s="188"/>
      <c r="D103" s="188"/>
      <c r="E103" s="188"/>
      <c r="F103" s="188"/>
      <c r="G103" s="189"/>
      <c r="H103" s="187" t="s">
        <v>109</v>
      </c>
      <c r="I103" s="188"/>
      <c r="J103" s="188"/>
      <c r="K103" s="188"/>
      <c r="L103" s="188"/>
      <c r="M103" s="189"/>
      <c r="N103" s="61"/>
      <c r="O103" s="183" t="s">
        <v>110</v>
      </c>
      <c r="P103" s="183"/>
      <c r="Q103" s="183"/>
      <c r="R103" s="183"/>
      <c r="S103" s="183"/>
      <c r="T103" s="183" t="s">
        <v>111</v>
      </c>
      <c r="U103" s="183"/>
      <c r="V103" s="183"/>
      <c r="W103" s="183"/>
      <c r="X103" s="183"/>
    </row>
    <row r="104" spans="1:24" ht="27.75" customHeight="1">
      <c r="A104" s="10"/>
      <c r="B104" s="187" t="s">
        <v>112</v>
      </c>
      <c r="C104" s="188"/>
      <c r="D104" s="188"/>
      <c r="E104" s="188"/>
      <c r="F104" s="188"/>
      <c r="G104" s="189"/>
      <c r="H104" s="187" t="s">
        <v>113</v>
      </c>
      <c r="I104" s="188"/>
      <c r="J104" s="188"/>
      <c r="K104" s="188"/>
      <c r="L104" s="188"/>
      <c r="M104" s="189"/>
      <c r="N104" s="61"/>
      <c r="O104" s="183" t="s">
        <v>114</v>
      </c>
      <c r="P104" s="183"/>
      <c r="Q104" s="183"/>
      <c r="R104" s="183"/>
      <c r="S104" s="183"/>
      <c r="T104" s="183" t="s">
        <v>115</v>
      </c>
      <c r="U104" s="183"/>
      <c r="V104" s="183"/>
      <c r="W104" s="183"/>
      <c r="X104" s="183"/>
    </row>
    <row r="105" spans="1:24" ht="33" customHeight="1">
      <c r="A105" s="10"/>
      <c r="B105" s="168" t="s">
        <v>116</v>
      </c>
      <c r="C105" s="168"/>
      <c r="D105" s="168"/>
      <c r="E105" s="168"/>
      <c r="F105" s="168"/>
      <c r="G105" s="168"/>
      <c r="H105" s="182" t="s">
        <v>117</v>
      </c>
      <c r="I105" s="173"/>
      <c r="J105" s="173"/>
      <c r="K105" s="173"/>
      <c r="L105" s="173"/>
      <c r="M105" s="173"/>
      <c r="N105" s="61"/>
      <c r="O105" s="186" t="s">
        <v>118</v>
      </c>
      <c r="P105" s="186"/>
      <c r="Q105" s="186"/>
      <c r="R105" s="186"/>
      <c r="S105" s="186"/>
      <c r="T105" s="183" t="s">
        <v>119</v>
      </c>
      <c r="U105" s="183"/>
      <c r="V105" s="183"/>
      <c r="W105" s="183"/>
      <c r="X105" s="183"/>
    </row>
    <row r="106" spans="1:24" ht="27.75" customHeight="1">
      <c r="A106" s="10"/>
      <c r="B106" s="168" t="s">
        <v>120</v>
      </c>
      <c r="C106" s="168"/>
      <c r="D106" s="168"/>
      <c r="E106" s="168"/>
      <c r="F106" s="168"/>
      <c r="G106" s="168"/>
      <c r="H106" s="168" t="s">
        <v>121</v>
      </c>
      <c r="I106" s="168"/>
      <c r="J106" s="168"/>
      <c r="K106" s="168"/>
      <c r="L106" s="168"/>
      <c r="M106" s="168"/>
      <c r="N106" s="61"/>
    </row>
    <row r="107" spans="1:24" ht="27.75" customHeight="1">
      <c r="A107" s="10"/>
      <c r="B107" s="168" t="s">
        <v>122</v>
      </c>
      <c r="C107" s="168"/>
      <c r="D107" s="168"/>
      <c r="E107" s="168"/>
      <c r="F107" s="168"/>
      <c r="G107" s="168"/>
      <c r="H107" s="168" t="s">
        <v>123</v>
      </c>
      <c r="I107" s="168"/>
      <c r="J107" s="168"/>
      <c r="K107" s="168"/>
      <c r="L107" s="168"/>
      <c r="M107" s="168"/>
    </row>
    <row r="108" spans="1:24" ht="39.5" customHeight="1">
      <c r="A108" s="10"/>
      <c r="B108" s="168" t="s">
        <v>124</v>
      </c>
      <c r="C108" s="168"/>
      <c r="D108" s="168"/>
      <c r="E108" s="168"/>
      <c r="F108" s="168"/>
      <c r="G108" s="168"/>
      <c r="H108" s="168" t="s">
        <v>123</v>
      </c>
      <c r="I108" s="168"/>
      <c r="J108" s="168"/>
      <c r="K108" s="168"/>
      <c r="L108" s="168"/>
      <c r="M108" s="168"/>
      <c r="O108" s="184" t="s">
        <v>125</v>
      </c>
      <c r="P108" s="185"/>
      <c r="Q108" s="185"/>
      <c r="R108" s="185"/>
      <c r="S108" s="185"/>
      <c r="T108" s="185"/>
      <c r="U108" s="185"/>
      <c r="V108" s="178">
        <f>'[1]35天久'!$V$103</f>
        <v>45657</v>
      </c>
      <c r="W108" s="178"/>
      <c r="X108" s="6" t="s">
        <v>3</v>
      </c>
    </row>
    <row r="109" spans="1:24" ht="27.75" customHeight="1">
      <c r="A109" s="10"/>
      <c r="B109" s="173" t="s">
        <v>126</v>
      </c>
      <c r="C109" s="173"/>
      <c r="D109" s="173"/>
      <c r="E109" s="173"/>
      <c r="F109" s="173"/>
      <c r="G109" s="173"/>
      <c r="H109" s="168" t="s">
        <v>123</v>
      </c>
      <c r="I109" s="168"/>
      <c r="J109" s="168"/>
      <c r="K109" s="168"/>
      <c r="L109" s="168"/>
      <c r="M109" s="168"/>
      <c r="O109" s="179" t="s">
        <v>85</v>
      </c>
      <c r="P109" s="180"/>
      <c r="Q109" s="180"/>
      <c r="R109" s="180"/>
      <c r="S109" s="181"/>
      <c r="T109" s="179" t="s">
        <v>95</v>
      </c>
      <c r="U109" s="180"/>
      <c r="V109" s="180"/>
      <c r="W109" s="180"/>
      <c r="X109" s="181"/>
    </row>
    <row r="110" spans="1:24" ht="27.75" customHeight="1">
      <c r="A110" s="10"/>
      <c r="B110" s="168" t="s">
        <v>127</v>
      </c>
      <c r="C110" s="168"/>
      <c r="D110" s="168"/>
      <c r="E110" s="168"/>
      <c r="F110" s="168"/>
      <c r="G110" s="168"/>
      <c r="H110" s="182" t="s">
        <v>128</v>
      </c>
      <c r="I110" s="173"/>
      <c r="J110" s="173"/>
      <c r="K110" s="173"/>
      <c r="L110" s="173"/>
      <c r="M110" s="173"/>
      <c r="O110" s="183" t="s">
        <v>129</v>
      </c>
      <c r="P110" s="183"/>
      <c r="Q110" s="183"/>
      <c r="R110" s="183"/>
      <c r="S110" s="183"/>
      <c r="T110" s="183" t="s">
        <v>130</v>
      </c>
      <c r="U110" s="183"/>
      <c r="V110" s="183"/>
      <c r="W110" s="183"/>
      <c r="X110" s="183"/>
    </row>
    <row r="111" spans="1:24" ht="27.75" customHeight="1">
      <c r="A111" s="10"/>
      <c r="B111" s="168" t="s">
        <v>131</v>
      </c>
      <c r="C111" s="168"/>
      <c r="D111" s="168"/>
      <c r="E111" s="168"/>
      <c r="F111" s="168"/>
      <c r="G111" s="168"/>
      <c r="H111" s="173" t="s">
        <v>128</v>
      </c>
      <c r="I111" s="173"/>
      <c r="J111" s="173"/>
      <c r="K111" s="173"/>
      <c r="L111" s="173"/>
      <c r="M111" s="173"/>
    </row>
    <row r="112" spans="1:24" ht="27.75" customHeight="1">
      <c r="A112" s="10"/>
      <c r="B112" s="168" t="s">
        <v>132</v>
      </c>
      <c r="C112" s="168"/>
      <c r="D112" s="168"/>
      <c r="E112" s="168"/>
      <c r="F112" s="168"/>
      <c r="G112" s="168"/>
      <c r="H112" s="168" t="s">
        <v>133</v>
      </c>
      <c r="I112" s="168"/>
      <c r="J112" s="168"/>
      <c r="K112" s="168"/>
      <c r="L112" s="168"/>
      <c r="M112" s="168"/>
      <c r="O112" s="177" t="s">
        <v>134</v>
      </c>
      <c r="P112" s="177"/>
      <c r="Q112" s="177"/>
      <c r="R112" s="177"/>
      <c r="S112" s="178">
        <f>'[1]35天久'!$S$110</f>
        <v>45677</v>
      </c>
      <c r="T112" s="178"/>
      <c r="U112" s="65" t="s">
        <v>3</v>
      </c>
    </row>
    <row r="113" spans="1:28" ht="27.75" customHeight="1">
      <c r="A113" s="10"/>
      <c r="B113" s="168" t="s">
        <v>135</v>
      </c>
      <c r="C113" s="168"/>
      <c r="D113" s="168"/>
      <c r="E113" s="168"/>
      <c r="F113" s="168"/>
      <c r="G113" s="168"/>
      <c r="H113" s="168" t="s">
        <v>123</v>
      </c>
      <c r="I113" s="168"/>
      <c r="J113" s="168"/>
      <c r="K113" s="168"/>
      <c r="L113" s="168"/>
      <c r="M113" s="168"/>
      <c r="O113" s="174" t="s">
        <v>136</v>
      </c>
      <c r="P113" s="175"/>
      <c r="Q113" s="175"/>
      <c r="R113" s="175"/>
      <c r="S113" s="175"/>
      <c r="T113" s="175"/>
      <c r="U113" s="176"/>
    </row>
    <row r="114" spans="1:28" ht="27.75" customHeight="1">
      <c r="A114" s="10"/>
      <c r="B114" s="168" t="s">
        <v>137</v>
      </c>
      <c r="C114" s="168"/>
      <c r="D114" s="168"/>
      <c r="E114" s="168"/>
      <c r="F114" s="168"/>
      <c r="G114" s="168"/>
      <c r="H114" s="168" t="s">
        <v>121</v>
      </c>
      <c r="I114" s="168"/>
      <c r="J114" s="168"/>
      <c r="K114" s="168"/>
      <c r="L114" s="168"/>
      <c r="M114" s="168"/>
      <c r="O114" s="169" t="s">
        <v>138</v>
      </c>
      <c r="P114" s="170"/>
      <c r="Q114" s="170"/>
      <c r="R114" s="170"/>
      <c r="S114" s="170"/>
      <c r="T114" s="170"/>
      <c r="U114" s="171"/>
    </row>
    <row r="115" spans="1:28" ht="27.75" customHeight="1">
      <c r="A115" s="10"/>
      <c r="B115" s="168" t="s">
        <v>139</v>
      </c>
      <c r="C115" s="168"/>
      <c r="D115" s="168"/>
      <c r="E115" s="168"/>
      <c r="F115" s="168"/>
      <c r="G115" s="168"/>
      <c r="H115" s="168" t="s">
        <v>121</v>
      </c>
      <c r="I115" s="168"/>
      <c r="J115" s="168"/>
      <c r="K115" s="168"/>
      <c r="L115" s="168"/>
      <c r="M115" s="168"/>
      <c r="O115" s="169" t="s">
        <v>70</v>
      </c>
      <c r="P115" s="170"/>
      <c r="Q115" s="170"/>
      <c r="R115" s="170"/>
      <c r="S115" s="170"/>
      <c r="T115" s="170"/>
      <c r="U115" s="171"/>
    </row>
    <row r="116" spans="1:28" ht="27.75" customHeight="1">
      <c r="A116" s="10"/>
      <c r="B116" s="168" t="s">
        <v>140</v>
      </c>
      <c r="C116" s="168"/>
      <c r="D116" s="168"/>
      <c r="E116" s="168"/>
      <c r="F116" s="168"/>
      <c r="G116" s="168"/>
      <c r="H116" s="168" t="s">
        <v>123</v>
      </c>
      <c r="I116" s="168"/>
      <c r="J116" s="168"/>
      <c r="K116" s="168"/>
      <c r="L116" s="168"/>
      <c r="M116" s="168"/>
    </row>
    <row r="117" spans="1:28" ht="31" customHeight="1">
      <c r="A117" s="10"/>
      <c r="B117" s="172" t="s">
        <v>141</v>
      </c>
      <c r="C117" s="173"/>
      <c r="D117" s="173"/>
      <c r="E117" s="173"/>
      <c r="F117" s="173"/>
      <c r="G117" s="173"/>
      <c r="H117" s="168" t="s">
        <v>121</v>
      </c>
      <c r="I117" s="168"/>
      <c r="J117" s="168"/>
      <c r="K117" s="168"/>
      <c r="L117" s="168"/>
      <c r="M117" s="168"/>
    </row>
    <row r="118" spans="1:28" ht="9.75" customHeight="1">
      <c r="B118" s="66"/>
      <c r="C118" s="67"/>
      <c r="D118" s="68"/>
      <c r="E118" s="68"/>
      <c r="F118" s="68"/>
      <c r="G118" s="68"/>
      <c r="H118" s="68"/>
      <c r="I118" s="68"/>
      <c r="J118" s="67"/>
      <c r="K118" s="68"/>
      <c r="L118" s="68"/>
      <c r="M118" s="68"/>
      <c r="N118" s="68"/>
      <c r="O118" s="68"/>
      <c r="P118" s="68"/>
      <c r="Q118" s="69"/>
    </row>
    <row r="119" spans="1:28" ht="28.5" customHeight="1">
      <c r="A119" s="18">
        <v>4</v>
      </c>
      <c r="B119" s="152" t="s">
        <v>142</v>
      </c>
      <c r="C119" s="153"/>
      <c r="D119" s="153"/>
      <c r="E119" s="154"/>
      <c r="F119" s="154"/>
      <c r="G119" s="155"/>
      <c r="H119" s="155"/>
      <c r="I119" s="155"/>
      <c r="J119" s="155"/>
      <c r="K119" s="156"/>
      <c r="L119" s="156"/>
      <c r="M119" s="36"/>
      <c r="N119" s="36"/>
      <c r="O119" s="36"/>
      <c r="P119" s="36"/>
      <c r="Q119" s="36"/>
      <c r="R119" s="37"/>
      <c r="S119" s="38"/>
      <c r="T119" s="37"/>
      <c r="U119" s="38"/>
      <c r="V119" s="38"/>
      <c r="W119" s="22"/>
      <c r="X119" s="22"/>
      <c r="Y119" s="22"/>
      <c r="Z119" s="70"/>
      <c r="AA119" s="70"/>
      <c r="AB119" s="70"/>
    </row>
    <row r="120" spans="1:28" ht="6" customHeight="1">
      <c r="A120" s="71"/>
      <c r="B120" s="72"/>
      <c r="C120" s="73"/>
      <c r="D120" s="73"/>
      <c r="E120" s="74"/>
      <c r="F120" s="74"/>
      <c r="G120" s="75"/>
      <c r="H120" s="75"/>
      <c r="I120" s="75"/>
      <c r="J120" s="75"/>
      <c r="K120" s="76"/>
      <c r="L120" s="76"/>
      <c r="M120" s="43"/>
      <c r="N120" s="43"/>
      <c r="O120" s="43"/>
      <c r="P120" s="43"/>
      <c r="Q120" s="43"/>
      <c r="R120" s="44"/>
      <c r="S120" s="45"/>
      <c r="T120" s="44"/>
      <c r="U120" s="45"/>
      <c r="V120" s="45"/>
    </row>
    <row r="121" spans="1:28" ht="40.5" customHeight="1">
      <c r="B121" s="166" t="s">
        <v>143</v>
      </c>
      <c r="C121" s="167"/>
      <c r="D121" s="167"/>
      <c r="E121" s="167"/>
      <c r="F121" s="128">
        <v>45383</v>
      </c>
      <c r="G121" s="128"/>
      <c r="H121" s="6" t="s">
        <v>3</v>
      </c>
      <c r="I121" s="77"/>
      <c r="J121" s="77"/>
      <c r="K121" s="77"/>
      <c r="L121" s="77"/>
      <c r="M121" s="78"/>
      <c r="N121" s="78"/>
    </row>
    <row r="122" spans="1:28" ht="21.75" customHeight="1">
      <c r="B122" s="132" t="s">
        <v>144</v>
      </c>
      <c r="C122" s="132" t="s">
        <v>145</v>
      </c>
      <c r="D122" s="132"/>
      <c r="E122" s="132"/>
      <c r="F122" s="132"/>
      <c r="G122" s="132" t="s">
        <v>146</v>
      </c>
      <c r="H122" s="132"/>
      <c r="I122" s="132"/>
      <c r="J122" s="132"/>
      <c r="K122" s="132" t="s">
        <v>147</v>
      </c>
      <c r="L122" s="132"/>
      <c r="M122" s="132"/>
      <c r="N122" s="132"/>
      <c r="O122" s="132"/>
      <c r="P122" s="132"/>
      <c r="Q122" s="132"/>
      <c r="R122" s="132"/>
      <c r="S122" s="164" t="s">
        <v>148</v>
      </c>
      <c r="T122" s="164"/>
      <c r="U122" s="164"/>
      <c r="V122" s="164"/>
      <c r="W122" s="70"/>
      <c r="X122" s="70"/>
      <c r="Y122" s="70"/>
    </row>
    <row r="123" spans="1:28" ht="39" customHeight="1">
      <c r="B123" s="150"/>
      <c r="C123" s="132"/>
      <c r="D123" s="132"/>
      <c r="E123" s="132"/>
      <c r="F123" s="132"/>
      <c r="G123" s="132"/>
      <c r="H123" s="132"/>
      <c r="I123" s="132"/>
      <c r="J123" s="132"/>
      <c r="K123" s="132" t="s">
        <v>149</v>
      </c>
      <c r="L123" s="132"/>
      <c r="M123" s="132"/>
      <c r="N123" s="132"/>
      <c r="O123" s="132" t="s">
        <v>150</v>
      </c>
      <c r="P123" s="132" t="s">
        <v>151</v>
      </c>
      <c r="Q123" s="132" t="s">
        <v>152</v>
      </c>
      <c r="R123" s="132" t="s">
        <v>153</v>
      </c>
      <c r="S123" s="164"/>
      <c r="T123" s="164"/>
      <c r="U123" s="164"/>
      <c r="V123" s="164"/>
      <c r="W123" s="70"/>
      <c r="X123" s="70"/>
      <c r="Y123" s="70"/>
    </row>
    <row r="124" spans="1:28" ht="37" customHeight="1">
      <c r="B124" s="150"/>
      <c r="C124" s="132"/>
      <c r="D124" s="132"/>
      <c r="E124" s="132"/>
      <c r="F124" s="132"/>
      <c r="G124" s="132"/>
      <c r="H124" s="132"/>
      <c r="I124" s="132"/>
      <c r="J124" s="132"/>
      <c r="K124" s="165" t="s">
        <v>154</v>
      </c>
      <c r="L124" s="132"/>
      <c r="M124" s="132" t="s">
        <v>155</v>
      </c>
      <c r="N124" s="132"/>
      <c r="O124" s="132"/>
      <c r="P124" s="132"/>
      <c r="Q124" s="132"/>
      <c r="R124" s="132"/>
      <c r="S124" s="164"/>
      <c r="T124" s="164"/>
      <c r="U124" s="164"/>
      <c r="V124" s="164"/>
    </row>
    <row r="125" spans="1:28" ht="33.75" customHeight="1">
      <c r="B125" s="79" t="s">
        <v>156</v>
      </c>
      <c r="C125" s="160" t="s">
        <v>39</v>
      </c>
      <c r="D125" s="160"/>
      <c r="E125" s="160"/>
      <c r="F125" s="160"/>
      <c r="G125" s="160" t="s">
        <v>60</v>
      </c>
      <c r="H125" s="160"/>
      <c r="I125" s="160"/>
      <c r="J125" s="160"/>
      <c r="K125" s="161" t="s">
        <v>157</v>
      </c>
      <c r="L125" s="161"/>
      <c r="M125" s="161" t="s">
        <v>158</v>
      </c>
      <c r="N125" s="161"/>
      <c r="O125" s="80" t="s">
        <v>157</v>
      </c>
      <c r="P125" s="80" t="s">
        <v>157</v>
      </c>
      <c r="Q125" s="80" t="s">
        <v>157</v>
      </c>
      <c r="R125" s="80" t="s">
        <v>158</v>
      </c>
      <c r="S125" s="162" t="s">
        <v>159</v>
      </c>
      <c r="T125" s="163"/>
      <c r="U125" s="163"/>
      <c r="V125" s="163"/>
    </row>
    <row r="126" spans="1:28" ht="33.75" customHeight="1">
      <c r="B126" s="81" t="s">
        <v>156</v>
      </c>
      <c r="C126" s="160" t="s">
        <v>160</v>
      </c>
      <c r="D126" s="160"/>
      <c r="E126" s="160"/>
      <c r="F126" s="160"/>
      <c r="G126" s="160" t="s">
        <v>161</v>
      </c>
      <c r="H126" s="160"/>
      <c r="I126" s="160"/>
      <c r="J126" s="160"/>
      <c r="K126" s="161" t="s">
        <v>157</v>
      </c>
      <c r="L126" s="161"/>
      <c r="M126" s="161" t="s">
        <v>157</v>
      </c>
      <c r="N126" s="161"/>
      <c r="O126" s="80" t="s">
        <v>157</v>
      </c>
      <c r="P126" s="80" t="s">
        <v>157</v>
      </c>
      <c r="Q126" s="80" t="s">
        <v>157</v>
      </c>
      <c r="R126" s="80" t="s">
        <v>157</v>
      </c>
      <c r="S126" s="162" t="s">
        <v>162</v>
      </c>
      <c r="T126" s="163"/>
      <c r="U126" s="163"/>
      <c r="V126" s="163"/>
    </row>
    <row r="127" spans="1:28" ht="33.75" customHeight="1">
      <c r="B127" s="81" t="s">
        <v>156</v>
      </c>
      <c r="C127" s="160" t="s">
        <v>163</v>
      </c>
      <c r="D127" s="160"/>
      <c r="E127" s="160"/>
      <c r="F127" s="160"/>
      <c r="G127" s="160" t="s">
        <v>164</v>
      </c>
      <c r="H127" s="160"/>
      <c r="I127" s="160"/>
      <c r="J127" s="160"/>
      <c r="K127" s="161" t="s">
        <v>89</v>
      </c>
      <c r="L127" s="161"/>
      <c r="M127" s="161" t="s">
        <v>157</v>
      </c>
      <c r="N127" s="161"/>
      <c r="O127" s="80" t="s">
        <v>157</v>
      </c>
      <c r="P127" s="80" t="s">
        <v>157</v>
      </c>
      <c r="Q127" s="80" t="s">
        <v>157</v>
      </c>
      <c r="R127" s="80" t="s">
        <v>157</v>
      </c>
      <c r="S127" s="162" t="s">
        <v>165</v>
      </c>
      <c r="T127" s="163"/>
      <c r="U127" s="163"/>
      <c r="V127" s="163"/>
    </row>
    <row r="128" spans="1:28" ht="23.25" customHeight="1">
      <c r="B128" s="60"/>
      <c r="C128" s="60"/>
      <c r="D128" s="60"/>
      <c r="E128" s="60"/>
      <c r="F128" s="60"/>
      <c r="G128" s="60"/>
      <c r="H128" s="60"/>
      <c r="I128" s="45"/>
      <c r="J128" s="45"/>
      <c r="K128" s="45"/>
      <c r="L128" s="45"/>
      <c r="M128" s="82"/>
      <c r="N128" s="60"/>
      <c r="O128" s="60"/>
      <c r="P128" s="60"/>
      <c r="Q128" s="60"/>
      <c r="R128" s="60"/>
      <c r="S128" s="60"/>
      <c r="T128" s="60"/>
      <c r="U128" s="45"/>
      <c r="V128" s="45"/>
      <c r="W128" s="45"/>
      <c r="X128" s="45"/>
    </row>
    <row r="129" spans="1:30" ht="43.5" customHeight="1">
      <c r="B129" s="148" t="s">
        <v>166</v>
      </c>
      <c r="C129" s="149"/>
      <c r="D129" s="149"/>
      <c r="E129" s="149"/>
      <c r="F129" s="149"/>
      <c r="G129" s="128">
        <v>45383</v>
      </c>
      <c r="H129" s="128"/>
      <c r="I129" s="6" t="s">
        <v>3</v>
      </c>
      <c r="J129" s="45"/>
      <c r="K129" s="83"/>
      <c r="L129" s="83"/>
      <c r="M129" s="83"/>
      <c r="N129" s="83"/>
      <c r="O129" s="84"/>
      <c r="P129" s="84"/>
      <c r="Q129" s="84"/>
      <c r="R129" s="84"/>
      <c r="S129" s="84"/>
      <c r="T129" s="84"/>
      <c r="U129" s="84"/>
      <c r="V129" s="84"/>
      <c r="X129" s="45"/>
    </row>
    <row r="130" spans="1:30" ht="23.25" customHeight="1">
      <c r="B130" s="132" t="s">
        <v>85</v>
      </c>
      <c r="C130" s="132"/>
      <c r="D130" s="132"/>
      <c r="E130" s="132"/>
      <c r="F130" s="132"/>
      <c r="G130" s="132"/>
      <c r="H130" s="132"/>
      <c r="I130" s="132"/>
      <c r="J130" s="4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X130" s="45"/>
    </row>
    <row r="131" spans="1:30" ht="23.25" customHeight="1">
      <c r="B131" s="118" t="s">
        <v>89</v>
      </c>
      <c r="C131" s="118"/>
      <c r="D131" s="118"/>
      <c r="E131" s="118"/>
      <c r="F131" s="118"/>
      <c r="G131" s="118"/>
      <c r="H131" s="118"/>
      <c r="I131" s="118"/>
      <c r="J131" s="45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</row>
    <row r="132" spans="1:30" ht="23.25" customHeight="1">
      <c r="B132" s="60"/>
      <c r="C132" s="60"/>
      <c r="D132" s="60"/>
      <c r="E132" s="60"/>
      <c r="F132" s="60"/>
      <c r="G132" s="60"/>
      <c r="H132" s="60"/>
      <c r="I132" s="60"/>
      <c r="J132" s="45"/>
      <c r="X132" s="45"/>
    </row>
    <row r="133" spans="1:30" ht="25.5" customHeight="1"/>
    <row r="134" spans="1:30" ht="28.5" customHeight="1">
      <c r="A134" s="18">
        <v>5</v>
      </c>
      <c r="B134" s="152" t="s">
        <v>167</v>
      </c>
      <c r="C134" s="153"/>
      <c r="D134" s="153"/>
      <c r="E134" s="154"/>
      <c r="F134" s="154"/>
      <c r="G134" s="155"/>
      <c r="H134" s="155"/>
      <c r="I134" s="155"/>
      <c r="J134" s="155"/>
      <c r="K134" s="156"/>
      <c r="L134" s="156"/>
      <c r="M134" s="36"/>
      <c r="N134" s="36"/>
      <c r="O134" s="36"/>
      <c r="P134" s="36"/>
      <c r="Q134" s="36"/>
      <c r="R134" s="37"/>
      <c r="S134" s="38"/>
      <c r="T134" s="37"/>
      <c r="U134" s="38"/>
      <c r="V134" s="38"/>
      <c r="W134" s="22"/>
      <c r="X134" s="22"/>
      <c r="Y134" s="22"/>
    </row>
    <row r="135" spans="1:30" ht="6" customHeight="1">
      <c r="A135" s="71"/>
      <c r="B135" s="72"/>
      <c r="C135" s="73"/>
      <c r="D135" s="73"/>
      <c r="E135" s="74"/>
      <c r="F135" s="74"/>
      <c r="G135" s="75"/>
      <c r="H135" s="75"/>
      <c r="I135" s="75"/>
      <c r="J135" s="75"/>
      <c r="K135" s="76"/>
      <c r="L135" s="76"/>
      <c r="M135" s="43"/>
      <c r="N135" s="43"/>
      <c r="O135" s="43"/>
      <c r="P135" s="43"/>
      <c r="Q135" s="43"/>
      <c r="R135" s="44"/>
      <c r="S135" s="45"/>
      <c r="T135" s="44"/>
      <c r="U135" s="45"/>
      <c r="V135" s="45"/>
    </row>
    <row r="136" spans="1:30" ht="36" customHeight="1">
      <c r="B136" s="157" t="s">
        <v>168</v>
      </c>
      <c r="C136" s="158"/>
      <c r="D136" s="158"/>
      <c r="E136" s="158"/>
      <c r="F136" s="128">
        <f>'[1]35天久'!$F$131</f>
        <v>45677</v>
      </c>
      <c r="G136" s="128"/>
      <c r="H136" s="6" t="s">
        <v>3</v>
      </c>
      <c r="I136" s="86"/>
      <c r="J136" s="5"/>
      <c r="K136" s="5"/>
      <c r="L136" s="84"/>
      <c r="Z136" s="159"/>
      <c r="AA136" s="159"/>
      <c r="AB136" s="159"/>
      <c r="AC136" s="159"/>
      <c r="AD136" s="159"/>
    </row>
    <row r="137" spans="1:30" ht="27" customHeight="1">
      <c r="B137" s="132" t="s">
        <v>169</v>
      </c>
      <c r="C137" s="150"/>
      <c r="D137" s="150"/>
      <c r="E137" s="150"/>
      <c r="F137" s="150" t="s">
        <v>56</v>
      </c>
      <c r="G137" s="150"/>
      <c r="H137" s="150"/>
      <c r="I137" s="150"/>
      <c r="J137" s="150"/>
      <c r="K137" s="150"/>
      <c r="L137" s="87"/>
      <c r="Z137" s="159"/>
      <c r="AA137" s="159"/>
      <c r="AB137" s="159"/>
      <c r="AC137" s="159"/>
      <c r="AD137" s="159"/>
    </row>
    <row r="138" spans="1:30" ht="27" customHeight="1">
      <c r="B138" s="151" t="s">
        <v>170</v>
      </c>
      <c r="C138" s="151"/>
      <c r="D138" s="151"/>
      <c r="E138" s="151"/>
      <c r="F138" s="390" t="s">
        <v>171</v>
      </c>
      <c r="G138" s="390"/>
      <c r="H138" s="390"/>
      <c r="I138" s="390"/>
      <c r="J138" s="390"/>
      <c r="K138" s="390"/>
      <c r="L138" s="88"/>
      <c r="Z138" s="159"/>
      <c r="AA138" s="159"/>
      <c r="AB138" s="159"/>
      <c r="AC138" s="159"/>
      <c r="AD138" s="159"/>
    </row>
    <row r="139" spans="1:30" ht="33" customHeight="1">
      <c r="B139" s="151" t="s">
        <v>172</v>
      </c>
      <c r="C139" s="151"/>
      <c r="D139" s="151"/>
      <c r="E139" s="151"/>
      <c r="F139" s="390" t="s">
        <v>173</v>
      </c>
      <c r="G139" s="390"/>
      <c r="H139" s="390"/>
      <c r="I139" s="390"/>
      <c r="J139" s="390"/>
      <c r="K139" s="390"/>
      <c r="L139" s="88"/>
      <c r="Z139" s="159"/>
      <c r="AA139" s="159"/>
      <c r="AB139" s="159"/>
      <c r="AC139" s="159"/>
      <c r="AD139" s="159"/>
    </row>
    <row r="140" spans="1:30" ht="30" customHeight="1">
      <c r="B140" s="387" t="s">
        <v>174</v>
      </c>
      <c r="C140" s="387"/>
      <c r="D140" s="387"/>
      <c r="E140" s="387"/>
      <c r="F140" s="390" t="s">
        <v>175</v>
      </c>
      <c r="G140" s="390"/>
      <c r="H140" s="390"/>
      <c r="I140" s="390"/>
      <c r="J140" s="390"/>
      <c r="K140" s="390"/>
      <c r="L140" s="89"/>
      <c r="Z140" s="159"/>
      <c r="AA140" s="159"/>
      <c r="AB140" s="159"/>
      <c r="AC140" s="159"/>
      <c r="AD140" s="159"/>
    </row>
    <row r="141" spans="1:30" ht="28" customHeight="1">
      <c r="B141" s="389" t="s">
        <v>176</v>
      </c>
      <c r="C141" s="389"/>
      <c r="D141" s="389"/>
      <c r="E141" s="389"/>
      <c r="F141" s="390" t="s">
        <v>177</v>
      </c>
      <c r="G141" s="390"/>
      <c r="H141" s="390"/>
      <c r="I141" s="390"/>
      <c r="J141" s="390"/>
      <c r="K141" s="390"/>
      <c r="L141" s="88"/>
      <c r="M141" s="90"/>
    </row>
    <row r="142" spans="1:30" ht="27.75" customHeight="1">
      <c r="A142" s="91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</row>
    <row r="143" spans="1:30" ht="32.5" customHeight="1">
      <c r="B143" s="148" t="s">
        <v>178</v>
      </c>
      <c r="C143" s="149"/>
      <c r="D143" s="149"/>
      <c r="E143" s="149"/>
      <c r="F143" s="149"/>
      <c r="G143" s="128">
        <f>'[1]35天久'!$G$139</f>
        <v>45658</v>
      </c>
      <c r="H143" s="128"/>
      <c r="I143" s="6" t="s">
        <v>3</v>
      </c>
      <c r="J143" s="92"/>
      <c r="K143" s="92"/>
      <c r="L143" s="92"/>
    </row>
    <row r="144" spans="1:30" ht="27.75" customHeight="1">
      <c r="B144" s="132" t="s">
        <v>179</v>
      </c>
      <c r="C144" s="132"/>
      <c r="D144" s="132"/>
      <c r="E144" s="132"/>
      <c r="F144" s="132" t="s">
        <v>180</v>
      </c>
      <c r="G144" s="132"/>
      <c r="H144" s="132"/>
      <c r="I144" s="132" t="s">
        <v>181</v>
      </c>
      <c r="J144" s="132"/>
      <c r="K144" s="132"/>
      <c r="L144" s="132"/>
      <c r="M144" s="150" t="s">
        <v>182</v>
      </c>
      <c r="N144" s="150"/>
      <c r="O144" s="150"/>
      <c r="P144" s="150"/>
    </row>
    <row r="145" spans="1:35" ht="54.5" customHeight="1">
      <c r="B145" s="139" t="s">
        <v>183</v>
      </c>
      <c r="C145" s="140"/>
      <c r="D145" s="140"/>
      <c r="E145" s="141"/>
      <c r="F145" s="142" t="s">
        <v>184</v>
      </c>
      <c r="G145" s="143"/>
      <c r="H145" s="144"/>
      <c r="I145" s="142" t="s">
        <v>185</v>
      </c>
      <c r="J145" s="143"/>
      <c r="K145" s="143"/>
      <c r="L145" s="144"/>
      <c r="M145" s="145" t="s">
        <v>186</v>
      </c>
      <c r="N145" s="140"/>
      <c r="O145" s="140"/>
      <c r="P145" s="141"/>
    </row>
    <row r="146" spans="1:35" ht="34.5" customHeight="1">
      <c r="B146" s="146" t="s">
        <v>187</v>
      </c>
      <c r="C146" s="146"/>
      <c r="D146" s="146"/>
      <c r="E146" s="146"/>
      <c r="F146" s="136" t="s">
        <v>188</v>
      </c>
      <c r="G146" s="136"/>
      <c r="H146" s="136"/>
      <c r="I146" s="147" t="s">
        <v>189</v>
      </c>
      <c r="J146" s="136"/>
      <c r="K146" s="136"/>
      <c r="L146" s="136"/>
      <c r="M146" s="137" t="s">
        <v>190</v>
      </c>
      <c r="N146" s="137"/>
      <c r="O146" s="137"/>
      <c r="P146" s="137"/>
    </row>
    <row r="147" spans="1:35" ht="34.5" customHeight="1">
      <c r="B147" s="133" t="s">
        <v>191</v>
      </c>
      <c r="C147" s="133"/>
      <c r="D147" s="133"/>
      <c r="E147" s="133"/>
      <c r="F147" s="134" t="s">
        <v>192</v>
      </c>
      <c r="G147" s="135"/>
      <c r="H147" s="135"/>
      <c r="I147" s="136" t="s">
        <v>193</v>
      </c>
      <c r="J147" s="136"/>
      <c r="K147" s="136"/>
      <c r="L147" s="136"/>
      <c r="M147" s="137" t="s">
        <v>190</v>
      </c>
      <c r="N147" s="137"/>
      <c r="O147" s="137"/>
      <c r="P147" s="137"/>
    </row>
    <row r="148" spans="1:35" ht="9" customHeight="1">
      <c r="B148" s="93"/>
      <c r="C148" s="93"/>
      <c r="D148" s="93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5"/>
      <c r="R148" s="95"/>
      <c r="S148" s="95"/>
      <c r="T148" s="94"/>
      <c r="U148" s="94"/>
      <c r="V148" s="94"/>
    </row>
    <row r="149" spans="1:35" ht="28.5" customHeight="1">
      <c r="A149" s="18">
        <v>6</v>
      </c>
      <c r="B149" s="138" t="s">
        <v>194</v>
      </c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36"/>
      <c r="N149" s="36"/>
      <c r="O149" s="36"/>
      <c r="P149" s="36"/>
      <c r="Q149" s="36"/>
      <c r="R149" s="37"/>
      <c r="S149" s="38"/>
      <c r="T149" s="37"/>
      <c r="U149" s="38"/>
      <c r="V149" s="38"/>
      <c r="W149" s="22"/>
      <c r="X149" s="22"/>
      <c r="Y149" s="96"/>
    </row>
    <row r="150" spans="1:35" s="100" customFormat="1" ht="28.5" customHeight="1">
      <c r="A150" s="39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97"/>
      <c r="N150" s="97"/>
      <c r="O150" s="97"/>
      <c r="P150" s="97"/>
      <c r="Q150" s="97"/>
      <c r="R150" s="98"/>
      <c r="S150" s="99"/>
      <c r="T150" s="98"/>
      <c r="U150" s="99"/>
      <c r="V150" s="99"/>
      <c r="Y150" s="101"/>
    </row>
    <row r="151" spans="1:35" s="100" customFormat="1" ht="30.75" customHeight="1">
      <c r="A151" s="39"/>
      <c r="B151" s="129" t="s">
        <v>195</v>
      </c>
      <c r="C151" s="129"/>
      <c r="D151" s="129"/>
      <c r="E151" s="129"/>
      <c r="F151" s="129"/>
      <c r="G151" s="129"/>
      <c r="H151" s="128">
        <f>'[1]35天久'!$H$146</f>
        <v>45685</v>
      </c>
      <c r="I151" s="128"/>
      <c r="J151" s="6" t="s">
        <v>3</v>
      </c>
      <c r="K151" s="102"/>
      <c r="L151" s="103"/>
      <c r="M151" s="97"/>
      <c r="N151" s="97"/>
      <c r="O151" s="97"/>
      <c r="P151" s="97"/>
      <c r="Q151" s="97"/>
      <c r="R151" s="98"/>
      <c r="S151" s="99"/>
      <c r="T151" s="98"/>
      <c r="U151" s="99"/>
      <c r="V151" s="99"/>
      <c r="Y151" s="104"/>
      <c r="Z151" s="104"/>
      <c r="AA151" s="104"/>
      <c r="AB151" s="104"/>
      <c r="AC151" s="104"/>
      <c r="AD151"/>
      <c r="AE151" s="105"/>
      <c r="AF151" s="105"/>
      <c r="AG151" s="105"/>
      <c r="AH151" s="105"/>
      <c r="AI151" s="105"/>
    </row>
    <row r="152" spans="1:35" s="100" customFormat="1" ht="30.75" customHeight="1">
      <c r="A152" s="39"/>
      <c r="B152" s="130" t="s">
        <v>196</v>
      </c>
      <c r="C152" s="130"/>
      <c r="D152" s="130"/>
      <c r="E152" s="130"/>
      <c r="F152" s="130"/>
      <c r="G152" s="130"/>
      <c r="H152" s="130" t="s">
        <v>197</v>
      </c>
      <c r="I152" s="130"/>
      <c r="J152" s="130"/>
      <c r="K152" s="130"/>
      <c r="L152" s="130"/>
      <c r="M152" s="130"/>
      <c r="N152" s="130"/>
      <c r="O152" s="131" t="s">
        <v>56</v>
      </c>
      <c r="P152" s="131"/>
      <c r="Q152" s="131"/>
      <c r="R152" s="131"/>
      <c r="S152" s="131"/>
      <c r="T152" s="131"/>
      <c r="U152" s="132" t="s">
        <v>198</v>
      </c>
      <c r="V152" s="132"/>
      <c r="W152" s="132"/>
      <c r="X152" s="132"/>
      <c r="Y152" s="104"/>
      <c r="Z152" s="104"/>
      <c r="AA152" s="104"/>
      <c r="AB152" s="104"/>
      <c r="AC152" s="104"/>
      <c r="AD152"/>
      <c r="AE152" s="105"/>
      <c r="AF152" s="105"/>
      <c r="AG152" s="105"/>
      <c r="AH152" s="105"/>
      <c r="AI152" s="105"/>
    </row>
    <row r="153" spans="1:35" s="100" customFormat="1" ht="30.75" customHeight="1">
      <c r="A153" s="39"/>
      <c r="B153" s="398" t="s">
        <v>199</v>
      </c>
      <c r="C153" s="399"/>
      <c r="D153" s="399"/>
      <c r="E153" s="399"/>
      <c r="F153" s="399"/>
      <c r="G153" s="400"/>
      <c r="H153" s="401" t="s">
        <v>200</v>
      </c>
      <c r="I153" s="401"/>
      <c r="J153" s="401"/>
      <c r="K153" s="401"/>
      <c r="L153" s="401"/>
      <c r="M153" s="401"/>
      <c r="N153" s="401"/>
      <c r="O153" s="402" t="s">
        <v>201</v>
      </c>
      <c r="P153" s="402"/>
      <c r="Q153" s="402"/>
      <c r="R153" s="402"/>
      <c r="S153" s="402"/>
      <c r="T153" s="402"/>
      <c r="U153" s="391" t="s">
        <v>202</v>
      </c>
      <c r="V153" s="391"/>
      <c r="W153" s="391"/>
      <c r="X153" s="391"/>
      <c r="Y153" s="104"/>
      <c r="Z153" s="104"/>
      <c r="AA153" s="104"/>
      <c r="AB153" s="104"/>
      <c r="AC153" s="104"/>
      <c r="AD153"/>
      <c r="AE153" s="105"/>
      <c r="AF153" s="105"/>
      <c r="AG153" s="105"/>
      <c r="AH153" s="105"/>
      <c r="AI153" s="105"/>
    </row>
    <row r="154" spans="1:35" s="100" customFormat="1" ht="30.75" customHeight="1">
      <c r="A154" s="39"/>
      <c r="B154" s="403" t="s">
        <v>203</v>
      </c>
      <c r="C154" s="404"/>
      <c r="D154" s="404"/>
      <c r="E154" s="404"/>
      <c r="F154" s="404"/>
      <c r="G154" s="405"/>
      <c r="H154" s="401"/>
      <c r="I154" s="401"/>
      <c r="J154" s="401"/>
      <c r="K154" s="401"/>
      <c r="L154" s="401"/>
      <c r="M154" s="401"/>
      <c r="N154" s="401"/>
      <c r="O154" s="402"/>
      <c r="P154" s="402"/>
      <c r="Q154" s="402"/>
      <c r="R154" s="402"/>
      <c r="S154" s="402"/>
      <c r="T154" s="402"/>
      <c r="U154" s="391"/>
      <c r="V154" s="391"/>
      <c r="W154" s="391"/>
      <c r="X154" s="391"/>
      <c r="Y154" s="104"/>
      <c r="Z154" s="104"/>
      <c r="AA154" s="104"/>
      <c r="AB154" s="104"/>
      <c r="AC154" s="104"/>
      <c r="AD154"/>
      <c r="AE154" s="105"/>
      <c r="AF154" s="105"/>
      <c r="AG154" s="105"/>
      <c r="AH154" s="105"/>
      <c r="AI154" s="105"/>
    </row>
    <row r="155" spans="1:35" s="100" customFormat="1" ht="30.75" customHeight="1">
      <c r="A155" s="39"/>
      <c r="B155" s="398" t="s">
        <v>199</v>
      </c>
      <c r="C155" s="399"/>
      <c r="D155" s="399"/>
      <c r="E155" s="399"/>
      <c r="F155" s="399"/>
      <c r="G155" s="400"/>
      <c r="H155" s="406" t="s">
        <v>204</v>
      </c>
      <c r="I155" s="406"/>
      <c r="J155" s="406"/>
      <c r="K155" s="406"/>
      <c r="L155" s="406"/>
      <c r="M155" s="406"/>
      <c r="N155" s="406"/>
      <c r="O155" s="407" t="s">
        <v>205</v>
      </c>
      <c r="P155" s="407"/>
      <c r="Q155" s="407"/>
      <c r="R155" s="407"/>
      <c r="S155" s="407"/>
      <c r="T155" s="407"/>
      <c r="U155" s="391" t="s">
        <v>206</v>
      </c>
      <c r="V155" s="391"/>
      <c r="W155" s="391"/>
      <c r="X155" s="391"/>
      <c r="Y155" s="104"/>
      <c r="Z155" s="104"/>
      <c r="AA155" s="104"/>
      <c r="AB155" s="104"/>
      <c r="AC155" s="104"/>
      <c r="AD155"/>
      <c r="AE155" s="105"/>
      <c r="AF155" s="105"/>
      <c r="AG155" s="105"/>
      <c r="AH155" s="105"/>
      <c r="AI155" s="105"/>
    </row>
    <row r="156" spans="1:35" s="100" customFormat="1" ht="30.75" customHeight="1">
      <c r="A156" s="39"/>
      <c r="B156" s="403" t="s">
        <v>13</v>
      </c>
      <c r="C156" s="404"/>
      <c r="D156" s="404"/>
      <c r="E156" s="404"/>
      <c r="F156" s="404"/>
      <c r="G156" s="405"/>
      <c r="H156" s="406"/>
      <c r="I156" s="406"/>
      <c r="J156" s="406"/>
      <c r="K156" s="406"/>
      <c r="L156" s="406"/>
      <c r="M156" s="406"/>
      <c r="N156" s="406"/>
      <c r="O156" s="407"/>
      <c r="P156" s="407"/>
      <c r="Q156" s="407"/>
      <c r="R156" s="407"/>
      <c r="S156" s="407"/>
      <c r="T156" s="407"/>
      <c r="U156" s="391"/>
      <c r="V156" s="391"/>
      <c r="W156" s="391"/>
      <c r="X156" s="391"/>
      <c r="Y156" s="104"/>
      <c r="Z156" s="104"/>
      <c r="AA156" s="104"/>
      <c r="AB156" s="104"/>
      <c r="AC156" s="104"/>
      <c r="AD156"/>
      <c r="AE156" s="105"/>
      <c r="AF156" s="105"/>
      <c r="AG156" s="105"/>
      <c r="AH156" s="105"/>
      <c r="AI156" s="105"/>
    </row>
    <row r="157" spans="1:35" s="100" customFormat="1" ht="30.75" customHeight="1">
      <c r="A157" s="39"/>
      <c r="B157" s="408" t="s">
        <v>199</v>
      </c>
      <c r="C157" s="409"/>
      <c r="D157" s="409"/>
      <c r="E157" s="409"/>
      <c r="F157" s="409"/>
      <c r="G157" s="410"/>
      <c r="H157" s="411" t="s">
        <v>207</v>
      </c>
      <c r="I157" s="412"/>
      <c r="J157" s="412"/>
      <c r="K157" s="412"/>
      <c r="L157" s="412"/>
      <c r="M157" s="412"/>
      <c r="N157" s="413"/>
      <c r="O157" s="414" t="s">
        <v>208</v>
      </c>
      <c r="P157" s="415"/>
      <c r="Q157" s="415"/>
      <c r="R157" s="415"/>
      <c r="S157" s="415"/>
      <c r="T157" s="416"/>
      <c r="U157" s="392" t="s">
        <v>209</v>
      </c>
      <c r="V157" s="393"/>
      <c r="W157" s="393"/>
      <c r="X157" s="394"/>
      <c r="Y157" s="104"/>
      <c r="Z157" s="104"/>
      <c r="AA157" s="104"/>
      <c r="AB157" s="104"/>
      <c r="AC157" s="104"/>
      <c r="AD157"/>
      <c r="AE157" s="105"/>
      <c r="AF157" s="105"/>
      <c r="AG157" s="105"/>
      <c r="AH157" s="105"/>
      <c r="AI157" s="105"/>
    </row>
    <row r="158" spans="1:35" s="100" customFormat="1" ht="30.75" customHeight="1">
      <c r="A158" s="39"/>
      <c r="B158" s="403" t="s">
        <v>210</v>
      </c>
      <c r="C158" s="404"/>
      <c r="D158" s="404"/>
      <c r="E158" s="404"/>
      <c r="F158" s="404"/>
      <c r="G158" s="405"/>
      <c r="H158" s="417"/>
      <c r="I158" s="418"/>
      <c r="J158" s="418"/>
      <c r="K158" s="418"/>
      <c r="L158" s="418"/>
      <c r="M158" s="418"/>
      <c r="N158" s="419"/>
      <c r="O158" s="420"/>
      <c r="P158" s="421"/>
      <c r="Q158" s="421"/>
      <c r="R158" s="421"/>
      <c r="S158" s="421"/>
      <c r="T158" s="422"/>
      <c r="U158" s="395"/>
      <c r="V158" s="396"/>
      <c r="W158" s="396"/>
      <c r="X158" s="397"/>
      <c r="Y158" s="104"/>
      <c r="Z158" s="104"/>
      <c r="AA158" s="104"/>
      <c r="AB158" s="104"/>
      <c r="AC158" s="104"/>
      <c r="AD158"/>
      <c r="AE158" s="105"/>
      <c r="AF158" s="105"/>
      <c r="AG158" s="105"/>
      <c r="AH158" s="105"/>
      <c r="AI158" s="105"/>
    </row>
    <row r="159" spans="1:35" s="100" customFormat="1" ht="28.5" customHeight="1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97"/>
      <c r="N159" s="97"/>
      <c r="O159" s="97"/>
      <c r="P159" s="97"/>
      <c r="Q159" s="97"/>
      <c r="R159" s="98"/>
      <c r="S159" s="99"/>
      <c r="T159" s="98"/>
      <c r="U159" s="99"/>
      <c r="V159" s="99"/>
      <c r="Y159" s="101"/>
      <c r="Z159" s="101"/>
      <c r="AA159" s="101"/>
      <c r="AB159" s="101"/>
      <c r="AC159" s="101"/>
      <c r="AE159" s="106"/>
      <c r="AF159" s="106"/>
    </row>
    <row r="160" spans="1:35" s="108" customFormat="1" ht="30.75" customHeight="1">
      <c r="A160" s="39"/>
      <c r="B160" s="129" t="s">
        <v>211</v>
      </c>
      <c r="C160" s="129"/>
      <c r="D160" s="129"/>
      <c r="E160" s="129"/>
      <c r="F160" s="129"/>
      <c r="G160" s="129"/>
      <c r="H160" s="128">
        <f>'[1]35天久'!$H$151</f>
        <v>45685</v>
      </c>
      <c r="I160" s="128"/>
      <c r="J160" s="6" t="s">
        <v>3</v>
      </c>
      <c r="K160" s="103"/>
      <c r="L160" s="103"/>
      <c r="M160" s="97"/>
      <c r="N160" s="97"/>
      <c r="O160" s="97"/>
      <c r="P160" s="97"/>
      <c r="Q160" s="97"/>
      <c r="R160" s="98"/>
      <c r="S160" s="107"/>
      <c r="T160" s="98"/>
      <c r="U160" s="107"/>
      <c r="V160" s="107"/>
      <c r="Y160" s="104"/>
      <c r="Z160" s="104"/>
      <c r="AA160" s="104"/>
      <c r="AB160" s="104"/>
      <c r="AC160" s="104"/>
      <c r="AD160"/>
      <c r="AE160" s="109"/>
      <c r="AF160" s="109"/>
      <c r="AG160" s="109"/>
      <c r="AH160" s="109"/>
      <c r="AI160" s="109"/>
    </row>
    <row r="161" spans="1:35" s="108" customFormat="1" ht="30.75" customHeight="1">
      <c r="A161" s="39"/>
      <c r="B161" s="130" t="s">
        <v>212</v>
      </c>
      <c r="C161" s="130"/>
      <c r="D161" s="130"/>
      <c r="E161" s="130"/>
      <c r="F161" s="130"/>
      <c r="G161" s="130"/>
      <c r="H161" s="130" t="s">
        <v>213</v>
      </c>
      <c r="I161" s="130"/>
      <c r="J161" s="130"/>
      <c r="K161" s="130"/>
      <c r="L161" s="130" t="s">
        <v>214</v>
      </c>
      <c r="M161" s="130"/>
      <c r="N161" s="130"/>
      <c r="O161" s="130"/>
      <c r="P161" s="131" t="s">
        <v>215</v>
      </c>
      <c r="Q161" s="131"/>
      <c r="R161" s="131"/>
      <c r="S161" s="131"/>
      <c r="T161" s="131"/>
      <c r="U161" s="131"/>
      <c r="V161" s="131"/>
      <c r="W161" s="131"/>
      <c r="X161" s="131"/>
      <c r="Y161" s="104"/>
      <c r="Z161" s="104"/>
      <c r="AA161" s="104"/>
      <c r="AB161" s="104"/>
      <c r="AC161" s="104"/>
      <c r="AD161"/>
      <c r="AE161" s="109"/>
      <c r="AF161" s="109"/>
      <c r="AG161" s="109"/>
      <c r="AH161" s="109"/>
      <c r="AI161" s="109"/>
    </row>
    <row r="162" spans="1:35" s="108" customFormat="1" ht="30.75" customHeight="1">
      <c r="A162" s="39"/>
      <c r="B162" s="124" t="s">
        <v>216</v>
      </c>
      <c r="C162" s="124"/>
      <c r="D162" s="124"/>
      <c r="E162" s="124"/>
      <c r="F162" s="124"/>
      <c r="G162" s="124"/>
      <c r="H162" s="125" t="s">
        <v>217</v>
      </c>
      <c r="I162" s="125"/>
      <c r="J162" s="125"/>
      <c r="K162" s="125"/>
      <c r="L162" s="125" t="s">
        <v>218</v>
      </c>
      <c r="M162" s="125"/>
      <c r="N162" s="125"/>
      <c r="O162" s="125"/>
      <c r="P162" s="124" t="s">
        <v>219</v>
      </c>
      <c r="Q162" s="124"/>
      <c r="R162" s="124"/>
      <c r="S162" s="124"/>
      <c r="T162" s="124"/>
      <c r="U162" s="124"/>
      <c r="V162" s="124"/>
      <c r="W162" s="124"/>
      <c r="X162" s="124"/>
      <c r="Y162" s="104"/>
      <c r="Z162" s="104"/>
      <c r="AA162" s="104"/>
      <c r="AB162" s="104"/>
      <c r="AC162" s="104"/>
      <c r="AD162"/>
      <c r="AE162" s="109"/>
      <c r="AF162" s="109"/>
      <c r="AG162" s="109"/>
      <c r="AH162" s="109"/>
      <c r="AI162" s="109"/>
    </row>
    <row r="163" spans="1:35" s="108" customFormat="1" ht="30.75" customHeight="1">
      <c r="A163" s="39"/>
      <c r="B163" s="124" t="s">
        <v>220</v>
      </c>
      <c r="C163" s="124"/>
      <c r="D163" s="124"/>
      <c r="E163" s="124"/>
      <c r="F163" s="124"/>
      <c r="G163" s="124"/>
      <c r="H163" s="125" t="s">
        <v>221</v>
      </c>
      <c r="I163" s="125"/>
      <c r="J163" s="125"/>
      <c r="K163" s="125"/>
      <c r="L163" s="125" t="s">
        <v>222</v>
      </c>
      <c r="M163" s="125"/>
      <c r="N163" s="125"/>
      <c r="O163" s="125"/>
      <c r="P163" s="124" t="s">
        <v>223</v>
      </c>
      <c r="Q163" s="124"/>
      <c r="R163" s="124"/>
      <c r="S163" s="124"/>
      <c r="T163" s="124"/>
      <c r="U163" s="124"/>
      <c r="V163" s="124"/>
      <c r="W163" s="124"/>
      <c r="X163" s="124"/>
      <c r="Y163" s="104"/>
      <c r="Z163" s="104"/>
      <c r="AA163" s="104"/>
      <c r="AB163" s="104"/>
      <c r="AC163" s="104"/>
      <c r="AD163"/>
      <c r="AE163" s="109"/>
      <c r="AF163" s="109"/>
      <c r="AG163" s="109"/>
      <c r="AH163" s="109"/>
      <c r="AI163" s="109"/>
    </row>
    <row r="164" spans="1:35" s="108" customFormat="1" ht="30.75" customHeight="1">
      <c r="A164" s="39"/>
      <c r="B164" s="124" t="s">
        <v>224</v>
      </c>
      <c r="C164" s="124"/>
      <c r="D164" s="124"/>
      <c r="E164" s="124"/>
      <c r="F164" s="124"/>
      <c r="G164" s="124"/>
      <c r="H164" s="125" t="s">
        <v>225</v>
      </c>
      <c r="I164" s="125"/>
      <c r="J164" s="125"/>
      <c r="K164" s="125"/>
      <c r="L164" s="125" t="s">
        <v>226</v>
      </c>
      <c r="M164" s="125"/>
      <c r="N164" s="125"/>
      <c r="O164" s="125"/>
      <c r="P164" s="124" t="s">
        <v>227</v>
      </c>
      <c r="Q164" s="124"/>
      <c r="R164" s="124"/>
      <c r="S164" s="124"/>
      <c r="T164" s="124"/>
      <c r="U164" s="124"/>
      <c r="V164" s="124"/>
      <c r="W164" s="124"/>
      <c r="X164" s="124"/>
      <c r="Y164" s="104"/>
      <c r="Z164" s="104"/>
      <c r="AA164" s="104"/>
      <c r="AB164" s="104"/>
      <c r="AC164" s="104"/>
      <c r="AD164"/>
      <c r="AE164" s="109"/>
      <c r="AF164" s="109"/>
      <c r="AG164" s="109"/>
      <c r="AH164" s="109"/>
      <c r="AI164" s="109"/>
    </row>
    <row r="165" spans="1:35" s="108" customFormat="1" ht="30.75" customHeight="1">
      <c r="A165" s="39"/>
      <c r="B165" s="124" t="s">
        <v>228</v>
      </c>
      <c r="C165" s="124"/>
      <c r="D165" s="124"/>
      <c r="E165" s="124"/>
      <c r="F165" s="124"/>
      <c r="G165" s="124"/>
      <c r="H165" s="125" t="s">
        <v>229</v>
      </c>
      <c r="I165" s="125"/>
      <c r="J165" s="125"/>
      <c r="K165" s="125"/>
      <c r="L165" s="125" t="s">
        <v>226</v>
      </c>
      <c r="M165" s="125"/>
      <c r="N165" s="125"/>
      <c r="O165" s="125"/>
      <c r="P165" s="124" t="s">
        <v>230</v>
      </c>
      <c r="Q165" s="124"/>
      <c r="R165" s="124"/>
      <c r="S165" s="124"/>
      <c r="T165" s="124"/>
      <c r="U165" s="124"/>
      <c r="V165" s="124"/>
      <c r="W165" s="124"/>
      <c r="X165" s="124"/>
      <c r="Y165" s="104"/>
      <c r="Z165" s="104"/>
      <c r="AA165" s="104"/>
      <c r="AB165" s="104"/>
      <c r="AC165" s="104"/>
      <c r="AD165"/>
      <c r="AE165" s="109"/>
      <c r="AF165" s="109"/>
      <c r="AG165" s="109"/>
      <c r="AH165" s="109"/>
      <c r="AI165" s="109"/>
    </row>
    <row r="166" spans="1:35" s="108" customFormat="1" ht="30.75" customHeight="1">
      <c r="A166" s="39"/>
      <c r="B166" s="124" t="s">
        <v>231</v>
      </c>
      <c r="C166" s="124"/>
      <c r="D166" s="124"/>
      <c r="E166" s="124"/>
      <c r="F166" s="124"/>
      <c r="G166" s="124"/>
      <c r="H166" s="125" t="s">
        <v>232</v>
      </c>
      <c r="I166" s="125"/>
      <c r="J166" s="125"/>
      <c r="K166" s="125"/>
      <c r="L166" s="125" t="s">
        <v>222</v>
      </c>
      <c r="M166" s="125"/>
      <c r="N166" s="125"/>
      <c r="O166" s="125"/>
      <c r="P166" s="124" t="s">
        <v>233</v>
      </c>
      <c r="Q166" s="124"/>
      <c r="R166" s="124"/>
      <c r="S166" s="124"/>
      <c r="T166" s="124"/>
      <c r="U166" s="124"/>
      <c r="V166" s="124"/>
      <c r="W166" s="124"/>
      <c r="X166" s="124"/>
      <c r="Y166" s="104"/>
      <c r="Z166" s="104"/>
      <c r="AA166" s="104"/>
      <c r="AB166" s="104"/>
      <c r="AC166" s="104"/>
      <c r="AD166"/>
      <c r="AE166" s="109"/>
      <c r="AF166" s="109"/>
      <c r="AG166" s="109"/>
      <c r="AH166" s="109"/>
      <c r="AI166" s="109"/>
    </row>
    <row r="167" spans="1:35" s="108" customFormat="1" ht="30.75" customHeight="1">
      <c r="A167" s="39"/>
      <c r="B167" s="110"/>
      <c r="C167" s="110"/>
      <c r="D167" s="110"/>
      <c r="E167" s="110"/>
      <c r="F167" s="110"/>
      <c r="G167" s="110"/>
      <c r="H167" s="111"/>
      <c r="I167" s="111"/>
      <c r="J167" s="111"/>
      <c r="K167" s="111"/>
      <c r="L167" s="111"/>
      <c r="U167" s="112"/>
      <c r="V167" s="112"/>
      <c r="W167" s="112"/>
      <c r="X167" s="112"/>
      <c r="Y167" s="104"/>
      <c r="Z167" s="104"/>
      <c r="AA167" s="104"/>
      <c r="AB167" s="104"/>
      <c r="AC167" s="104"/>
      <c r="AD167"/>
      <c r="AE167" s="109"/>
      <c r="AF167" s="109"/>
      <c r="AG167" s="109"/>
      <c r="AH167" s="109"/>
      <c r="AI167" s="109"/>
    </row>
    <row r="168" spans="1:35" s="108" customFormat="1" ht="30.75" customHeight="1">
      <c r="A168" s="39"/>
      <c r="B168" s="126" t="s">
        <v>234</v>
      </c>
      <c r="C168" s="127"/>
      <c r="D168" s="127"/>
      <c r="E168" s="127"/>
      <c r="F168" s="101" t="s">
        <v>235</v>
      </c>
      <c r="G168" s="101"/>
      <c r="H168" s="101"/>
      <c r="I168" s="101"/>
      <c r="J168" s="101"/>
      <c r="K168" s="101"/>
      <c r="M168" s="128">
        <f>'[1]35天久'!$M$155</f>
        <v>45717</v>
      </c>
      <c r="N168" s="128"/>
      <c r="O168" s="6" t="s">
        <v>3</v>
      </c>
      <c r="P168" s="113"/>
      <c r="Q168" s="114"/>
      <c r="R168" s="114"/>
      <c r="S168" s="114"/>
      <c r="T168" s="114"/>
      <c r="U168" s="114"/>
      <c r="V168" s="114"/>
      <c r="W168"/>
      <c r="X168"/>
      <c r="Y168" s="104"/>
      <c r="Z168" s="104"/>
      <c r="AA168" s="104"/>
      <c r="AB168" s="104"/>
      <c r="AC168" s="104"/>
      <c r="AD168"/>
      <c r="AE168" s="109"/>
      <c r="AF168" s="109"/>
      <c r="AG168" s="109"/>
      <c r="AH168" s="109"/>
      <c r="AI168" s="109"/>
    </row>
    <row r="169" spans="1:35" ht="24.75" customHeight="1">
      <c r="B169" s="119" t="s">
        <v>145</v>
      </c>
      <c r="C169" s="119"/>
      <c r="D169" s="119"/>
      <c r="E169" s="119"/>
      <c r="F169" s="119"/>
      <c r="G169" s="119"/>
      <c r="H169" s="120" t="s">
        <v>236</v>
      </c>
      <c r="I169" s="121"/>
      <c r="J169" s="121"/>
      <c r="K169" s="121"/>
      <c r="L169" s="121"/>
      <c r="M169" s="121"/>
      <c r="N169" s="121"/>
      <c r="O169" s="122" t="s">
        <v>56</v>
      </c>
      <c r="P169" s="122"/>
      <c r="Q169" s="122"/>
      <c r="R169" s="122"/>
      <c r="S169" s="122"/>
      <c r="T169" s="122"/>
      <c r="U169" s="121" t="s">
        <v>198</v>
      </c>
      <c r="V169" s="121"/>
      <c r="W169" s="121"/>
      <c r="X169" s="123"/>
    </row>
    <row r="170" spans="1:35" ht="24.75" customHeight="1">
      <c r="B170" s="116" t="s">
        <v>237</v>
      </c>
      <c r="C170" s="116"/>
      <c r="D170" s="116"/>
      <c r="E170" s="116"/>
      <c r="F170" s="116"/>
      <c r="G170" s="116"/>
      <c r="H170" s="117" t="s">
        <v>238</v>
      </c>
      <c r="I170" s="117"/>
      <c r="J170" s="117"/>
      <c r="K170" s="117"/>
      <c r="L170" s="117"/>
      <c r="M170" s="117"/>
      <c r="N170" s="117"/>
      <c r="O170" s="116" t="s">
        <v>239</v>
      </c>
      <c r="P170" s="116"/>
      <c r="Q170" s="116"/>
      <c r="R170" s="116"/>
      <c r="S170" s="116"/>
      <c r="T170" s="116"/>
      <c r="U170" s="118" t="s">
        <v>240</v>
      </c>
      <c r="V170" s="118"/>
      <c r="W170" s="118"/>
      <c r="X170" s="118"/>
    </row>
    <row r="171" spans="1:35" ht="35.25" customHeight="1">
      <c r="B171" s="116" t="s">
        <v>241</v>
      </c>
      <c r="C171" s="116"/>
      <c r="D171" s="116"/>
      <c r="E171" s="116"/>
      <c r="F171" s="116"/>
      <c r="G171" s="116"/>
      <c r="H171" s="117" t="s">
        <v>242</v>
      </c>
      <c r="I171" s="117"/>
      <c r="J171" s="117"/>
      <c r="K171" s="117"/>
      <c r="L171" s="117"/>
      <c r="M171" s="117"/>
      <c r="N171" s="117"/>
      <c r="O171" s="117" t="s">
        <v>243</v>
      </c>
      <c r="P171" s="116"/>
      <c r="Q171" s="116"/>
      <c r="R171" s="116"/>
      <c r="S171" s="116"/>
      <c r="T171" s="116"/>
      <c r="U171" s="118" t="s">
        <v>244</v>
      </c>
      <c r="V171" s="118"/>
      <c r="W171" s="118"/>
      <c r="X171" s="118"/>
    </row>
    <row r="172" spans="1:35" ht="33" customHeight="1">
      <c r="B172" s="116" t="s">
        <v>245</v>
      </c>
      <c r="C172" s="116"/>
      <c r="D172" s="116"/>
      <c r="E172" s="116"/>
      <c r="F172" s="116"/>
      <c r="G172" s="116"/>
      <c r="H172" s="117" t="s">
        <v>246</v>
      </c>
      <c r="I172" s="117"/>
      <c r="J172" s="117"/>
      <c r="K172" s="117"/>
      <c r="L172" s="117"/>
      <c r="M172" s="117"/>
      <c r="N172" s="117"/>
      <c r="O172" s="117" t="s">
        <v>247</v>
      </c>
      <c r="P172" s="116"/>
      <c r="Q172" s="116"/>
      <c r="R172" s="116"/>
      <c r="S172" s="116"/>
      <c r="T172" s="116"/>
      <c r="U172" s="118" t="s">
        <v>248</v>
      </c>
      <c r="V172" s="118"/>
      <c r="W172" s="118"/>
      <c r="X172" s="118"/>
    </row>
    <row r="173" spans="1:35" ht="9.75" customHeight="1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</row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</sheetData>
  <mergeCells count="452">
    <mergeCell ref="R6:S6"/>
    <mergeCell ref="T6:Y6"/>
    <mergeCell ref="R7:S9"/>
    <mergeCell ref="T7:Y9"/>
    <mergeCell ref="B8:C9"/>
    <mergeCell ref="D8:I8"/>
    <mergeCell ref="Z1:AD3"/>
    <mergeCell ref="C2:Y2"/>
    <mergeCell ref="B4:E4"/>
    <mergeCell ref="F4:G4"/>
    <mergeCell ref="B5:C5"/>
    <mergeCell ref="D5:I5"/>
    <mergeCell ref="J5:K5"/>
    <mergeCell ref="L5:Q5"/>
    <mergeCell ref="R5:S5"/>
    <mergeCell ref="T5:Y5"/>
    <mergeCell ref="D9:I9"/>
    <mergeCell ref="J9:K9"/>
    <mergeCell ref="L9:Q9"/>
    <mergeCell ref="B33:F33"/>
    <mergeCell ref="B35:G35"/>
    <mergeCell ref="H35:I35"/>
    <mergeCell ref="B6:C7"/>
    <mergeCell ref="D6:I7"/>
    <mergeCell ref="J6:K8"/>
    <mergeCell ref="L6:Q8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J40:K40"/>
    <mergeCell ref="L40:M40"/>
    <mergeCell ref="B39:C39"/>
    <mergeCell ref="D39:E39"/>
    <mergeCell ref="F39:G39"/>
    <mergeCell ref="H39:I39"/>
    <mergeCell ref="J39:K39"/>
    <mergeCell ref="L39:M39"/>
    <mergeCell ref="B38:C38"/>
    <mergeCell ref="D38:E38"/>
    <mergeCell ref="F38:G38"/>
    <mergeCell ref="H38:I38"/>
    <mergeCell ref="J38:K38"/>
    <mergeCell ref="L38:M38"/>
    <mergeCell ref="B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V43:W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J43:K43"/>
    <mergeCell ref="L43:M43"/>
    <mergeCell ref="N43:O43"/>
    <mergeCell ref="P43:Q43"/>
    <mergeCell ref="R43:S43"/>
    <mergeCell ref="T43:U43"/>
    <mergeCell ref="T44:U44"/>
    <mergeCell ref="V44:W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B46:C46"/>
    <mergeCell ref="D46:E46"/>
    <mergeCell ref="F46:G46"/>
    <mergeCell ref="H46:I46"/>
    <mergeCell ref="J46:K46"/>
    <mergeCell ref="L46:M46"/>
    <mergeCell ref="N46:O46"/>
    <mergeCell ref="T47:U47"/>
    <mergeCell ref="V47:W47"/>
    <mergeCell ref="B48:O48"/>
    <mergeCell ref="P46:Q46"/>
    <mergeCell ref="R46:S46"/>
    <mergeCell ref="T46:U46"/>
    <mergeCell ref="V46:W46"/>
    <mergeCell ref="B47:C47"/>
    <mergeCell ref="D47:E47"/>
    <mergeCell ref="F47:G47"/>
    <mergeCell ref="H47:I47"/>
    <mergeCell ref="J47:K47"/>
    <mergeCell ref="L47:M47"/>
    <mergeCell ref="B54:F54"/>
    <mergeCell ref="B56:D56"/>
    <mergeCell ref="B57:C57"/>
    <mergeCell ref="D57:I57"/>
    <mergeCell ref="J57:K57"/>
    <mergeCell ref="L57:Q57"/>
    <mergeCell ref="N47:O47"/>
    <mergeCell ref="P47:Q47"/>
    <mergeCell ref="R47:S47"/>
    <mergeCell ref="R57:S57"/>
    <mergeCell ref="T57:X57"/>
    <mergeCell ref="B59:E59"/>
    <mergeCell ref="F59:G59"/>
    <mergeCell ref="C60:D60"/>
    <mergeCell ref="E60:F60"/>
    <mergeCell ref="G60:H60"/>
    <mergeCell ref="I60:J60"/>
    <mergeCell ref="K60:L60"/>
    <mergeCell ref="M60:N60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4:P64"/>
    <mergeCell ref="Q64:R64"/>
    <mergeCell ref="C65:D65"/>
    <mergeCell ref="E65:F65"/>
    <mergeCell ref="G65:H65"/>
    <mergeCell ref="I65:J65"/>
    <mergeCell ref="K65:L65"/>
    <mergeCell ref="M65:N65"/>
    <mergeCell ref="O65:P65"/>
    <mergeCell ref="Q65:R65"/>
    <mergeCell ref="C64:D64"/>
    <mergeCell ref="E64:F64"/>
    <mergeCell ref="G64:H64"/>
    <mergeCell ref="I64:J64"/>
    <mergeCell ref="K64:L64"/>
    <mergeCell ref="M64:N64"/>
    <mergeCell ref="O66:P66"/>
    <mergeCell ref="Q66:R66"/>
    <mergeCell ref="C67:D67"/>
    <mergeCell ref="E67:F67"/>
    <mergeCell ref="G67:H67"/>
    <mergeCell ref="I67:J67"/>
    <mergeCell ref="K67:L67"/>
    <mergeCell ref="M67:N67"/>
    <mergeCell ref="O67:P67"/>
    <mergeCell ref="Q67:R67"/>
    <mergeCell ref="C66:D66"/>
    <mergeCell ref="E66:F66"/>
    <mergeCell ref="G66:H66"/>
    <mergeCell ref="I66:J66"/>
    <mergeCell ref="K66:L66"/>
    <mergeCell ref="M66:N66"/>
    <mergeCell ref="B71:E71"/>
    <mergeCell ref="F71:L71"/>
    <mergeCell ref="M71:O71"/>
    <mergeCell ref="P71:Q71"/>
    <mergeCell ref="B73:L73"/>
    <mergeCell ref="B75:E75"/>
    <mergeCell ref="F75:O75"/>
    <mergeCell ref="P75:Q75"/>
    <mergeCell ref="B69:G69"/>
    <mergeCell ref="H69:I69"/>
    <mergeCell ref="B70:E70"/>
    <mergeCell ref="F70:L70"/>
    <mergeCell ref="M70:O70"/>
    <mergeCell ref="P70:Q70"/>
    <mergeCell ref="B78:I78"/>
    <mergeCell ref="J78:O78"/>
    <mergeCell ref="P78:Q78"/>
    <mergeCell ref="B79:I79"/>
    <mergeCell ref="J79:O79"/>
    <mergeCell ref="P79:Q79"/>
    <mergeCell ref="B76:I76"/>
    <mergeCell ref="J76:O76"/>
    <mergeCell ref="P76:Q76"/>
    <mergeCell ref="B77:I77"/>
    <mergeCell ref="J77:O77"/>
    <mergeCell ref="P77:Q77"/>
    <mergeCell ref="B82:I82"/>
    <mergeCell ref="J82:O82"/>
    <mergeCell ref="P82:Q82"/>
    <mergeCell ref="B83:I83"/>
    <mergeCell ref="J83:O83"/>
    <mergeCell ref="P83:Q83"/>
    <mergeCell ref="B80:I80"/>
    <mergeCell ref="J80:O80"/>
    <mergeCell ref="P80:Q80"/>
    <mergeCell ref="B81:I81"/>
    <mergeCell ref="J81:O81"/>
    <mergeCell ref="P81:Q81"/>
    <mergeCell ref="B87:G87"/>
    <mergeCell ref="H87:I87"/>
    <mergeCell ref="B88:I88"/>
    <mergeCell ref="J88:N88"/>
    <mergeCell ref="O88:S88"/>
    <mergeCell ref="T88:V88"/>
    <mergeCell ref="B84:I84"/>
    <mergeCell ref="J84:O84"/>
    <mergeCell ref="P84:Q84"/>
    <mergeCell ref="B85:I85"/>
    <mergeCell ref="J85:O85"/>
    <mergeCell ref="P85:Q85"/>
    <mergeCell ref="B92:I92"/>
    <mergeCell ref="B93:I93"/>
    <mergeCell ref="B94:I94"/>
    <mergeCell ref="B96:F96"/>
    <mergeCell ref="G96:H96"/>
    <mergeCell ref="O96:U96"/>
    <mergeCell ref="B89:I89"/>
    <mergeCell ref="J89:N89"/>
    <mergeCell ref="O89:S89"/>
    <mergeCell ref="T89:V89"/>
    <mergeCell ref="B91:I91"/>
    <mergeCell ref="J91:K91"/>
    <mergeCell ref="B99:G99"/>
    <mergeCell ref="H99:M99"/>
    <mergeCell ref="B100:G100"/>
    <mergeCell ref="H100:M100"/>
    <mergeCell ref="O100:U100"/>
    <mergeCell ref="V100:W100"/>
    <mergeCell ref="V96:W96"/>
    <mergeCell ref="B97:G97"/>
    <mergeCell ref="H97:M97"/>
    <mergeCell ref="O97:S97"/>
    <mergeCell ref="T97:X97"/>
    <mergeCell ref="B98:G98"/>
    <mergeCell ref="H98:M98"/>
    <mergeCell ref="O98:S98"/>
    <mergeCell ref="T98:X98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107:G107"/>
    <mergeCell ref="H107:M107"/>
    <mergeCell ref="B108:G108"/>
    <mergeCell ref="H108:M108"/>
    <mergeCell ref="O108:U108"/>
    <mergeCell ref="V108:W108"/>
    <mergeCell ref="B105:G105"/>
    <mergeCell ref="H105:M105"/>
    <mergeCell ref="O105:S105"/>
    <mergeCell ref="T105:X105"/>
    <mergeCell ref="B106:G106"/>
    <mergeCell ref="H106:M106"/>
    <mergeCell ref="B111:G111"/>
    <mergeCell ref="H111:M111"/>
    <mergeCell ref="B112:G112"/>
    <mergeCell ref="H112:M112"/>
    <mergeCell ref="O112:R112"/>
    <mergeCell ref="S112:T112"/>
    <mergeCell ref="B109:G109"/>
    <mergeCell ref="H109:M109"/>
    <mergeCell ref="O109:S109"/>
    <mergeCell ref="T109:X109"/>
    <mergeCell ref="B110:G110"/>
    <mergeCell ref="H110:M110"/>
    <mergeCell ref="O110:S110"/>
    <mergeCell ref="T110:X110"/>
    <mergeCell ref="B115:G115"/>
    <mergeCell ref="H115:M115"/>
    <mergeCell ref="O115:U115"/>
    <mergeCell ref="B116:G116"/>
    <mergeCell ref="H116:M116"/>
    <mergeCell ref="B117:G117"/>
    <mergeCell ref="H117:M117"/>
    <mergeCell ref="B113:G113"/>
    <mergeCell ref="H113:M113"/>
    <mergeCell ref="O113:U113"/>
    <mergeCell ref="B114:G114"/>
    <mergeCell ref="H114:M114"/>
    <mergeCell ref="O114:U114"/>
    <mergeCell ref="S122:V124"/>
    <mergeCell ref="K123:N123"/>
    <mergeCell ref="O123:O124"/>
    <mergeCell ref="P123:P124"/>
    <mergeCell ref="Q123:Q124"/>
    <mergeCell ref="R123:R124"/>
    <mergeCell ref="K124:L124"/>
    <mergeCell ref="M124:N124"/>
    <mergeCell ref="B119:L119"/>
    <mergeCell ref="B121:E121"/>
    <mergeCell ref="F121:G121"/>
    <mergeCell ref="B122:B124"/>
    <mergeCell ref="C122:F124"/>
    <mergeCell ref="G122:J124"/>
    <mergeCell ref="K122:R122"/>
    <mergeCell ref="C127:F127"/>
    <mergeCell ref="G127:J127"/>
    <mergeCell ref="K127:L127"/>
    <mergeCell ref="M127:N127"/>
    <mergeCell ref="S127:V127"/>
    <mergeCell ref="B129:F129"/>
    <mergeCell ref="G129:H129"/>
    <mergeCell ref="C125:F125"/>
    <mergeCell ref="G125:J125"/>
    <mergeCell ref="K125:L125"/>
    <mergeCell ref="M125:N125"/>
    <mergeCell ref="S125:V125"/>
    <mergeCell ref="C126:F126"/>
    <mergeCell ref="G126:J126"/>
    <mergeCell ref="K126:L126"/>
    <mergeCell ref="M126:N126"/>
    <mergeCell ref="S126:V126"/>
    <mergeCell ref="B130:I130"/>
    <mergeCell ref="B131:I131"/>
    <mergeCell ref="B134:L134"/>
    <mergeCell ref="B136:E136"/>
    <mergeCell ref="F136:G136"/>
    <mergeCell ref="Z136:AD140"/>
    <mergeCell ref="B137:E137"/>
    <mergeCell ref="F137:K137"/>
    <mergeCell ref="B138:E138"/>
    <mergeCell ref="F138:K138"/>
    <mergeCell ref="B143:F143"/>
    <mergeCell ref="G143:H143"/>
    <mergeCell ref="B144:E144"/>
    <mergeCell ref="F144:H144"/>
    <mergeCell ref="I144:L144"/>
    <mergeCell ref="M144:P144"/>
    <mergeCell ref="B139:E139"/>
    <mergeCell ref="F139:K139"/>
    <mergeCell ref="B140:E140"/>
    <mergeCell ref="F140:K140"/>
    <mergeCell ref="B141:E141"/>
    <mergeCell ref="F141:K141"/>
    <mergeCell ref="B147:E147"/>
    <mergeCell ref="F147:H147"/>
    <mergeCell ref="I147:L147"/>
    <mergeCell ref="M147:P147"/>
    <mergeCell ref="B149:L149"/>
    <mergeCell ref="B151:G151"/>
    <mergeCell ref="H151:I151"/>
    <mergeCell ref="B145:E145"/>
    <mergeCell ref="F145:H145"/>
    <mergeCell ref="I145:L145"/>
    <mergeCell ref="M145:P145"/>
    <mergeCell ref="B146:E146"/>
    <mergeCell ref="F146:H146"/>
    <mergeCell ref="I146:L146"/>
    <mergeCell ref="M146:P146"/>
    <mergeCell ref="B152:G152"/>
    <mergeCell ref="H152:N152"/>
    <mergeCell ref="O152:T152"/>
    <mergeCell ref="U152:X152"/>
    <mergeCell ref="B153:G153"/>
    <mergeCell ref="H153:N154"/>
    <mergeCell ref="O153:T154"/>
    <mergeCell ref="U153:X154"/>
    <mergeCell ref="B154:G154"/>
    <mergeCell ref="B155:G155"/>
    <mergeCell ref="H155:N156"/>
    <mergeCell ref="O155:T156"/>
    <mergeCell ref="U155:X156"/>
    <mergeCell ref="B156:G156"/>
    <mergeCell ref="B157:G157"/>
    <mergeCell ref="H157:N158"/>
    <mergeCell ref="O157:T158"/>
    <mergeCell ref="U157:X158"/>
    <mergeCell ref="B158:G158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60:G160"/>
    <mergeCell ref="H160:I160"/>
    <mergeCell ref="B161:G161"/>
    <mergeCell ref="H161:K161"/>
    <mergeCell ref="L161:O161"/>
    <mergeCell ref="P161:X161"/>
    <mergeCell ref="B166:G166"/>
    <mergeCell ref="H166:K166"/>
    <mergeCell ref="L166:O166"/>
    <mergeCell ref="P166:X166"/>
    <mergeCell ref="B168:E168"/>
    <mergeCell ref="M168:N168"/>
    <mergeCell ref="B164:G164"/>
    <mergeCell ref="H164:K164"/>
    <mergeCell ref="L164:O164"/>
    <mergeCell ref="P164:X164"/>
    <mergeCell ref="B165:G165"/>
    <mergeCell ref="H165:K165"/>
    <mergeCell ref="L165:O165"/>
    <mergeCell ref="P165:X165"/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9:G169"/>
    <mergeCell ref="H169:N169"/>
    <mergeCell ref="O169:T169"/>
    <mergeCell ref="U169:X169"/>
    <mergeCell ref="B170:G170"/>
    <mergeCell ref="H170:N170"/>
    <mergeCell ref="O170:T170"/>
    <mergeCell ref="U170:X170"/>
  </mergeCells>
  <phoneticPr fontId="3"/>
  <hyperlinks>
    <hyperlink ref="Z85:AD116" location="目次!A1" display="目次に戻る"/>
    <hyperlink ref="Z136:AD140" location="目次!A1" display="目次に戻る"/>
    <hyperlink ref="Y149" location="目次!A1" display="目次に戻る"/>
    <hyperlink ref="Y160:AC165" location="目次!A1" display="目次に戻る"/>
    <hyperlink ref="Z160:AD165" location="目次!A1" display="目次に戻る"/>
    <hyperlink ref="Y151:AC154" location="目次!A1" display="目次に戻る"/>
    <hyperlink ref="Z151:AD154" location="目次!A1" display="目次に戻る"/>
    <hyperlink ref="Y155:AC156" location="目次!A1" display="目次に戻る"/>
    <hyperlink ref="Z155:AD156" location="目次!A1" display="目次に戻る"/>
    <hyperlink ref="Y157:AC158" location="目次!A1" display="目次に戻る"/>
    <hyperlink ref="Z157:AD158" location="目次!A1" display="目次に戻る"/>
    <hyperlink ref="Y163:AC163" location="目次!A1" display="目次に戻る"/>
    <hyperlink ref="Z163:AD163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rowBreaks count="6" manualBreakCount="6">
    <brk id="32" max="24" man="1"/>
    <brk id="53" max="24" man="1"/>
    <brk id="85" max="24" man="1"/>
    <brk id="118" max="24" man="1"/>
    <brk id="148" max="24" man="1"/>
    <brk id="174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25上間</vt:lpstr>
      <vt:lpstr>'25上間'!Print_Area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2025-06-30T05:44:21Z</dcterms:created>
  <dcterms:modified xsi:type="dcterms:W3CDTF">2025-07-03T02:47:28Z</dcterms:modified>
</cp:coreProperties>
</file>