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7天妃" sheetId="1" r:id="rId1"/>
  </sheets>
  <externalReferences>
    <externalReference r:id="rId2"/>
    <externalReference r:id="rId3"/>
  </externalReferences>
  <definedNames>
    <definedName name="_xlnm.Print_Area" localSheetId="0">'17天妃'!$A$1:$X$163</definedName>
    <definedName name="Z_818BF9DD_E155_4641_96DB_F10DCC046B31_.wvu.PrintArea" localSheetId="0" hidden="1">'17天妃'!$A$1:$X$164</definedName>
    <definedName name="Z_F7D6EA6B_8517_4614_A7B9_67C92B6F66B2_.wvu.PrintArea" localSheetId="0" hidden="1">'17天妃'!$A$1:$AC$163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H152" i="1"/>
  <c r="H147" i="1"/>
  <c r="G142" i="1"/>
  <c r="F138" i="1"/>
  <c r="S106" i="1"/>
  <c r="V100" i="1"/>
  <c r="V93" i="1"/>
  <c r="V88" i="1"/>
  <c r="G88" i="1"/>
  <c r="J83" i="1"/>
  <c r="P76" i="1"/>
  <c r="P77" i="1" s="1"/>
  <c r="P69" i="1"/>
  <c r="H63" i="1"/>
  <c r="Q61" i="1"/>
  <c r="Q60" i="1"/>
  <c r="Q59" i="1"/>
  <c r="Q58" i="1"/>
  <c r="Q57" i="1"/>
  <c r="Q56" i="1"/>
  <c r="Q55" i="1"/>
  <c r="F53" i="1"/>
  <c r="T40" i="1"/>
  <c r="V38" i="1" s="1"/>
  <c r="V39" i="1"/>
  <c r="V37" i="1"/>
  <c r="H35" i="1"/>
  <c r="H28" i="1"/>
  <c r="F4" i="1"/>
</calcChain>
</file>

<file path=xl/sharedStrings.xml><?xml version="1.0" encoding="utf-8"?>
<sst xmlns="http://schemas.openxmlformats.org/spreadsheetml/2006/main" count="320" uniqueCount="234">
  <si>
    <t>№</t>
    <phoneticPr fontId="3"/>
  </si>
  <si>
    <t>天妃小学校</t>
    <rPh sb="0" eb="2">
      <t>テンピ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</si>
  <si>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</si>
  <si>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</si>
  <si>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</si>
  <si>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</si>
  <si>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</si>
  <si>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久米</t>
    <rPh sb="0" eb="2">
      <t>クメ</t>
    </rPh>
    <phoneticPr fontId="3"/>
  </si>
  <si>
    <t>全部</t>
    <rPh sb="0" eb="2">
      <t>ゼンブ</t>
    </rPh>
    <phoneticPr fontId="3"/>
  </si>
  <si>
    <t>辻</t>
    <rPh sb="0" eb="1">
      <t>ツジ</t>
    </rPh>
    <phoneticPr fontId="3"/>
  </si>
  <si>
    <t>西</t>
    <rPh sb="0" eb="1">
      <t>ニシ</t>
    </rPh>
    <phoneticPr fontId="3"/>
  </si>
  <si>
    <t>東町</t>
    <rPh sb="0" eb="1">
      <t>ヒガシ</t>
    </rPh>
    <rPh sb="1" eb="2">
      <t>マチ</t>
    </rPh>
    <phoneticPr fontId="3"/>
  </si>
  <si>
    <t>通堂町</t>
    <rPh sb="0" eb="2">
      <t>トンドウ</t>
    </rPh>
    <rPh sb="2" eb="3">
      <t>チョウ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</si>
  <si>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</si>
  <si>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</si>
  <si>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</si>
  <si>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</si>
  <si>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</si>
  <si>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</si>
  <si>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</si>
  <si>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</si>
  <si>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</si>
  <si>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</si>
  <si>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</si>
  <si>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</si>
  <si>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</si>
  <si>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</si>
  <si>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</si>
  <si>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</si>
  <si>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</si>
  <si>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</si>
  <si>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</si>
  <si>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天妃小学校</t>
    <rPh sb="0" eb="2">
      <t>テンピ</t>
    </rPh>
    <rPh sb="2" eb="3">
      <t>ショウ</t>
    </rPh>
    <rPh sb="3" eb="5">
      <t>ガッコウ</t>
    </rPh>
    <phoneticPr fontId="3"/>
  </si>
  <si>
    <t>所在地</t>
  </si>
  <si>
    <t>久米１－３－２</t>
    <rPh sb="0" eb="2">
      <t>クメ</t>
    </rPh>
    <phoneticPr fontId="3"/>
  </si>
  <si>
    <t>設立年</t>
    <rPh sb="0" eb="2">
      <t>セツリツ</t>
    </rPh>
    <rPh sb="2" eb="3">
      <t>ネン</t>
    </rPh>
    <phoneticPr fontId="3"/>
  </si>
  <si>
    <t>明治22年5月</t>
    <rPh sb="0" eb="2">
      <t>メイジ</t>
    </rPh>
    <rPh sb="4" eb="5">
      <t>ネン</t>
    </rPh>
    <rPh sb="6" eb="7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</si>
  <si>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</si>
  <si>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</si>
  <si>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</si>
  <si>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</si>
  <si>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</si>
  <si>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</si>
  <si>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</si>
  <si>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</si>
  <si>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</si>
  <si>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</si>
  <si>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</si>
  <si>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</si>
  <si>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</si>
  <si>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</si>
  <si>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</si>
  <si>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</si>
  <si>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上山中学校</t>
    <rPh sb="0" eb="5">
      <t>ウエノヤマチュウガッコウ</t>
    </rPh>
    <phoneticPr fontId="3"/>
  </si>
  <si>
    <t>久米1-3-1</t>
    <rPh sb="0" eb="2">
      <t>クメ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</si>
  <si>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</si>
  <si>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</si>
  <si>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</si>
  <si>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</si>
  <si>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自治改名</t>
    <rPh sb="0" eb="2">
      <t>ジチ</t>
    </rPh>
    <rPh sb="2" eb="4">
      <t>カイメイ</t>
    </rPh>
    <phoneticPr fontId="3"/>
  </si>
  <si>
    <t>区域</t>
    <rPh sb="0" eb="2">
      <t>クイキ</t>
    </rPh>
    <phoneticPr fontId="3"/>
  </si>
  <si>
    <t>世帯数</t>
    <rPh sb="0" eb="2">
      <t>セタイ</t>
    </rPh>
    <rPh sb="2" eb="3">
      <t>スウ</t>
    </rPh>
    <phoneticPr fontId="3"/>
  </si>
  <si>
    <t>久米１丁目自治会</t>
    <rPh sb="0" eb="2">
      <t>クメ</t>
    </rPh>
    <rPh sb="3" eb="5">
      <t>チョウメ</t>
    </rPh>
    <rPh sb="5" eb="8">
      <t>ジチカイ</t>
    </rPh>
    <phoneticPr fontId="3"/>
  </si>
  <si>
    <t>久米1丁目全域</t>
    <rPh sb="0" eb="2">
      <t>クメ</t>
    </rPh>
    <rPh sb="3" eb="5">
      <t>チョウメ</t>
    </rPh>
    <rPh sb="5" eb="7">
      <t>ゼンイキ</t>
    </rPh>
    <phoneticPr fontId="3"/>
  </si>
  <si>
    <t>久米自治会</t>
    <rPh sb="0" eb="2">
      <t>クメ</t>
    </rPh>
    <rPh sb="2" eb="5">
      <t>ジチカイ</t>
    </rPh>
    <phoneticPr fontId="3"/>
  </si>
  <si>
    <t>久米2丁目</t>
    <rPh sb="0" eb="2">
      <t>クメ</t>
    </rPh>
    <rPh sb="3" eb="5">
      <t>チョウメ</t>
    </rPh>
    <phoneticPr fontId="3"/>
  </si>
  <si>
    <t>那覇市東町自治会</t>
    <rPh sb="0" eb="3">
      <t>ナハシ</t>
    </rPh>
    <rPh sb="3" eb="4">
      <t>ヒガシ</t>
    </rPh>
    <rPh sb="4" eb="5">
      <t>マチ</t>
    </rPh>
    <rPh sb="5" eb="8">
      <t>ジチカイ</t>
    </rPh>
    <phoneticPr fontId="3"/>
  </si>
  <si>
    <t>東町全域</t>
    <rPh sb="0" eb="2">
      <t>ヒガシマチ</t>
    </rPh>
    <rPh sb="2" eb="4">
      <t>ゼンイキ</t>
    </rPh>
    <phoneticPr fontId="3"/>
  </si>
  <si>
    <t>辻自治会</t>
    <rPh sb="0" eb="1">
      <t>ツジ</t>
    </rPh>
    <rPh sb="1" eb="4">
      <t>ジチカイ</t>
    </rPh>
    <phoneticPr fontId="3"/>
  </si>
  <si>
    <t>辻1丁目～3丁目</t>
    <rPh sb="0" eb="1">
      <t>ツジ</t>
    </rPh>
    <rPh sb="2" eb="4">
      <t>チョウメ</t>
    </rPh>
    <rPh sb="6" eb="8">
      <t>チョウメ</t>
    </rPh>
    <phoneticPr fontId="3"/>
  </si>
  <si>
    <t>三重城団地自治会</t>
    <rPh sb="0" eb="3">
      <t>ミーグスク</t>
    </rPh>
    <rPh sb="3" eb="5">
      <t>ダンチ</t>
    </rPh>
    <rPh sb="5" eb="8">
      <t>ジチカイ</t>
    </rPh>
    <phoneticPr fontId="3"/>
  </si>
  <si>
    <t>西3丁目一部</t>
    <rPh sb="0" eb="1">
      <t>ニシ</t>
    </rPh>
    <rPh sb="2" eb="4">
      <t>チョウメ</t>
    </rPh>
    <rPh sb="4" eb="6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</si>
  <si>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</si>
  <si>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</si>
  <si>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</si>
  <si>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</si>
  <si>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</si>
  <si>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</si>
  <si>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</si>
  <si>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那覇市天妃小学校区まちづくり協議会</t>
    <rPh sb="0" eb="3">
      <t>ナハシ</t>
    </rPh>
    <rPh sb="3" eb="9">
      <t>テンピショウガッコウク</t>
    </rPh>
    <rPh sb="16" eb="17">
      <t>カイ</t>
    </rPh>
    <phoneticPr fontId="3"/>
  </si>
  <si>
    <t>毎月第３火曜日19：00～</t>
    <phoneticPr fontId="3"/>
  </si>
  <si>
    <t>天妃小学校　パソコン教室</t>
    <rPh sb="0" eb="3">
      <t>テンピショウ</t>
    </rPh>
    <rPh sb="3" eb="5">
      <t>ガッコウ</t>
    </rPh>
    <rPh sb="10" eb="11">
      <t>キョウ</t>
    </rPh>
    <rPh sb="11" eb="12">
      <t>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</si>
  <si>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</si>
  <si>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</si>
  <si>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上山中学校区青少年健全育成協議会</t>
    <rPh sb="0" eb="2">
      <t>ウエノヤマ</t>
    </rPh>
    <rPh sb="2" eb="16">
      <t>チュウガッコウクセイショウネンケンゼンイクセイキョウギカイ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</si>
  <si>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</si>
  <si>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</si>
  <si>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</si>
  <si>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</si>
  <si>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久米自治会</t>
    <phoneticPr fontId="3"/>
  </si>
  <si>
    <t>久米24号(くにんだなかみち)</t>
    <phoneticPr fontId="3"/>
  </si>
  <si>
    <t>株式会社屋島組</t>
    <rPh sb="0" eb="4">
      <t>カブシキガイシャ</t>
    </rPh>
    <rPh sb="4" eb="6">
      <t>ヤシマ</t>
    </rPh>
    <rPh sb="6" eb="7">
      <t>クミ</t>
    </rPh>
    <phoneticPr fontId="3"/>
  </si>
  <si>
    <t>西9号/起点から終点（228M）</t>
    <rPh sb="0" eb="1">
      <t>ニシ</t>
    </rPh>
    <rPh sb="2" eb="3">
      <t>ゴウ</t>
    </rPh>
    <rPh sb="4" eb="6">
      <t>キテン</t>
    </rPh>
    <rPh sb="8" eb="10">
      <t>シュウテン</t>
    </rPh>
    <phoneticPr fontId="3"/>
  </si>
  <si>
    <t>（株）古波蔵組</t>
    <rPh sb="0" eb="3">
      <t>カブ</t>
    </rPh>
    <rPh sb="3" eb="6">
      <t>コハグラ</t>
    </rPh>
    <rPh sb="6" eb="7">
      <t>グミ</t>
    </rPh>
    <phoneticPr fontId="3"/>
  </si>
  <si>
    <t>泉崎牧志線（旭橋⇔泉崎橋）</t>
    <rPh sb="0" eb="5">
      <t>イズミサキマキシセン</t>
    </rPh>
    <rPh sb="6" eb="12">
      <t>アサヒバシヤジルシイズミサキハシ</t>
    </rPh>
    <phoneticPr fontId="3"/>
  </si>
  <si>
    <t>ヤシマ工業株式会社</t>
    <rPh sb="3" eb="5">
      <t>コウギョウ</t>
    </rPh>
    <rPh sb="5" eb="9">
      <t>カブシキガイシャ</t>
    </rPh>
    <phoneticPr fontId="3"/>
  </si>
  <si>
    <t>久米24号</t>
    <rPh sb="0" eb="2">
      <t>クメ</t>
    </rPh>
    <rPh sb="4" eb="5">
      <t>ゴウ</t>
    </rPh>
    <phoneticPr fontId="3"/>
  </si>
  <si>
    <t>久米１丁目自治会</t>
    <phoneticPr fontId="3"/>
  </si>
  <si>
    <t>東町西線</t>
    <phoneticPr fontId="3"/>
  </si>
  <si>
    <t>（財）沖縄電気保安協会</t>
    <phoneticPr fontId="3"/>
  </si>
  <si>
    <t>西14号、西3号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</si>
  <si>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</si>
  <si>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西3号花と緑の会</t>
    <rPh sb="0" eb="1">
      <t>ニシ</t>
    </rPh>
    <rPh sb="2" eb="3">
      <t>ゴウ</t>
    </rPh>
    <rPh sb="3" eb="4">
      <t>ハナ</t>
    </rPh>
    <rPh sb="5" eb="6">
      <t>ミドリ</t>
    </rPh>
    <rPh sb="7" eb="8">
      <t>カイ</t>
    </rPh>
    <phoneticPr fontId="3"/>
  </si>
  <si>
    <t>西3号</t>
    <rPh sb="0" eb="1">
      <t>ニシ</t>
    </rPh>
    <rPh sb="2" eb="3">
      <t>ゴウ</t>
    </rPh>
    <phoneticPr fontId="3"/>
  </si>
  <si>
    <t>仮屋前通りを美しくする会</t>
    <phoneticPr fontId="3"/>
  </si>
  <si>
    <t>東町10号</t>
    <phoneticPr fontId="3"/>
  </si>
  <si>
    <t>東町南公園愛護会</t>
    <phoneticPr fontId="3"/>
  </si>
  <si>
    <t>東町南公園</t>
    <phoneticPr fontId="3"/>
  </si>
  <si>
    <t>那覇商業高等学校JRC・インターアクト部</t>
    <phoneticPr fontId="3"/>
  </si>
  <si>
    <t>久米若狭線</t>
    <rPh sb="2" eb="4">
      <t>ワカサ</t>
    </rPh>
    <rPh sb="4" eb="5">
      <t>セン</t>
    </rPh>
    <phoneticPr fontId="3"/>
  </si>
  <si>
    <t>ＮＰＯ法人　日中文化交流センター</t>
    <phoneticPr fontId="3"/>
  </si>
  <si>
    <t>福州園</t>
    <phoneticPr fontId="3"/>
  </si>
  <si>
    <t>沖縄パナソニック特機 株式会社</t>
    <phoneticPr fontId="3"/>
  </si>
  <si>
    <t>西28号</t>
    <phoneticPr fontId="3"/>
  </si>
  <si>
    <t>Parker</t>
  </si>
  <si>
    <t>東町北公園</t>
    <rPh sb="0" eb="2">
      <t>ヒガシマチ</t>
    </rPh>
    <rPh sb="2" eb="3">
      <t>キタ</t>
    </rPh>
    <rPh sb="3" eb="5">
      <t>コウエン</t>
    </rPh>
    <phoneticPr fontId="7"/>
  </si>
  <si>
    <t>有限会社 長光電気空調設備</t>
    <phoneticPr fontId="3"/>
  </si>
  <si>
    <t>辻8号、辻9号</t>
    <phoneticPr fontId="3"/>
  </si>
  <si>
    <t>福州園愛護会</t>
    <phoneticPr fontId="3"/>
  </si>
  <si>
    <t>松山公園（福州園）</t>
    <rPh sb="0" eb="2">
      <t>マツヤマ</t>
    </rPh>
    <rPh sb="2" eb="4">
      <t>コウエン</t>
    </rPh>
    <rPh sb="5" eb="8">
      <t>フクシュウエン</t>
    </rPh>
    <phoneticPr fontId="7"/>
  </si>
  <si>
    <t>那覇市東町自治会</t>
    <phoneticPr fontId="3"/>
  </si>
  <si>
    <t>東町17号</t>
    <phoneticPr fontId="3"/>
  </si>
  <si>
    <t>琉石通り会</t>
    <rPh sb="0" eb="1">
      <t>リュウ</t>
    </rPh>
    <rPh sb="1" eb="2">
      <t>イシ</t>
    </rPh>
    <rPh sb="2" eb="3">
      <t>トオ</t>
    </rPh>
    <rPh sb="4" eb="5">
      <t>カイ</t>
    </rPh>
    <phoneticPr fontId="3"/>
  </si>
  <si>
    <t>久米若狭線、松山若狭線、
その他松山公園周辺市道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</si>
  <si>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</si>
  <si>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波之上自動車学校</t>
    <phoneticPr fontId="3"/>
  </si>
  <si>
    <t>辻1号</t>
    <phoneticPr fontId="3"/>
  </si>
  <si>
    <t>株式会社島田組沖縄支店</t>
    <phoneticPr fontId="3"/>
  </si>
  <si>
    <t>東町西線、東町5号</t>
    <phoneticPr fontId="3"/>
  </si>
  <si>
    <t>琉穂建設工業株式会社</t>
    <phoneticPr fontId="3"/>
  </si>
  <si>
    <t>新光産業株式会社</t>
    <phoneticPr fontId="3"/>
  </si>
  <si>
    <t>西２号の一部、西29号</t>
    <phoneticPr fontId="3"/>
  </si>
  <si>
    <t>沖縄日立キャピタル 株式会社　</t>
    <phoneticPr fontId="3"/>
  </si>
  <si>
    <t>三文殊公園</t>
    <phoneticPr fontId="3"/>
  </si>
  <si>
    <t>那覇市立天妃小学校区まちづくり協議会</t>
    <phoneticPr fontId="3"/>
  </si>
  <si>
    <t>東町西線（南側）</t>
    <phoneticPr fontId="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</si>
  <si>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</si>
  <si>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</si>
  <si>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</si>
  <si>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</si>
  <si>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r>
      <rPr>
        <b/>
        <sz val="12"/>
        <color theme="1"/>
        <rFont val="ＭＳ Ｐゴシック"/>
        <family val="3"/>
        <charset val="128"/>
      </rPr>
      <t>地域見守り隊</t>
    </r>
    <r>
      <rPr>
        <b/>
        <sz val="14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</si>
  <si>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那覇市医師会</t>
    <phoneticPr fontId="3"/>
  </si>
  <si>
    <t>市内一円(加盟各事業所周辺)</t>
    <phoneticPr fontId="3"/>
  </si>
  <si>
    <t>組織名</t>
    <rPh sb="0" eb="3">
      <t>ソシキメイ</t>
    </rPh>
    <phoneticPr fontId="13"/>
  </si>
  <si>
    <t>沖縄県宅地建物取引業協会</t>
    <phoneticPr fontId="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</si>
  <si>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</si>
  <si>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</si>
  <si>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</si>
  <si>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</si>
  <si>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</si>
  <si>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</si>
  <si>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</si>
  <si>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</si>
  <si>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</si>
  <si>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</si>
  <si>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</si>
  <si>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</si>
  <si>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</si>
  <si>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</si>
  <si>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</si>
  <si>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</si>
  <si>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</si>
  <si>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</si>
  <si>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</si>
  <si>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</si>
  <si>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</si>
  <si>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</si>
  <si>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</si>
  <si>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</si>
  <si>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</si>
  <si>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</si>
  <si>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久米1-3-2</t>
    <rPh sb="0" eb="2">
      <t>クメ</t>
    </rPh>
    <phoneticPr fontId="3"/>
  </si>
  <si>
    <t>○</t>
    <phoneticPr fontId="3"/>
  </si>
  <si>
    <t>×</t>
    <phoneticPr fontId="3"/>
  </si>
  <si>
    <t>電話：917-3319
FAX：917-3359</t>
    <phoneticPr fontId="3"/>
  </si>
  <si>
    <t>電話：917-3406
FAX：917-3426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</si>
  <si>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</si>
  <si>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天妃小学校PTA自主防災会</t>
    <phoneticPr fontId="3"/>
  </si>
  <si>
    <t>上山中学校PTA自主防災会</t>
    <phoneticPr fontId="3"/>
  </si>
  <si>
    <t>県営三重城市街地住宅自治会自主防災会</t>
    <phoneticPr fontId="3"/>
  </si>
  <si>
    <t>久米１丁目自治会自主防災会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</si>
  <si>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</si>
  <si>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</si>
  <si>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</si>
  <si>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天妃のびのび児童クラブ</t>
    <rPh sb="0" eb="1">
      <t>テン</t>
    </rPh>
    <rPh sb="1" eb="2">
      <t>キサキ</t>
    </rPh>
    <rPh sb="6" eb="8">
      <t>ジドウ</t>
    </rPh>
    <phoneticPr fontId="3"/>
  </si>
  <si>
    <t>西1－10－14　
ゼファーひまわり1F・2F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</si>
  <si>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</si>
  <si>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</si>
  <si>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</si>
  <si>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</si>
  <si>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</si>
  <si>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</si>
  <si>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</si>
  <si>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</si>
  <si>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</si>
  <si>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</si>
  <si>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</si>
  <si>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久米、辻、通堂町、西、東町</t>
    <phoneticPr fontId="3"/>
  </si>
  <si>
    <t>若狭2-1-10</t>
    <phoneticPr fontId="3"/>
  </si>
  <si>
    <t>８６３－１１６５</t>
    <phoneticPr fontId="3"/>
  </si>
  <si>
    <t>若狭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</si>
  <si>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</si>
  <si>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</si>
  <si>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</si>
  <si>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</si>
  <si>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</si>
  <si>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久米地域ふれあいデイサービス
運営協議会</t>
    <rPh sb="0" eb="2">
      <t>クメ</t>
    </rPh>
    <rPh sb="2" eb="4">
      <t>チイキ</t>
    </rPh>
    <rPh sb="15" eb="17">
      <t>ウンエイ</t>
    </rPh>
    <rPh sb="17" eb="20">
      <t>キョウギカイ</t>
    </rPh>
    <phoneticPr fontId="13"/>
  </si>
  <si>
    <t>第2・3・4木曜日　</t>
    <rPh sb="0" eb="1">
      <t>ダイ</t>
    </rPh>
    <rPh sb="6" eb="9">
      <t>モクヨウビ</t>
    </rPh>
    <phoneticPr fontId="13"/>
  </si>
  <si>
    <t>10:00～12:00</t>
    <phoneticPr fontId="13"/>
  </si>
  <si>
    <t>明倫堂2階（久米2-30-1）</t>
    <rPh sb="0" eb="2">
      <t>メイリン</t>
    </rPh>
    <rPh sb="2" eb="3">
      <t>ドウ</t>
    </rPh>
    <rPh sb="4" eb="5">
      <t>カイ</t>
    </rPh>
    <rPh sb="6" eb="8">
      <t>クメ</t>
    </rPh>
    <phoneticPr fontId="0"/>
  </si>
  <si>
    <t>三重城地域デイサービスかりゆし</t>
    <rPh sb="0" eb="2">
      <t>ミエ</t>
    </rPh>
    <rPh sb="2" eb="3">
      <t>シロ</t>
    </rPh>
    <rPh sb="3" eb="5">
      <t>チイキ</t>
    </rPh>
    <phoneticPr fontId="13"/>
  </si>
  <si>
    <t>第1･3・4火曜日　</t>
    <rPh sb="0" eb="1">
      <t>ダイ</t>
    </rPh>
    <rPh sb="6" eb="9">
      <t>カヨウビ</t>
    </rPh>
    <phoneticPr fontId="13"/>
  </si>
  <si>
    <t>14:00～16:00</t>
    <phoneticPr fontId="13"/>
  </si>
  <si>
    <t>県営三重城市街地住宅集会所（西3-9-7）</t>
    <rPh sb="0" eb="2">
      <t>ケンエイ</t>
    </rPh>
    <rPh sb="2" eb="5">
      <t>ミエグスク</t>
    </rPh>
    <rPh sb="5" eb="8">
      <t>シガイチ</t>
    </rPh>
    <rPh sb="8" eb="10">
      <t>ジュウタク</t>
    </rPh>
    <rPh sb="10" eb="12">
      <t>シュウカイ</t>
    </rPh>
    <rPh sb="12" eb="13">
      <t>ショ</t>
    </rPh>
    <rPh sb="14" eb="15">
      <t>ニシ</t>
    </rPh>
    <phoneticPr fontId="13"/>
  </si>
  <si>
    <t>辻福寿会</t>
    <rPh sb="0" eb="1">
      <t>ツジ</t>
    </rPh>
    <rPh sb="1" eb="3">
      <t>フクジュ</t>
    </rPh>
    <rPh sb="3" eb="4">
      <t>カイ</t>
    </rPh>
    <phoneticPr fontId="13"/>
  </si>
  <si>
    <t>第2･4水曜日　</t>
    <rPh sb="0" eb="1">
      <t>ダイ</t>
    </rPh>
    <rPh sb="4" eb="6">
      <t>スイヨウ</t>
    </rPh>
    <rPh sb="6" eb="7">
      <t>ヒ</t>
    </rPh>
    <phoneticPr fontId="13"/>
  </si>
  <si>
    <t>辻老人憩の家（辻2-14-1市営住宅地下１階）</t>
    <rPh sb="0" eb="1">
      <t>ツジ</t>
    </rPh>
    <rPh sb="1" eb="3">
      <t>ロウジン</t>
    </rPh>
    <rPh sb="3" eb="4">
      <t>イコイ</t>
    </rPh>
    <rPh sb="5" eb="6">
      <t>イエ</t>
    </rPh>
    <rPh sb="7" eb="8">
      <t>ツジ</t>
    </rPh>
    <rPh sb="14" eb="16">
      <t>シエイ</t>
    </rPh>
    <rPh sb="16" eb="18">
      <t>ジュウタク</t>
    </rPh>
    <rPh sb="18" eb="20">
      <t>チカ</t>
    </rPh>
    <rPh sb="21" eb="22">
      <t>カイ</t>
    </rPh>
    <phoneticPr fontId="13"/>
  </si>
  <si>
    <t>久米１丁目ふれデイ</t>
    <rPh sb="0" eb="2">
      <t>クメ</t>
    </rPh>
    <rPh sb="3" eb="5">
      <t>チョウメ</t>
    </rPh>
    <phoneticPr fontId="13"/>
  </si>
  <si>
    <t>第1･2・3火曜日　</t>
    <rPh sb="0" eb="1">
      <t>ダイ</t>
    </rPh>
    <rPh sb="6" eb="7">
      <t>カ</t>
    </rPh>
    <rPh sb="7" eb="9">
      <t>ヨウビ</t>
    </rPh>
    <phoneticPr fontId="13"/>
  </si>
  <si>
    <t>上山中学校地域連携室（久米1-3-1）</t>
    <rPh sb="0" eb="1">
      <t>ウエ</t>
    </rPh>
    <rPh sb="1" eb="2">
      <t>ヤマ</t>
    </rPh>
    <rPh sb="2" eb="3">
      <t>チュウ</t>
    </rPh>
    <rPh sb="3" eb="5">
      <t>ガッコウ</t>
    </rPh>
    <rPh sb="5" eb="7">
      <t>チイキ</t>
    </rPh>
    <rPh sb="7" eb="9">
      <t>レンケイ</t>
    </rPh>
    <rPh sb="9" eb="10">
      <t>シツ</t>
    </rPh>
    <rPh sb="11" eb="13">
      <t>クメ</t>
    </rPh>
    <phoneticPr fontId="13"/>
  </si>
  <si>
    <t>あがりてぃーだヌ会</t>
    <rPh sb="8" eb="9">
      <t>カイ</t>
    </rPh>
    <phoneticPr fontId="13"/>
  </si>
  <si>
    <t>第1・3月曜日</t>
    <rPh sb="0" eb="1">
      <t>ダイ</t>
    </rPh>
    <rPh sb="4" eb="7">
      <t>ゲツヨウビ</t>
    </rPh>
    <phoneticPr fontId="13"/>
  </si>
  <si>
    <t>東町自治会 集会所（東町15-15　3階）</t>
    <rPh sb="0" eb="1">
      <t>ヒガシ</t>
    </rPh>
    <rPh sb="1" eb="2">
      <t>マチ</t>
    </rPh>
    <rPh sb="2" eb="5">
      <t>ジチカイ</t>
    </rPh>
    <rPh sb="6" eb="8">
      <t>シュウカイ</t>
    </rPh>
    <rPh sb="8" eb="9">
      <t>ジョ</t>
    </rPh>
    <rPh sb="10" eb="11">
      <t>ヒガシ</t>
    </rPh>
    <rPh sb="11" eb="12">
      <t>マチ</t>
    </rPh>
    <rPh sb="19" eb="20">
      <t>カイ</t>
    </rPh>
    <phoneticPr fontId="0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</si>
  <si>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</si>
  <si>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</si>
  <si>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</si>
  <si>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伊集内科医院</t>
    <rPh sb="0" eb="2">
      <t>イジュウ</t>
    </rPh>
    <rPh sb="2" eb="6">
      <t>ナイカイイン</t>
    </rPh>
    <phoneticPr fontId="3"/>
  </si>
  <si>
    <t>内科、糖尿病内科（代謝内科）、
呼吸器内科、循環器内科、
消化器内科（胃腸内科）</t>
    <rPh sb="0" eb="2">
      <t>ナイカ</t>
    </rPh>
    <rPh sb="3" eb="6">
      <t>トウニョウビョウ</t>
    </rPh>
    <rPh sb="6" eb="8">
      <t>ナイカ</t>
    </rPh>
    <rPh sb="9" eb="13">
      <t>タイシャナイカ</t>
    </rPh>
    <rPh sb="16" eb="21">
      <t>コキュウキナイカ</t>
    </rPh>
    <rPh sb="22" eb="27">
      <t>ジュンカンキナイカ</t>
    </rPh>
    <rPh sb="29" eb="34">
      <t>ショウカキナイカ</t>
    </rPh>
    <rPh sb="35" eb="39">
      <t>イチョウナイカ</t>
    </rPh>
    <phoneticPr fontId="3"/>
  </si>
  <si>
    <t>久米2-10-15</t>
    <rPh sb="0" eb="2">
      <t>クメ</t>
    </rPh>
    <phoneticPr fontId="3"/>
  </si>
  <si>
    <t>098-864-1188</t>
    <phoneticPr fontId="3"/>
  </si>
  <si>
    <t>西町クリニック</t>
    <rPh sb="0" eb="2">
      <t>ニシマチ</t>
    </rPh>
    <phoneticPr fontId="3"/>
  </si>
  <si>
    <t>小児科</t>
    <rPh sb="0" eb="3">
      <t>ショウニカ</t>
    </rPh>
    <phoneticPr fontId="3"/>
  </si>
  <si>
    <t>西3-4-1　アーバンビュー西町</t>
    <rPh sb="0" eb="1">
      <t>ニシ</t>
    </rPh>
    <rPh sb="14" eb="16">
      <t>ニシマチ</t>
    </rPh>
    <phoneticPr fontId="3"/>
  </si>
  <si>
    <t>098-867-0010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</si>
</sst>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5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wrapText="1"/>
    </xf>
    <xf numFmtId="0" fontId="5" fillId="0" borderId="0" xfId="3" applyFont="1" applyAlignment="1" applyProtection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/>
    </xf>
    <xf numFmtId="177" fontId="35" fillId="0" borderId="0" xfId="2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177" fontId="3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46" fillId="0" borderId="0" xfId="0" applyFont="1" applyFill="1" applyBorder="1" applyAlignment="1">
      <alignment horizontal="left" vertical="center" wrapText="1"/>
    </xf>
    <xf numFmtId="0" fontId="5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3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58" fillId="0" borderId="7" xfId="0" applyFont="1" applyFill="1" applyBorder="1" applyAlignment="1">
      <alignment horizontal="left" vertical="center" wrapText="1"/>
    </xf>
    <xf numFmtId="0" fontId="58" fillId="0" borderId="9" xfId="0" applyFont="1" applyFill="1" applyBorder="1" applyAlignment="1">
      <alignment horizontal="left" vertical="center" wrapText="1"/>
    </xf>
    <xf numFmtId="0" fontId="58" fillId="0" borderId="8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55" fillId="3" borderId="6" xfId="0" applyFont="1" applyFill="1" applyBorder="1" applyAlignment="1">
      <alignment horizontal="left" vertical="center" wrapText="1"/>
    </xf>
    <xf numFmtId="0" fontId="55" fillId="3" borderId="6" xfId="0" applyFont="1" applyFill="1" applyBorder="1" applyAlignment="1">
      <alignment horizontal="left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 shrinkToFit="1"/>
    </xf>
    <xf numFmtId="0" fontId="40" fillId="2" borderId="9" xfId="0" applyFont="1" applyFill="1" applyBorder="1" applyAlignment="1">
      <alignment horizontal="center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40" fillId="2" borderId="8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54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/>
    </xf>
    <xf numFmtId="0" fontId="52" fillId="0" borderId="44" xfId="0" applyFont="1" applyFill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6" fillId="0" borderId="40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4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9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47" fillId="2" borderId="10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/>
    </xf>
    <xf numFmtId="0" fontId="44" fillId="2" borderId="7" xfId="0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77" fontId="24" fillId="0" borderId="10" xfId="2" applyNumberFormat="1" applyFont="1" applyBorder="1" applyAlignment="1">
      <alignment horizontal="left" vertical="center" wrapText="1"/>
    </xf>
    <xf numFmtId="177" fontId="24" fillId="0" borderId="10" xfId="2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177" fontId="25" fillId="2" borderId="10" xfId="2" applyNumberFormat="1" applyFont="1" applyFill="1" applyBorder="1" applyAlignment="1">
      <alignment horizontal="center" vertical="center"/>
    </xf>
    <xf numFmtId="177" fontId="14" fillId="0" borderId="10" xfId="2" applyNumberFormat="1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top" wrapText="1"/>
    </xf>
    <xf numFmtId="177" fontId="14" fillId="0" borderId="10" xfId="2" applyNumberFormat="1" applyFont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30" fillId="0" borderId="10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right" vertical="center"/>
    </xf>
    <xf numFmtId="38" fontId="35" fillId="0" borderId="7" xfId="1" applyFont="1" applyBorder="1" applyAlignment="1">
      <alignment horizontal="center" vertical="center"/>
    </xf>
    <xf numFmtId="38" fontId="35" fillId="0" borderId="8" xfId="1" applyFont="1" applyBorder="1" applyAlignment="1">
      <alignment horizontal="center" vertical="center"/>
    </xf>
    <xf numFmtId="177" fontId="35" fillId="0" borderId="10" xfId="2" applyNumberFormat="1" applyFont="1" applyBorder="1" applyAlignment="1">
      <alignment horizontal="center" vertical="center"/>
    </xf>
    <xf numFmtId="0" fontId="29" fillId="5" borderId="10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39" fillId="2" borderId="10" xfId="0" applyFont="1" applyFill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 shrinkToFit="1"/>
    </xf>
    <xf numFmtId="176" fontId="27" fillId="0" borderId="6" xfId="0" applyNumberFormat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7" fontId="31" fillId="0" borderId="22" xfId="0" applyNumberFormat="1" applyFont="1" applyFill="1" applyBorder="1" applyAlignment="1">
      <alignment horizontal="center" vertical="center"/>
    </xf>
    <xf numFmtId="177" fontId="31" fillId="0" borderId="33" xfId="0" applyNumberFormat="1" applyFont="1" applyFill="1" applyBorder="1" applyAlignment="1">
      <alignment horizontal="center" vertical="center"/>
    </xf>
    <xf numFmtId="38" fontId="29" fillId="0" borderId="32" xfId="1" applyFont="1" applyBorder="1" applyAlignment="1">
      <alignment horizontal="center" vertical="center"/>
    </xf>
    <xf numFmtId="38" fontId="29" fillId="0" borderId="23" xfId="1" applyFont="1" applyBorder="1" applyAlignment="1">
      <alignment horizontal="center" vertical="center"/>
    </xf>
    <xf numFmtId="177" fontId="26" fillId="0" borderId="22" xfId="0" applyNumberFormat="1" applyFont="1" applyFill="1" applyBorder="1" applyAlignment="1">
      <alignment horizontal="center" vertical="center"/>
    </xf>
    <xf numFmtId="177" fontId="26" fillId="0" borderId="33" xfId="0" applyNumberFormat="1" applyFont="1" applyFill="1" applyBorder="1" applyAlignment="1">
      <alignment horizontal="center" vertical="center"/>
    </xf>
    <xf numFmtId="0" fontId="19" fillId="0" borderId="34" xfId="0" applyFont="1" applyBorder="1" applyAlignment="1">
      <alignment horizontal="left" vertical="top"/>
    </xf>
    <xf numFmtId="38" fontId="29" fillId="0" borderId="18" xfId="1" applyFont="1" applyBorder="1" applyAlignment="1">
      <alignment horizontal="center" vertical="center"/>
    </xf>
    <xf numFmtId="38" fontId="29" fillId="0" borderId="8" xfId="1" applyFont="1" applyBorder="1" applyAlignment="1">
      <alignment horizontal="center" vertical="center"/>
    </xf>
    <xf numFmtId="177" fontId="26" fillId="2" borderId="7" xfId="0" applyNumberFormat="1" applyFont="1" applyFill="1" applyBorder="1" applyAlignment="1">
      <alignment horizontal="center" vertical="center"/>
    </xf>
    <xf numFmtId="177" fontId="26" fillId="2" borderId="19" xfId="0" applyNumberFormat="1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38" fontId="19" fillId="0" borderId="32" xfId="1" applyFont="1" applyBorder="1" applyAlignment="1">
      <alignment horizontal="center" vertical="center"/>
    </xf>
    <xf numFmtId="38" fontId="19" fillId="0" borderId="23" xfId="1" applyFont="1" applyBorder="1" applyAlignment="1">
      <alignment horizontal="center" vertical="center"/>
    </xf>
    <xf numFmtId="177" fontId="26" fillId="0" borderId="7" xfId="0" applyNumberFormat="1" applyFont="1" applyBorder="1" applyAlignment="1">
      <alignment horizontal="center" vertical="center"/>
    </xf>
    <xf numFmtId="177" fontId="26" fillId="0" borderId="19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38" fontId="19" fillId="0" borderId="18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 vertical="center"/>
    </xf>
    <xf numFmtId="177" fontId="26" fillId="0" borderId="30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77" fontId="26" fillId="0" borderId="13" xfId="0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26" fillId="3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177" fontId="26" fillId="0" borderId="14" xfId="0" applyNumberFormat="1" applyFont="1" applyBorder="1" applyAlignment="1">
      <alignment horizontal="center" vertical="center"/>
    </xf>
    <xf numFmtId="177" fontId="26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2" fillId="0" borderId="27" xfId="1" applyFont="1" applyBorder="1" applyAlignment="1">
      <alignment horizontal="center" vertical="center" wrapText="1"/>
    </xf>
    <xf numFmtId="38" fontId="23" fillId="0" borderId="27" xfId="1" applyFont="1" applyBorder="1" applyAlignment="1">
      <alignment horizontal="center" vertical="center" wrapText="1"/>
    </xf>
    <xf numFmtId="38" fontId="22" fillId="0" borderId="28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3" fontId="22" fillId="0" borderId="24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9" xfId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shrinkToFit="1"/>
    </xf>
    <xf numFmtId="0" fontId="14" fillId="0" borderId="10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51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'17天妃'!$B$37:$C$37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('17天妃'!$D$37:$E$37,'17天妃'!$H$37:$I$37,'17天妃'!$L$37:$M$37,'17天妃'!$P$37:$Q$37,'17天妃'!$T$37:$U$37)</c:f>
              <c:numCache>
                <c:formatCode>#,##0_);[Red]\(#,##0\)</c:formatCode>
                <c:ptCount val="10"/>
                <c:pt idx="0">
                  <c:v>1155</c:v>
                </c:pt>
                <c:pt idx="2">
                  <c:v>1166</c:v>
                </c:pt>
                <c:pt idx="4">
                  <c:v>1141</c:v>
                </c:pt>
                <c:pt idx="6">
                  <c:v>1113</c:v>
                </c:pt>
                <c:pt idx="8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1-41F6-902E-47CDDF62AEE1}"/>
            </c:ext>
          </c:extLst>
        </c:ser>
        <c:ser>
          <c:idx val="1"/>
          <c:order val="1"/>
          <c:tx>
            <c:strRef>
              <c:f>'17天妃'!$B$38:$C$38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('17天妃'!$D$38:$E$38,'17天妃'!$H$38:$I$38,'17天妃'!$L$38:$M$38,'17天妃'!$P$38:$Q$38,'17天妃'!$T$38:$U$38)</c:f>
              <c:numCache>
                <c:formatCode>#,##0_);[Red]\(#,##0\)</c:formatCode>
                <c:ptCount val="10"/>
                <c:pt idx="0">
                  <c:v>6202</c:v>
                </c:pt>
                <c:pt idx="2">
                  <c:v>6781</c:v>
                </c:pt>
                <c:pt idx="4">
                  <c:v>6785</c:v>
                </c:pt>
                <c:pt idx="6">
                  <c:v>6716</c:v>
                </c:pt>
                <c:pt idx="8">
                  <c:v>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1-41F6-902E-47CDDF62AEE1}"/>
            </c:ext>
          </c:extLst>
        </c:ser>
        <c:ser>
          <c:idx val="2"/>
          <c:order val="2"/>
          <c:tx>
            <c:strRef>
              <c:f>'17天妃'!$B$39:$C$39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('17天妃'!$D$39:$E$39,'17天妃'!$H$39:$I$39,'17天妃'!$L$39:$M$39,'17天妃'!$P$39:$Q$39,'17天妃'!$T$39:$U$39)</c:f>
              <c:numCache>
                <c:formatCode>#,##0_);[Red]\(#,##0\)</c:formatCode>
                <c:ptCount val="10"/>
                <c:pt idx="0">
                  <c:v>2650</c:v>
                </c:pt>
                <c:pt idx="2">
                  <c:v>2703</c:v>
                </c:pt>
                <c:pt idx="4">
                  <c:v>2723</c:v>
                </c:pt>
                <c:pt idx="6">
                  <c:v>2738</c:v>
                </c:pt>
                <c:pt idx="8">
                  <c:v>2670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1-41F6-902E-47CDDF62AE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'17天妃'!$B$30:$C$30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'17天妃'!$D$30:$M$30</c:f>
              <c:numCache>
                <c:formatCode>#,##0_);[Red]\(#,##0\)</c:formatCode>
                <c:ptCount val="10"/>
                <c:pt idx="0">
                  <c:v>4830</c:v>
                </c:pt>
                <c:pt idx="2">
                  <c:v>5197</c:v>
                </c:pt>
                <c:pt idx="4">
                  <c:v>5218</c:v>
                </c:pt>
                <c:pt idx="6">
                  <c:v>5142</c:v>
                </c:pt>
                <c:pt idx="8">
                  <c:v>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0-47AE-8723-2CF64829877F}"/>
            </c:ext>
          </c:extLst>
        </c:ser>
        <c:ser>
          <c:idx val="3"/>
          <c:order val="1"/>
          <c:tx>
            <c:strRef>
              <c:f>'17天妃'!$B$31:$C$31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'17天妃'!$D$31:$M$31</c:f>
              <c:numCache>
                <c:formatCode>#,##0_);[Red]\(#,##0\)</c:formatCode>
                <c:ptCount val="10"/>
                <c:pt idx="0">
                  <c:v>5177</c:v>
                </c:pt>
                <c:pt idx="2">
                  <c:v>5453</c:v>
                </c:pt>
                <c:pt idx="4">
                  <c:v>5431</c:v>
                </c:pt>
                <c:pt idx="6">
                  <c:v>5425</c:v>
                </c:pt>
                <c:pt idx="8">
                  <c:v>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0-47AE-8723-2CF6482987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2.2633615242539127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253037415018099"/>
          <c:y val="0.18826931763513438"/>
          <c:w val="0.75186696093997585"/>
          <c:h val="0.6684711516215393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'17天妃'!$B$33:$C$33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'17天妃'!$D$33:$M$33</c:f>
              <c:numCache>
                <c:formatCode>#,##0_);[Red]\(#,##0\)</c:formatCode>
                <c:ptCount val="10"/>
                <c:pt idx="0">
                  <c:v>5692</c:v>
                </c:pt>
                <c:pt idx="2">
                  <c:v>6367</c:v>
                </c:pt>
                <c:pt idx="4">
                  <c:v>6464</c:v>
                </c:pt>
                <c:pt idx="6">
                  <c:v>6502</c:v>
                </c:pt>
                <c:pt idx="8">
                  <c:v>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E-4BB8-88DB-7C33DB70C87D}"/>
            </c:ext>
          </c:extLst>
        </c:ser>
        <c:ser>
          <c:idx val="0"/>
          <c:order val="1"/>
          <c:tx>
            <c:strRef>
              <c:f>'17天妃'!$B$32:$C$32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'17天妃'!$D$32:$M$32</c:f>
              <c:numCache>
                <c:formatCode>#,##0</c:formatCode>
                <c:ptCount val="10"/>
                <c:pt idx="0">
                  <c:v>10007</c:v>
                </c:pt>
                <c:pt idx="2">
                  <c:v>10650</c:v>
                </c:pt>
                <c:pt idx="4">
                  <c:v>10649</c:v>
                </c:pt>
                <c:pt idx="6">
                  <c:v>10567</c:v>
                </c:pt>
                <c:pt idx="8">
                  <c:v>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E-4BB8-88DB-7C33DB70C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'17天妃'!$B$39:$C$39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('17天妃'!$F$39:$G$39,'17天妃'!$J$39:$K$39,'17天妃'!$N$39:$O$39,'17天妃'!$R$39:$S$39,'17天妃'!$V$39:$W$39)</c:f>
              <c:numCache>
                <c:formatCode>0.0%</c:formatCode>
                <c:ptCount val="10"/>
                <c:pt idx="0">
                  <c:v>0.26481462975916858</c:v>
                </c:pt>
                <c:pt idx="2">
                  <c:v>0.25380281690140843</c:v>
                </c:pt>
                <c:pt idx="4">
                  <c:v>0.2557047610104235</c:v>
                </c:pt>
                <c:pt idx="6">
                  <c:v>0.25910854547175166</c:v>
                </c:pt>
                <c:pt idx="8">
                  <c:v>0.28759155536406722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AE-4BB8-88DB-7C33DB70C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38752"/>
        <c:axId val="159764332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332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38752"/>
        <c:crosses val="max"/>
        <c:crossBetween val="between"/>
      </c:valAx>
      <c:catAx>
        <c:axId val="1597638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23258833601379"/>
          <c:y val="0.1250476531269040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児童数</a:t>
            </a:r>
          </a:p>
        </c:rich>
      </c:tx>
      <c:layout>
        <c:manualLayout>
          <c:xMode val="edge"/>
          <c:yMode val="edge"/>
          <c:x val="5.2777777777777778E-2"/>
          <c:y val="3.2095370255476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84553986475802"/>
          <c:y val="0.13454091248434508"/>
          <c:w val="0.80806630616572883"/>
          <c:h val="0.702692444489447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'[2]17天妃'!$C$54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'[2]17天妃'!$B$55:$B$61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'[2]17天妃'!$C$55:$C$61</c:f>
              <c:numCache>
                <c:formatCode>General</c:formatCode>
                <c:ptCount val="7"/>
                <c:pt idx="0">
                  <c:v>77</c:v>
                </c:pt>
                <c:pt idx="1">
                  <c:v>84</c:v>
                </c:pt>
                <c:pt idx="2">
                  <c:v>64</c:v>
                </c:pt>
                <c:pt idx="3">
                  <c:v>71</c:v>
                </c:pt>
                <c:pt idx="4">
                  <c:v>73</c:v>
                </c:pt>
                <c:pt idx="5">
                  <c:v>59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B-455C-B1C8-A836A28878CB}"/>
            </c:ext>
          </c:extLst>
        </c:ser>
        <c:ser>
          <c:idx val="2"/>
          <c:order val="2"/>
          <c:tx>
            <c:strRef>
              <c:f>'[2]17天妃'!$E$54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'[2]17天妃'!$B$55:$B$61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'[2]17天妃'!$E$55:$E$61</c:f>
              <c:numCache>
                <c:formatCode>General</c:formatCode>
                <c:ptCount val="7"/>
                <c:pt idx="0">
                  <c:v>81</c:v>
                </c:pt>
                <c:pt idx="1">
                  <c:v>71</c:v>
                </c:pt>
                <c:pt idx="2">
                  <c:v>83</c:v>
                </c:pt>
                <c:pt idx="3">
                  <c:v>64</c:v>
                </c:pt>
                <c:pt idx="4">
                  <c:v>74</c:v>
                </c:pt>
                <c:pt idx="5">
                  <c:v>70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B-455C-B1C8-A836A28878CB}"/>
            </c:ext>
          </c:extLst>
        </c:ser>
        <c:ser>
          <c:idx val="4"/>
          <c:order val="4"/>
          <c:tx>
            <c:strRef>
              <c:f>'[2]17天妃'!$G$54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'[2]17天妃'!$B$55:$B$61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'[2]17天妃'!$G$55:$G$61</c:f>
              <c:numCache>
                <c:formatCode>General</c:formatCode>
                <c:ptCount val="7"/>
                <c:pt idx="0">
                  <c:v>71</c:v>
                </c:pt>
                <c:pt idx="1">
                  <c:v>81</c:v>
                </c:pt>
                <c:pt idx="2">
                  <c:v>68</c:v>
                </c:pt>
                <c:pt idx="3">
                  <c:v>86</c:v>
                </c:pt>
                <c:pt idx="4">
                  <c:v>59</c:v>
                </c:pt>
                <c:pt idx="5">
                  <c:v>71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B-455C-B1C8-A836A28878CB}"/>
            </c:ext>
          </c:extLst>
        </c:ser>
        <c:ser>
          <c:idx val="6"/>
          <c:order val="6"/>
          <c:tx>
            <c:strRef>
              <c:f>'[2]17天妃'!$I$54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'[2]17天妃'!$B$55:$B$61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'[2]17天妃'!$I$55:$I$61</c:f>
              <c:numCache>
                <c:formatCode>General</c:formatCode>
                <c:ptCount val="7"/>
                <c:pt idx="0">
                  <c:v>83</c:v>
                </c:pt>
                <c:pt idx="1">
                  <c:v>69</c:v>
                </c:pt>
                <c:pt idx="2">
                  <c:v>77</c:v>
                </c:pt>
                <c:pt idx="3">
                  <c:v>67</c:v>
                </c:pt>
                <c:pt idx="4">
                  <c:v>82</c:v>
                </c:pt>
                <c:pt idx="5">
                  <c:v>57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B-455C-B1C8-A836A28878CB}"/>
            </c:ext>
          </c:extLst>
        </c:ser>
        <c:ser>
          <c:idx val="8"/>
          <c:order val="8"/>
          <c:tx>
            <c:strRef>
              <c:f>'[2]17天妃'!$K$54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'[2]17天妃'!$B$55:$B$61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'[2]17天妃'!$K$55:$K$61</c:f>
              <c:numCache>
                <c:formatCode>General</c:formatCode>
                <c:ptCount val="7"/>
                <c:pt idx="0">
                  <c:v>67</c:v>
                </c:pt>
                <c:pt idx="1">
                  <c:v>83</c:v>
                </c:pt>
                <c:pt idx="2">
                  <c:v>68</c:v>
                </c:pt>
                <c:pt idx="3">
                  <c:v>79</c:v>
                </c:pt>
                <c:pt idx="4">
                  <c:v>70</c:v>
                </c:pt>
                <c:pt idx="5">
                  <c:v>79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3B-455C-B1C8-A836A28878CB}"/>
            </c:ext>
          </c:extLst>
        </c:ser>
        <c:ser>
          <c:idx val="10"/>
          <c:order val="10"/>
          <c:tx>
            <c:strRef>
              <c:f>'[2]17天妃'!$M$54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'[2]17天妃'!$B$55:$B$61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'[2]17天妃'!$M$55:$M$61</c:f>
              <c:numCache>
                <c:formatCode>General</c:formatCode>
                <c:ptCount val="7"/>
                <c:pt idx="0">
                  <c:v>72</c:v>
                </c:pt>
                <c:pt idx="1">
                  <c:v>64</c:v>
                </c:pt>
                <c:pt idx="2">
                  <c:v>82</c:v>
                </c:pt>
                <c:pt idx="3">
                  <c:v>68</c:v>
                </c:pt>
                <c:pt idx="4">
                  <c:v>79</c:v>
                </c:pt>
                <c:pt idx="5">
                  <c:v>69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3B-455C-B1C8-A836A28878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399642736"/>
        <c:axId val="13996377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'[2]17天妃'!$D$54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'[2]17天妃'!$B$55:$B$61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'[2]17天妃'!$D$55:$D$61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33B-455C-B1C8-A836A28878C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'[2]17天妃'!$F$55:$F$61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33B-455C-B1C8-A836A28878C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'[2]17天妃'!$H$55:$H$61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33B-455C-B1C8-A836A28878C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'[2]17天妃'!$J$55:$J$61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33B-455C-B1C8-A836A28878C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'[2]17天妃'!$L$55:$L$61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33B-455C-B1C8-A836A28878C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'[2]17天妃'!$N$55:$N$61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33B-455C-B1C8-A836A28878CB}"/>
                  </c:ext>
                </c:extLst>
              </c15:ser>
            </c15:filteredBarSeries>
          </c:ext>
        </c:extLst>
      </c:barChart>
      <c:catAx>
        <c:axId val="139964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37744"/>
        <c:crosses val="autoZero"/>
        <c:auto val="1"/>
        <c:lblAlgn val="ctr"/>
        <c:lblOffset val="100"/>
        <c:noMultiLvlLbl val="0"/>
      </c:catAx>
      <c:valAx>
        <c:axId val="139963774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96427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84764055117433"/>
          <c:y val="6.1096713324411273E-2"/>
          <c:w val="0.60012233395713943"/>
          <c:h val="0.12944689452987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54</xdr:row>
      <xdr:rowOff>333375</xdr:rowOff>
    </xdr:from>
    <xdr:to>
      <xdr:col>12</xdr:col>
      <xdr:colOff>200025</xdr:colOff>
      <xdr:row>60</xdr:row>
      <xdr:rowOff>219075</xdr:rowOff>
    </xdr:to>
    <xdr:cxnSp macro="">
      <xdr:nvCxnSpPr>
        <xdr:cNvPr id="2" name="直線矢印コネクタ 1"/>
        <xdr:cNvCxnSpPr/>
      </xdr:nvCxnSpPr>
      <xdr:spPr>
        <a:xfrm>
          <a:off x="1295400" y="20691475"/>
          <a:ext cx="2981325" cy="266700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7</xdr:row>
      <xdr:rowOff>257175</xdr:rowOff>
    </xdr:from>
    <xdr:to>
      <xdr:col>23</xdr:col>
      <xdr:colOff>114874</xdr:colOff>
      <xdr:row>23</xdr:row>
      <xdr:rowOff>167527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70" t="26083" r="28301" b="17384"/>
        <a:stretch/>
      </xdr:blipFill>
      <xdr:spPr>
        <a:xfrm>
          <a:off x="47625" y="2505075"/>
          <a:ext cx="7750749" cy="5803152"/>
        </a:xfrm>
        <a:prstGeom prst="rect">
          <a:avLst/>
        </a:prstGeom>
      </xdr:spPr>
    </xdr:pic>
    <xdr:clientData/>
  </xdr:twoCellAnchor>
  <xdr:twoCellAnchor>
    <xdr:from>
      <xdr:col>12</xdr:col>
      <xdr:colOff>201704</xdr:colOff>
      <xdr:row>41</xdr:row>
      <xdr:rowOff>0</xdr:rowOff>
    </xdr:from>
    <xdr:to>
      <xdr:col>23</xdr:col>
      <xdr:colOff>156881</xdr:colOff>
      <xdr:row>46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302159</xdr:colOff>
      <xdr:row>46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44826</xdr:colOff>
      <xdr:row>26</xdr:row>
      <xdr:rowOff>33617</xdr:rowOff>
    </xdr:from>
    <xdr:to>
      <xdr:col>23</xdr:col>
      <xdr:colOff>291354</xdr:colOff>
      <xdr:row>34</xdr:row>
      <xdr:rowOff>302559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53</xdr:row>
      <xdr:rowOff>0</xdr:rowOff>
    </xdr:from>
    <xdr:to>
      <xdr:col>23</xdr:col>
      <xdr:colOff>323849</xdr:colOff>
      <xdr:row>61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9">
          <cell r="P69">
            <v>45717</v>
          </cell>
        </row>
        <row r="86">
          <cell r="J86">
            <v>45658</v>
          </cell>
          <cell r="V86">
            <v>45657</v>
          </cell>
        </row>
        <row r="93">
          <cell r="V93">
            <v>45657</v>
          </cell>
        </row>
        <row r="100">
          <cell r="V100">
            <v>45657</v>
          </cell>
        </row>
        <row r="107">
          <cell r="S107">
            <v>45677</v>
          </cell>
        </row>
        <row r="137">
          <cell r="F137">
            <v>45677</v>
          </cell>
        </row>
        <row r="144">
          <cell r="G144">
            <v>45658</v>
          </cell>
        </row>
        <row r="151">
          <cell r="H151">
            <v>45685</v>
          </cell>
        </row>
        <row r="158">
          <cell r="H158">
            <v>45685</v>
          </cell>
        </row>
        <row r="172">
          <cell r="M172">
            <v>45717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8">
          <cell r="G88">
            <v>45657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77</v>
          </cell>
          <cell r="E55">
            <v>81</v>
          </cell>
          <cell r="G55">
            <v>71</v>
          </cell>
          <cell r="I55">
            <v>83</v>
          </cell>
          <cell r="K55">
            <v>67</v>
          </cell>
          <cell r="M55">
            <v>72</v>
          </cell>
        </row>
        <row r="56">
          <cell r="B56" t="str">
            <v>H31
（R1）</v>
          </cell>
          <cell r="C56">
            <v>84</v>
          </cell>
          <cell r="E56">
            <v>71</v>
          </cell>
          <cell r="G56">
            <v>81</v>
          </cell>
          <cell r="I56">
            <v>69</v>
          </cell>
          <cell r="K56">
            <v>83</v>
          </cell>
          <cell r="M56">
            <v>64</v>
          </cell>
        </row>
        <row r="57">
          <cell r="B57" t="str">
            <v>R2</v>
          </cell>
          <cell r="C57">
            <v>64</v>
          </cell>
          <cell r="E57">
            <v>83</v>
          </cell>
          <cell r="G57">
            <v>68</v>
          </cell>
          <cell r="I57">
            <v>77</v>
          </cell>
          <cell r="K57">
            <v>68</v>
          </cell>
          <cell r="M57">
            <v>82</v>
          </cell>
        </row>
        <row r="58">
          <cell r="B58" t="str">
            <v>R3</v>
          </cell>
          <cell r="C58">
            <v>71</v>
          </cell>
          <cell r="E58">
            <v>64</v>
          </cell>
          <cell r="G58">
            <v>86</v>
          </cell>
          <cell r="I58">
            <v>67</v>
          </cell>
          <cell r="K58">
            <v>79</v>
          </cell>
          <cell r="M58">
            <v>68</v>
          </cell>
        </row>
        <row r="59">
          <cell r="B59" t="str">
            <v>R4</v>
          </cell>
          <cell r="C59">
            <v>73</v>
          </cell>
          <cell r="E59">
            <v>74</v>
          </cell>
          <cell r="G59">
            <v>59</v>
          </cell>
          <cell r="I59">
            <v>82</v>
          </cell>
          <cell r="K59">
            <v>70</v>
          </cell>
          <cell r="M59">
            <v>79</v>
          </cell>
        </row>
        <row r="60">
          <cell r="B60" t="str">
            <v>R5</v>
          </cell>
          <cell r="C60">
            <v>59</v>
          </cell>
          <cell r="E60">
            <v>70</v>
          </cell>
          <cell r="G60">
            <v>71</v>
          </cell>
          <cell r="I60">
            <v>57</v>
          </cell>
          <cell r="K60">
            <v>79</v>
          </cell>
          <cell r="M60">
            <v>69</v>
          </cell>
        </row>
        <row r="61">
          <cell r="B61" t="str">
            <v>R6</v>
          </cell>
          <cell r="C61">
            <v>65</v>
          </cell>
          <cell r="E61">
            <v>62</v>
          </cell>
          <cell r="G61">
            <v>67</v>
          </cell>
          <cell r="I61">
            <v>74</v>
          </cell>
          <cell r="K61">
            <v>54</v>
          </cell>
          <cell r="M61">
            <v>81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I189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83203125" customWidth="1"/>
    <col min="23" max="28" width="4.25" customWidth="1"/>
    <col min="29" max="29" width="22.9140625" customWidth="1"/>
    <col min="30" max="38" width="4.25" customWidth="1"/>
  </cols>
  <sheetData>
    <row r="1" spans="1:29" ht="6" customHeight="1" thickBot="1">
      <c r="Y1" s="98"/>
      <c r="Z1" s="98"/>
      <c r="AA1" s="98"/>
      <c r="AB1" s="98"/>
      <c r="AC1" s="98"/>
    </row>
    <row r="2" spans="1:29" ht="32.25" customHeight="1" thickBot="1">
      <c r="A2" s="1" t="s">
        <v>0</v>
      </c>
      <c r="B2" s="2">
        <v>17</v>
      </c>
      <c r="C2" s="333" t="s">
        <v>1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5"/>
      <c r="Y2" s="98"/>
      <c r="Z2" s="98"/>
      <c r="AA2" s="98"/>
      <c r="AB2" s="98"/>
      <c r="AC2" s="98"/>
    </row>
    <row r="3" spans="1:29" ht="8.2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98"/>
      <c r="Z3" s="98"/>
      <c r="AA3" s="98"/>
      <c r="AB3" s="98"/>
      <c r="AC3" s="98"/>
    </row>
    <row r="4" spans="1:29" ht="42" customHeight="1">
      <c r="B4" s="162" t="s">
        <v>2</v>
      </c>
      <c r="C4" s="162"/>
      <c r="D4" s="162"/>
      <c r="E4" s="162"/>
      <c r="F4" s="107">
        <f>'[1]1安謝'!F4:G4</f>
        <v>45658</v>
      </c>
      <c r="G4" s="107"/>
      <c r="H4" s="9" t="s">
        <v>3</v>
      </c>
    </row>
    <row r="5" spans="1:29" ht="29.25" customHeight="1">
      <c r="B5" s="336" t="s">
        <v>4</v>
      </c>
      <c r="C5" s="337"/>
      <c r="D5" s="338" t="s">
        <v>5</v>
      </c>
      <c r="E5" s="338"/>
      <c r="F5" s="338"/>
      <c r="G5" s="338"/>
      <c r="H5" s="339"/>
      <c r="I5" s="336" t="s">
        <v>4</v>
      </c>
      <c r="J5" s="337"/>
      <c r="K5" s="340" t="s">
        <v>6</v>
      </c>
      <c r="L5" s="338"/>
      <c r="M5" s="338"/>
      <c r="N5" s="338"/>
      <c r="O5" s="338"/>
      <c r="P5" s="339"/>
      <c r="Q5" s="336" t="s">
        <v>4</v>
      </c>
      <c r="R5" s="337"/>
      <c r="S5" s="340" t="s">
        <v>6</v>
      </c>
      <c r="T5" s="338"/>
      <c r="U5" s="338"/>
      <c r="V5" s="338"/>
      <c r="W5" s="338"/>
      <c r="X5" s="339"/>
    </row>
    <row r="6" spans="1:29" ht="36.75" customHeight="1">
      <c r="B6" s="327" t="s">
        <v>7</v>
      </c>
      <c r="C6" s="327"/>
      <c r="D6" s="328" t="s">
        <v>8</v>
      </c>
      <c r="E6" s="329"/>
      <c r="F6" s="329"/>
      <c r="G6" s="329"/>
      <c r="H6" s="330"/>
      <c r="I6" s="327" t="s">
        <v>9</v>
      </c>
      <c r="J6" s="327"/>
      <c r="K6" s="331" t="s">
        <v>8</v>
      </c>
      <c r="L6" s="331"/>
      <c r="M6" s="331"/>
      <c r="N6" s="331"/>
      <c r="O6" s="331"/>
      <c r="P6" s="331"/>
      <c r="Q6" s="327" t="s">
        <v>10</v>
      </c>
      <c r="R6" s="327"/>
      <c r="S6" s="331" t="s">
        <v>8</v>
      </c>
      <c r="T6" s="331"/>
      <c r="U6" s="331"/>
      <c r="V6" s="331"/>
      <c r="W6" s="331"/>
      <c r="X6" s="331"/>
    </row>
    <row r="7" spans="1:29" ht="36.75" customHeight="1">
      <c r="B7" s="327" t="s">
        <v>11</v>
      </c>
      <c r="C7" s="327"/>
      <c r="D7" s="328" t="s">
        <v>8</v>
      </c>
      <c r="E7" s="329"/>
      <c r="F7" s="329"/>
      <c r="G7" s="329"/>
      <c r="H7" s="330"/>
      <c r="I7" s="327" t="s">
        <v>12</v>
      </c>
      <c r="J7" s="327"/>
      <c r="K7" s="331" t="s">
        <v>8</v>
      </c>
      <c r="L7" s="331"/>
      <c r="M7" s="331"/>
      <c r="N7" s="331"/>
      <c r="O7" s="331"/>
      <c r="P7" s="331"/>
      <c r="Q7" s="327"/>
      <c r="R7" s="327"/>
      <c r="S7" s="332"/>
      <c r="T7" s="332"/>
      <c r="U7" s="332"/>
      <c r="V7" s="332"/>
      <c r="W7" s="332"/>
      <c r="X7" s="332"/>
    </row>
    <row r="8" spans="1:29" ht="29.25" customHeight="1">
      <c r="B8" s="10"/>
      <c r="C8" s="10"/>
      <c r="D8" s="11"/>
      <c r="E8" s="12"/>
      <c r="F8" s="12"/>
      <c r="G8" s="12"/>
      <c r="H8" s="12"/>
      <c r="I8" s="10"/>
      <c r="J8" s="10"/>
      <c r="K8" s="11"/>
      <c r="L8" s="12"/>
      <c r="M8" s="12"/>
      <c r="N8" s="12"/>
      <c r="O8" s="12"/>
      <c r="P8" s="10"/>
      <c r="Q8" s="10"/>
      <c r="R8" s="11"/>
      <c r="S8" s="12"/>
      <c r="T8" s="12"/>
      <c r="U8" s="12"/>
      <c r="V8" s="12"/>
    </row>
    <row r="9" spans="1:29" ht="29.2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  <c r="Y9" s="3"/>
    </row>
    <row r="10" spans="1:29" ht="29.2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29.2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29.2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29.2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29.2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9.2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9.2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29.2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29.2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29.2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29.2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29.2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29.2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9" ht="29.2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</row>
    <row r="24" spans="1:29" ht="29.25" customHeight="1">
      <c r="B24" s="10"/>
      <c r="C24" s="10"/>
      <c r="D24" s="11"/>
      <c r="E24" s="12"/>
      <c r="F24" s="12"/>
      <c r="G24" s="12"/>
      <c r="H24" s="12"/>
      <c r="I24" s="10"/>
      <c r="J24" s="10"/>
      <c r="K24" s="11"/>
      <c r="L24" s="12"/>
      <c r="M24" s="12"/>
      <c r="N24" s="12"/>
      <c r="O24" s="12"/>
      <c r="P24" s="10"/>
      <c r="Q24" s="10"/>
      <c r="R24" s="11"/>
      <c r="S24" s="12"/>
      <c r="T24" s="12"/>
      <c r="U24" s="12"/>
      <c r="V24" s="12"/>
    </row>
    <row r="25" spans="1:29" ht="8.25" customHeight="1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6"/>
      <c r="N25" s="6"/>
      <c r="O25" s="6"/>
      <c r="P25" s="6"/>
      <c r="Q25" s="6"/>
      <c r="R25" s="7"/>
      <c r="S25" s="8"/>
      <c r="T25" s="7"/>
      <c r="U25" s="8"/>
      <c r="V25" s="8"/>
    </row>
    <row r="26" spans="1:29" ht="29.25" customHeight="1">
      <c r="A26" s="13">
        <v>1</v>
      </c>
      <c r="B26" s="139" t="s">
        <v>13</v>
      </c>
      <c r="C26" s="145"/>
      <c r="D26" s="145"/>
      <c r="E26" s="146"/>
      <c r="F26" s="146"/>
      <c r="G26" s="14"/>
      <c r="H26" s="14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9" ht="9" customHeight="1">
      <c r="A27" s="4"/>
      <c r="B27" s="4"/>
      <c r="C27" s="16"/>
      <c r="D27" s="16"/>
      <c r="E27" s="16"/>
      <c r="F27" s="16"/>
      <c r="G27" s="16"/>
      <c r="H27" s="16"/>
      <c r="I27" s="4"/>
      <c r="J27" s="4"/>
      <c r="K27" s="17"/>
      <c r="L27" s="17"/>
      <c r="M27" s="17"/>
      <c r="N27" s="17"/>
      <c r="O27" s="17"/>
      <c r="P27" s="17"/>
      <c r="Q27" s="18"/>
      <c r="R27" s="18"/>
      <c r="S27" s="18"/>
    </row>
    <row r="28" spans="1:29" ht="30" customHeight="1" thickBot="1">
      <c r="A28" s="4"/>
      <c r="B28" s="247" t="s">
        <v>14</v>
      </c>
      <c r="C28" s="326"/>
      <c r="D28" s="326"/>
      <c r="E28" s="326"/>
      <c r="F28" s="326"/>
      <c r="G28" s="326"/>
      <c r="H28" s="107">
        <f>'[1]1安謝'!H24:I24</f>
        <v>45413</v>
      </c>
      <c r="I28" s="107"/>
      <c r="J28" s="9" t="s">
        <v>3</v>
      </c>
    </row>
    <row r="29" spans="1:29" ht="36.75" customHeight="1">
      <c r="A29" s="4"/>
      <c r="B29" s="297" t="s">
        <v>15</v>
      </c>
      <c r="C29" s="298"/>
      <c r="D29" s="291" t="s">
        <v>16</v>
      </c>
      <c r="E29" s="292"/>
      <c r="F29" s="289" t="s">
        <v>17</v>
      </c>
      <c r="G29" s="290"/>
      <c r="H29" s="289" t="s">
        <v>18</v>
      </c>
      <c r="I29" s="290"/>
      <c r="J29" s="291" t="s">
        <v>19</v>
      </c>
      <c r="K29" s="292"/>
      <c r="L29" s="324" t="s">
        <v>20</v>
      </c>
      <c r="M29" s="325"/>
    </row>
    <row r="30" spans="1:29" ht="29.25" customHeight="1">
      <c r="A30" s="4"/>
      <c r="B30" s="316" t="s">
        <v>21</v>
      </c>
      <c r="C30" s="317"/>
      <c r="D30" s="318">
        <v>4830</v>
      </c>
      <c r="E30" s="319"/>
      <c r="F30" s="318">
        <v>5197</v>
      </c>
      <c r="G30" s="319"/>
      <c r="H30" s="318">
        <v>5218</v>
      </c>
      <c r="I30" s="319"/>
      <c r="J30" s="320">
        <v>5142</v>
      </c>
      <c r="K30" s="321"/>
      <c r="L30" s="322">
        <v>4495</v>
      </c>
      <c r="M30" s="323"/>
      <c r="Y30" s="19"/>
      <c r="Z30" s="19"/>
      <c r="AA30" s="19"/>
      <c r="AB30" s="19"/>
      <c r="AC30" s="19"/>
    </row>
    <row r="31" spans="1:29" ht="29.25" customHeight="1">
      <c r="A31" s="4"/>
      <c r="B31" s="316" t="s">
        <v>22</v>
      </c>
      <c r="C31" s="317"/>
      <c r="D31" s="318">
        <v>5177</v>
      </c>
      <c r="E31" s="319"/>
      <c r="F31" s="318">
        <v>5453</v>
      </c>
      <c r="G31" s="319"/>
      <c r="H31" s="320">
        <v>5431</v>
      </c>
      <c r="I31" s="321"/>
      <c r="J31" s="320">
        <v>5425</v>
      </c>
      <c r="K31" s="321"/>
      <c r="L31" s="322">
        <v>4789</v>
      </c>
      <c r="M31" s="323"/>
      <c r="Y31" s="19"/>
      <c r="Z31" s="19"/>
      <c r="AA31" s="19"/>
      <c r="AB31" s="19"/>
      <c r="AC31" s="19"/>
    </row>
    <row r="32" spans="1:29" ht="29.25" customHeight="1" thickBot="1">
      <c r="A32" s="4"/>
      <c r="B32" s="308" t="s">
        <v>23</v>
      </c>
      <c r="C32" s="309"/>
      <c r="D32" s="310">
        <v>10007</v>
      </c>
      <c r="E32" s="311"/>
      <c r="F32" s="310">
        <v>10650</v>
      </c>
      <c r="G32" s="311"/>
      <c r="H32" s="312">
        <v>10649</v>
      </c>
      <c r="I32" s="313"/>
      <c r="J32" s="312">
        <v>10567</v>
      </c>
      <c r="K32" s="313"/>
      <c r="L32" s="314">
        <v>9284</v>
      </c>
      <c r="M32" s="315"/>
      <c r="Y32" s="19"/>
      <c r="Z32" s="19"/>
      <c r="AA32" s="19"/>
      <c r="AB32" s="19"/>
      <c r="AC32" s="19"/>
    </row>
    <row r="33" spans="1:29" ht="29.25" customHeight="1" thickBot="1">
      <c r="A33" s="4"/>
      <c r="B33" s="302" t="s">
        <v>24</v>
      </c>
      <c r="C33" s="303"/>
      <c r="D33" s="304">
        <v>5692</v>
      </c>
      <c r="E33" s="305"/>
      <c r="F33" s="304">
        <v>6367</v>
      </c>
      <c r="G33" s="305"/>
      <c r="H33" s="304">
        <v>6464</v>
      </c>
      <c r="I33" s="305"/>
      <c r="J33" s="304">
        <v>6502</v>
      </c>
      <c r="K33" s="305"/>
      <c r="L33" s="306">
        <v>5587</v>
      </c>
      <c r="M33" s="307"/>
      <c r="Y33" s="19"/>
      <c r="Z33" s="19"/>
      <c r="AA33" s="19"/>
      <c r="AB33" s="19"/>
      <c r="AC33" s="19"/>
    </row>
    <row r="34" spans="1:29" ht="15" customHeight="1">
      <c r="A34" s="4"/>
      <c r="B34" s="4"/>
      <c r="C34" s="20"/>
      <c r="D34" s="21"/>
      <c r="E34" s="22"/>
      <c r="F34" s="21"/>
      <c r="G34" s="22"/>
      <c r="H34" s="23"/>
      <c r="I34" s="23"/>
      <c r="J34" s="23"/>
      <c r="K34" s="23"/>
      <c r="L34" s="24"/>
      <c r="M34" s="24"/>
      <c r="Y34" s="19"/>
      <c r="Z34" s="19"/>
      <c r="AA34" s="19"/>
      <c r="AB34" s="19"/>
      <c r="AC34" s="19"/>
    </row>
    <row r="35" spans="1:29" ht="46.5" customHeight="1" thickBot="1">
      <c r="B35" s="295" t="s">
        <v>25</v>
      </c>
      <c r="C35" s="295"/>
      <c r="D35" s="296"/>
      <c r="E35" s="296"/>
      <c r="F35" s="296"/>
      <c r="G35" s="296"/>
      <c r="H35" s="248">
        <f>'[1]1安謝'!H32:I32</f>
        <v>45413</v>
      </c>
      <c r="I35" s="248"/>
      <c r="J35" s="25" t="s">
        <v>3</v>
      </c>
      <c r="K35" s="23"/>
      <c r="L35" s="23"/>
      <c r="M35" s="23"/>
      <c r="P35" s="26"/>
      <c r="Q35" s="26"/>
      <c r="R35" s="18"/>
      <c r="S35" s="18"/>
      <c r="T35" s="18"/>
      <c r="Y35" s="19"/>
      <c r="Z35" s="19"/>
      <c r="AA35" s="19"/>
      <c r="AB35" s="19"/>
      <c r="AC35" s="19"/>
    </row>
    <row r="36" spans="1:29" ht="36" customHeight="1">
      <c r="B36" s="297" t="s">
        <v>15</v>
      </c>
      <c r="C36" s="298"/>
      <c r="D36" s="299" t="s">
        <v>16</v>
      </c>
      <c r="E36" s="292"/>
      <c r="F36" s="300" t="s">
        <v>26</v>
      </c>
      <c r="G36" s="301"/>
      <c r="H36" s="289" t="s">
        <v>17</v>
      </c>
      <c r="I36" s="290"/>
      <c r="J36" s="287" t="s">
        <v>26</v>
      </c>
      <c r="K36" s="288"/>
      <c r="L36" s="289" t="s">
        <v>18</v>
      </c>
      <c r="M36" s="290"/>
      <c r="N36" s="287" t="s">
        <v>26</v>
      </c>
      <c r="O36" s="288"/>
      <c r="P36" s="291" t="s">
        <v>19</v>
      </c>
      <c r="Q36" s="292"/>
      <c r="R36" s="293" t="s">
        <v>26</v>
      </c>
      <c r="S36" s="284"/>
      <c r="T36" s="294" t="s">
        <v>20</v>
      </c>
      <c r="U36" s="292"/>
      <c r="V36" s="283" t="s">
        <v>26</v>
      </c>
      <c r="W36" s="284"/>
    </row>
    <row r="37" spans="1:29" ht="26.25" customHeight="1">
      <c r="B37" s="285" t="s">
        <v>27</v>
      </c>
      <c r="C37" s="286"/>
      <c r="D37" s="265">
        <v>1155</v>
      </c>
      <c r="E37" s="266"/>
      <c r="F37" s="273">
        <v>0.11541920655541121</v>
      </c>
      <c r="G37" s="274"/>
      <c r="H37" s="277">
        <v>1166</v>
      </c>
      <c r="I37" s="278"/>
      <c r="J37" s="281">
        <v>0.10948356807511737</v>
      </c>
      <c r="K37" s="282"/>
      <c r="L37" s="277">
        <v>1141</v>
      </c>
      <c r="M37" s="278"/>
      <c r="N37" s="281">
        <v>0.10714621091182271</v>
      </c>
      <c r="O37" s="282"/>
      <c r="P37" s="265">
        <v>1113</v>
      </c>
      <c r="Q37" s="266"/>
      <c r="R37" s="273">
        <v>0.10532790763698306</v>
      </c>
      <c r="S37" s="274"/>
      <c r="T37" s="265">
        <v>977</v>
      </c>
      <c r="U37" s="266"/>
      <c r="V37" s="273">
        <f>T37/$T$40</f>
        <v>0.10523481258078414</v>
      </c>
      <c r="W37" s="274"/>
    </row>
    <row r="38" spans="1:29" ht="26.25" customHeight="1">
      <c r="B38" s="275" t="s">
        <v>28</v>
      </c>
      <c r="C38" s="276"/>
      <c r="D38" s="265">
        <v>6202</v>
      </c>
      <c r="E38" s="266"/>
      <c r="F38" s="273">
        <v>0.61976616368542026</v>
      </c>
      <c r="G38" s="274"/>
      <c r="H38" s="277">
        <v>6781</v>
      </c>
      <c r="I38" s="278"/>
      <c r="J38" s="281">
        <v>0.63671361502347423</v>
      </c>
      <c r="K38" s="282"/>
      <c r="L38" s="277">
        <v>6785</v>
      </c>
      <c r="M38" s="278"/>
      <c r="N38" s="281">
        <v>0.63714902807775375</v>
      </c>
      <c r="O38" s="282"/>
      <c r="P38" s="265">
        <v>6716</v>
      </c>
      <c r="Q38" s="266"/>
      <c r="R38" s="273">
        <v>0.63556354689126526</v>
      </c>
      <c r="S38" s="274"/>
      <c r="T38" s="265">
        <v>5637</v>
      </c>
      <c r="U38" s="266"/>
      <c r="V38" s="273">
        <f t="shared" ref="V38:V39" si="0">T38/$T$40</f>
        <v>0.60717363205514863</v>
      </c>
      <c r="W38" s="274"/>
    </row>
    <row r="39" spans="1:29" ht="26.25" customHeight="1">
      <c r="B39" s="275" t="s">
        <v>29</v>
      </c>
      <c r="C39" s="276"/>
      <c r="D39" s="265">
        <v>2650</v>
      </c>
      <c r="E39" s="266"/>
      <c r="F39" s="267">
        <v>0.26481462975916858</v>
      </c>
      <c r="G39" s="268"/>
      <c r="H39" s="277">
        <v>2703</v>
      </c>
      <c r="I39" s="278"/>
      <c r="J39" s="279">
        <v>0.25380281690140843</v>
      </c>
      <c r="K39" s="280"/>
      <c r="L39" s="277">
        <v>2723</v>
      </c>
      <c r="M39" s="278"/>
      <c r="N39" s="279">
        <v>0.2557047610104235</v>
      </c>
      <c r="O39" s="280"/>
      <c r="P39" s="265">
        <v>2738</v>
      </c>
      <c r="Q39" s="266"/>
      <c r="R39" s="267">
        <v>0.25910854547175166</v>
      </c>
      <c r="S39" s="268"/>
      <c r="T39" s="265">
        <v>2670</v>
      </c>
      <c r="U39" s="266"/>
      <c r="V39" s="267">
        <f t="shared" si="0"/>
        <v>0.28759155536406722</v>
      </c>
      <c r="W39" s="268"/>
    </row>
    <row r="40" spans="1:29" ht="26.25" customHeight="1" thickBot="1">
      <c r="B40" s="269" t="s">
        <v>30</v>
      </c>
      <c r="C40" s="270"/>
      <c r="D40" s="260">
        <v>10007</v>
      </c>
      <c r="E40" s="261"/>
      <c r="F40" s="262"/>
      <c r="G40" s="263"/>
      <c r="H40" s="271">
        <v>10650</v>
      </c>
      <c r="I40" s="272"/>
      <c r="J40" s="258"/>
      <c r="K40" s="259"/>
      <c r="L40" s="271">
        <v>10649</v>
      </c>
      <c r="M40" s="272"/>
      <c r="N40" s="258"/>
      <c r="O40" s="259"/>
      <c r="P40" s="260">
        <v>10567</v>
      </c>
      <c r="Q40" s="261"/>
      <c r="R40" s="262"/>
      <c r="S40" s="263"/>
      <c r="T40" s="260">
        <f>SUM(T37:U39)</f>
        <v>9284</v>
      </c>
      <c r="U40" s="261"/>
      <c r="V40" s="262"/>
      <c r="W40" s="263"/>
    </row>
    <row r="41" spans="1:29" ht="29.25" customHeight="1"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"/>
      <c r="Q41" s="26"/>
      <c r="R41" s="18"/>
      <c r="S41" s="18"/>
      <c r="T41" s="18"/>
    </row>
    <row r="42" spans="1:29" ht="52.5" customHeight="1">
      <c r="A42" s="4"/>
      <c r="B42" s="4"/>
      <c r="C42" s="20"/>
      <c r="D42" s="4"/>
      <c r="E42" s="4"/>
      <c r="F42" s="4"/>
      <c r="G42" s="4"/>
      <c r="H42" s="27"/>
      <c r="I42" s="28"/>
      <c r="J42" s="4"/>
      <c r="K42" s="17"/>
      <c r="L42" s="17"/>
      <c r="M42" s="29"/>
      <c r="N42" s="29"/>
      <c r="O42" s="26"/>
      <c r="P42" s="26"/>
      <c r="Q42" s="18"/>
      <c r="R42" s="18"/>
      <c r="S42" s="18"/>
    </row>
    <row r="43" spans="1:29" ht="52.5" customHeight="1">
      <c r="A43" s="4"/>
      <c r="B43" s="4"/>
      <c r="C43" s="20"/>
      <c r="D43" s="4"/>
      <c r="E43" s="4"/>
      <c r="F43" s="4"/>
      <c r="G43" s="4"/>
      <c r="H43" s="27"/>
      <c r="I43" s="28"/>
      <c r="J43" s="4"/>
      <c r="K43" s="17"/>
      <c r="L43" s="17"/>
      <c r="M43" s="29"/>
      <c r="N43" s="29"/>
      <c r="O43" s="26"/>
      <c r="P43" s="26"/>
      <c r="Q43" s="18"/>
      <c r="R43" s="18"/>
      <c r="S43" s="18"/>
    </row>
    <row r="44" spans="1:29" ht="52.5" customHeight="1">
      <c r="A44" s="4"/>
      <c r="B44" s="4"/>
      <c r="C44" s="20"/>
      <c r="D44" s="4"/>
      <c r="E44" s="4"/>
      <c r="F44" s="4"/>
      <c r="G44" s="4"/>
      <c r="H44" s="27"/>
      <c r="I44" s="28"/>
      <c r="J44" s="4"/>
      <c r="K44" s="17"/>
      <c r="L44" s="17"/>
      <c r="M44" s="29"/>
      <c r="N44" s="29"/>
      <c r="O44" s="26"/>
      <c r="P44" s="26"/>
      <c r="Q44" s="18"/>
      <c r="R44" s="18"/>
      <c r="S44" s="18"/>
    </row>
    <row r="45" spans="1:29" ht="52.5" customHeight="1">
      <c r="A45" s="4"/>
      <c r="B45" s="4"/>
      <c r="C45" s="20"/>
      <c r="D45" s="4"/>
      <c r="E45" s="4"/>
      <c r="F45" s="4"/>
      <c r="G45" s="4"/>
      <c r="H45" s="27"/>
      <c r="I45" s="28"/>
      <c r="J45" s="4"/>
      <c r="K45" s="17"/>
      <c r="L45" s="17"/>
      <c r="M45" s="29"/>
      <c r="N45" s="29"/>
      <c r="O45" s="26"/>
      <c r="P45" s="26"/>
      <c r="Q45" s="18"/>
      <c r="R45" s="18"/>
      <c r="S45" s="18"/>
    </row>
    <row r="46" spans="1:29" ht="52.5" customHeight="1">
      <c r="A46" s="4"/>
      <c r="B46" s="4"/>
      <c r="C46" s="20"/>
      <c r="D46" s="4"/>
      <c r="E46" s="4"/>
      <c r="F46" s="4"/>
      <c r="G46" s="4"/>
      <c r="H46" s="27"/>
      <c r="I46" s="28"/>
      <c r="J46" s="4"/>
      <c r="K46" s="17"/>
      <c r="L46" s="17"/>
      <c r="M46" s="29"/>
      <c r="N46" s="29"/>
      <c r="O46" s="26"/>
      <c r="P46" s="26"/>
      <c r="Q46" s="18"/>
      <c r="R46" s="18"/>
      <c r="S46" s="18"/>
    </row>
    <row r="47" spans="1:29" ht="29.25" customHeight="1">
      <c r="A47" s="4"/>
      <c r="B47" s="4"/>
      <c r="C47" s="20"/>
      <c r="D47" s="4"/>
      <c r="E47" s="4"/>
      <c r="F47" s="4"/>
      <c r="G47" s="4"/>
      <c r="H47" s="27"/>
      <c r="I47" s="28"/>
      <c r="J47" s="4"/>
      <c r="K47" s="17"/>
      <c r="L47" s="17"/>
      <c r="M47" s="29"/>
      <c r="N47" s="29"/>
      <c r="O47" s="26"/>
      <c r="P47" s="26"/>
      <c r="Q47" s="18"/>
      <c r="R47" s="18"/>
      <c r="S47" s="18"/>
    </row>
    <row r="48" spans="1:29" ht="29.25" customHeight="1">
      <c r="A48" s="13">
        <v>2</v>
      </c>
      <c r="B48" s="139" t="s">
        <v>31</v>
      </c>
      <c r="C48" s="145"/>
      <c r="D48" s="145"/>
      <c r="E48" s="146"/>
      <c r="F48" s="146"/>
      <c r="G48" s="14"/>
      <c r="H48" s="14"/>
      <c r="I48" s="14"/>
      <c r="J48" s="14"/>
      <c r="K48" s="14"/>
      <c r="L48" s="30"/>
      <c r="M48" s="30"/>
      <c r="N48" s="30"/>
      <c r="O48" s="30"/>
      <c r="P48" s="30"/>
      <c r="Q48" s="30"/>
      <c r="R48" s="31"/>
      <c r="S48" s="32"/>
      <c r="T48" s="31"/>
      <c r="U48" s="32"/>
      <c r="V48" s="32"/>
      <c r="W48" s="15"/>
      <c r="X48" s="15"/>
    </row>
    <row r="49" spans="1:24" ht="22.5" customHeight="1">
      <c r="A49" s="33"/>
      <c r="B49" s="34"/>
      <c r="C49" s="35"/>
      <c r="D49" s="35"/>
      <c r="E49" s="36"/>
      <c r="F49" s="36"/>
      <c r="G49" s="4"/>
      <c r="H49" s="4"/>
      <c r="I49" s="4"/>
      <c r="J49" s="4"/>
      <c r="K49" s="4"/>
      <c r="L49" s="6"/>
      <c r="M49" s="6"/>
      <c r="N49" s="6"/>
      <c r="O49" s="6"/>
      <c r="P49" s="6"/>
      <c r="Q49" s="6"/>
      <c r="R49" s="7"/>
      <c r="S49" s="8"/>
      <c r="T49" s="7"/>
      <c r="U49" s="8"/>
      <c r="V49" s="8"/>
    </row>
    <row r="50" spans="1:24" ht="27" customHeight="1">
      <c r="A50" s="33"/>
      <c r="B50" s="253" t="s">
        <v>32</v>
      </c>
      <c r="C50" s="253"/>
      <c r="D50" s="253"/>
      <c r="E50" s="37"/>
      <c r="F50" s="37"/>
      <c r="G50" s="38"/>
      <c r="H50" s="38"/>
      <c r="I50" s="9"/>
      <c r="J50" s="4"/>
      <c r="K50" s="4"/>
      <c r="L50" s="6"/>
      <c r="M50" s="6"/>
      <c r="N50" s="6"/>
      <c r="O50" s="6"/>
      <c r="P50" s="6"/>
      <c r="Q50" s="6"/>
      <c r="R50" s="7"/>
      <c r="S50" s="8"/>
      <c r="T50" s="7"/>
      <c r="U50" s="8"/>
      <c r="V50" s="8"/>
    </row>
    <row r="51" spans="1:24" ht="34.5" customHeight="1">
      <c r="A51" s="39"/>
      <c r="B51" s="254" t="s">
        <v>33</v>
      </c>
      <c r="C51" s="254"/>
      <c r="D51" s="254" t="s">
        <v>34</v>
      </c>
      <c r="E51" s="255"/>
      <c r="F51" s="255"/>
      <c r="G51" s="255"/>
      <c r="H51" s="255"/>
      <c r="I51" s="255"/>
      <c r="J51" s="255" t="s">
        <v>35</v>
      </c>
      <c r="K51" s="255"/>
      <c r="L51" s="256" t="s">
        <v>36</v>
      </c>
      <c r="M51" s="257"/>
      <c r="N51" s="257"/>
      <c r="O51" s="257"/>
      <c r="P51" s="257"/>
      <c r="Q51" s="257"/>
      <c r="R51" s="244"/>
      <c r="S51" s="245"/>
      <c r="T51" s="246"/>
      <c r="U51" s="246"/>
      <c r="V51" s="246"/>
      <c r="W51" s="246"/>
      <c r="X51" s="246"/>
    </row>
    <row r="52" spans="1:24" ht="21.75" customHeight="1">
      <c r="A52" s="4"/>
      <c r="B52" s="4"/>
      <c r="C52" s="20"/>
      <c r="D52" s="4"/>
      <c r="E52" s="4"/>
      <c r="I52" s="28"/>
      <c r="J52" s="4"/>
      <c r="K52" s="17"/>
      <c r="L52" s="17"/>
      <c r="M52" s="29"/>
      <c r="N52" s="29"/>
      <c r="O52" s="26"/>
      <c r="P52" s="26"/>
      <c r="Q52" s="18"/>
      <c r="R52" s="18"/>
      <c r="S52" s="18"/>
    </row>
    <row r="53" spans="1:24" ht="29.25" customHeight="1" thickBot="1">
      <c r="B53" s="247" t="s">
        <v>37</v>
      </c>
      <c r="C53" s="247"/>
      <c r="D53" s="247"/>
      <c r="E53" s="247"/>
      <c r="F53" s="248">
        <f>'[1]1安謝'!F55:G55</f>
        <v>45658</v>
      </c>
      <c r="G53" s="248"/>
      <c r="H53" s="9" t="s">
        <v>3</v>
      </c>
      <c r="I53" s="40"/>
      <c r="J53" s="4"/>
    </row>
    <row r="54" spans="1:24" ht="36.75" customHeight="1">
      <c r="A54" s="12"/>
      <c r="B54" s="41" t="s">
        <v>15</v>
      </c>
      <c r="C54" s="249" t="s">
        <v>38</v>
      </c>
      <c r="D54" s="250"/>
      <c r="E54" s="251" t="s">
        <v>39</v>
      </c>
      <c r="F54" s="250"/>
      <c r="G54" s="251" t="s">
        <v>40</v>
      </c>
      <c r="H54" s="250"/>
      <c r="I54" s="252" t="s">
        <v>41</v>
      </c>
      <c r="J54" s="252"/>
      <c r="K54" s="252" t="s">
        <v>42</v>
      </c>
      <c r="L54" s="252"/>
      <c r="M54" s="252" t="s">
        <v>43</v>
      </c>
      <c r="N54" s="251"/>
      <c r="O54" s="240" t="s">
        <v>44</v>
      </c>
      <c r="P54" s="241"/>
      <c r="Q54" s="242" t="s">
        <v>30</v>
      </c>
      <c r="R54" s="243"/>
    </row>
    <row r="55" spans="1:24" ht="36.75" customHeight="1">
      <c r="A55" s="42"/>
      <c r="B55" s="43" t="s">
        <v>45</v>
      </c>
      <c r="C55" s="237">
        <v>77</v>
      </c>
      <c r="D55" s="238"/>
      <c r="E55" s="237">
        <v>81</v>
      </c>
      <c r="F55" s="238"/>
      <c r="G55" s="237">
        <v>71</v>
      </c>
      <c r="H55" s="238"/>
      <c r="I55" s="237">
        <v>83</v>
      </c>
      <c r="J55" s="238"/>
      <c r="K55" s="239">
        <v>67</v>
      </c>
      <c r="L55" s="239"/>
      <c r="M55" s="237">
        <v>72</v>
      </c>
      <c r="N55" s="238"/>
      <c r="O55" s="233">
        <v>20</v>
      </c>
      <c r="P55" s="234"/>
      <c r="Q55" s="235">
        <f t="shared" ref="Q55:Q59" si="1">SUM(C55+E55+G55+I55+K55+M55)</f>
        <v>451</v>
      </c>
      <c r="R55" s="236"/>
    </row>
    <row r="56" spans="1:24" ht="36.75" customHeight="1">
      <c r="A56" s="42"/>
      <c r="B56" s="44" t="s">
        <v>46</v>
      </c>
      <c r="C56" s="237">
        <v>84</v>
      </c>
      <c r="D56" s="238"/>
      <c r="E56" s="237">
        <v>71</v>
      </c>
      <c r="F56" s="238"/>
      <c r="G56" s="237">
        <v>81</v>
      </c>
      <c r="H56" s="238"/>
      <c r="I56" s="237">
        <v>69</v>
      </c>
      <c r="J56" s="238"/>
      <c r="K56" s="239">
        <v>83</v>
      </c>
      <c r="L56" s="239"/>
      <c r="M56" s="239">
        <v>64</v>
      </c>
      <c r="N56" s="239"/>
      <c r="O56" s="233">
        <v>21</v>
      </c>
      <c r="P56" s="234"/>
      <c r="Q56" s="235">
        <f t="shared" si="1"/>
        <v>452</v>
      </c>
      <c r="R56" s="236"/>
    </row>
    <row r="57" spans="1:24" ht="36.75" customHeight="1">
      <c r="A57" s="42"/>
      <c r="B57" s="45" t="s">
        <v>16</v>
      </c>
      <c r="C57" s="237">
        <v>64</v>
      </c>
      <c r="D57" s="238"/>
      <c r="E57" s="237">
        <v>83</v>
      </c>
      <c r="F57" s="238"/>
      <c r="G57" s="237">
        <v>68</v>
      </c>
      <c r="H57" s="238"/>
      <c r="I57" s="237">
        <v>77</v>
      </c>
      <c r="J57" s="238"/>
      <c r="K57" s="237">
        <v>68</v>
      </c>
      <c r="L57" s="238"/>
      <c r="M57" s="239">
        <v>82</v>
      </c>
      <c r="N57" s="239"/>
      <c r="O57" s="233">
        <v>23</v>
      </c>
      <c r="P57" s="234"/>
      <c r="Q57" s="235">
        <f t="shared" si="1"/>
        <v>442</v>
      </c>
      <c r="R57" s="236"/>
    </row>
    <row r="58" spans="1:24" ht="36.75" customHeight="1">
      <c r="A58" s="42"/>
      <c r="B58" s="46" t="s">
        <v>17</v>
      </c>
      <c r="C58" s="230">
        <v>71</v>
      </c>
      <c r="D58" s="231"/>
      <c r="E58" s="230">
        <v>64</v>
      </c>
      <c r="F58" s="231"/>
      <c r="G58" s="230">
        <v>86</v>
      </c>
      <c r="H58" s="231"/>
      <c r="I58" s="230">
        <v>67</v>
      </c>
      <c r="J58" s="231"/>
      <c r="K58" s="232">
        <v>79</v>
      </c>
      <c r="L58" s="232"/>
      <c r="M58" s="232">
        <v>68</v>
      </c>
      <c r="N58" s="232"/>
      <c r="O58" s="219">
        <v>31</v>
      </c>
      <c r="P58" s="220"/>
      <c r="Q58" s="221">
        <f t="shared" si="1"/>
        <v>435</v>
      </c>
      <c r="R58" s="222"/>
    </row>
    <row r="59" spans="1:24" ht="36.75" customHeight="1">
      <c r="A59" s="42"/>
      <c r="B59" s="46" t="s">
        <v>18</v>
      </c>
      <c r="C59" s="223">
        <v>73</v>
      </c>
      <c r="D59" s="224"/>
      <c r="E59" s="223">
        <v>74</v>
      </c>
      <c r="F59" s="224"/>
      <c r="G59" s="223">
        <v>59</v>
      </c>
      <c r="H59" s="224"/>
      <c r="I59" s="223">
        <v>82</v>
      </c>
      <c r="J59" s="224"/>
      <c r="K59" s="223">
        <v>70</v>
      </c>
      <c r="L59" s="224"/>
      <c r="M59" s="225">
        <v>79</v>
      </c>
      <c r="N59" s="225"/>
      <c r="O59" s="226">
        <v>36</v>
      </c>
      <c r="P59" s="227"/>
      <c r="Q59" s="228">
        <f t="shared" si="1"/>
        <v>437</v>
      </c>
      <c r="R59" s="229"/>
    </row>
    <row r="60" spans="1:24" ht="36.75" customHeight="1" thickBot="1">
      <c r="A60" s="42"/>
      <c r="B60" s="47" t="s">
        <v>47</v>
      </c>
      <c r="C60" s="216">
        <v>59</v>
      </c>
      <c r="D60" s="217"/>
      <c r="E60" s="216">
        <v>70</v>
      </c>
      <c r="F60" s="217"/>
      <c r="G60" s="216">
        <v>71</v>
      </c>
      <c r="H60" s="217"/>
      <c r="I60" s="216">
        <v>57</v>
      </c>
      <c r="J60" s="217"/>
      <c r="K60" s="216">
        <v>79</v>
      </c>
      <c r="L60" s="217"/>
      <c r="M60" s="218">
        <v>69</v>
      </c>
      <c r="N60" s="218"/>
      <c r="O60" s="212">
        <v>30</v>
      </c>
      <c r="P60" s="213"/>
      <c r="Q60" s="214">
        <f t="shared" ref="Q60:Q61" si="2">SUM(C60+E60+G60+I60+K60+M60)</f>
        <v>405</v>
      </c>
      <c r="R60" s="215"/>
    </row>
    <row r="61" spans="1:24" ht="36.75" customHeight="1" thickBot="1">
      <c r="A61" s="42"/>
      <c r="B61" s="341" t="s">
        <v>20</v>
      </c>
      <c r="C61" s="342">
        <v>65</v>
      </c>
      <c r="D61" s="343"/>
      <c r="E61" s="342">
        <v>62</v>
      </c>
      <c r="F61" s="343"/>
      <c r="G61" s="342">
        <v>67</v>
      </c>
      <c r="H61" s="343"/>
      <c r="I61" s="342">
        <v>74</v>
      </c>
      <c r="J61" s="343"/>
      <c r="K61" s="342">
        <v>54</v>
      </c>
      <c r="L61" s="343"/>
      <c r="M61" s="344">
        <v>81</v>
      </c>
      <c r="N61" s="344"/>
      <c r="O61" s="345">
        <v>28</v>
      </c>
      <c r="P61" s="346"/>
      <c r="Q61" s="347">
        <f t="shared" si="2"/>
        <v>403</v>
      </c>
      <c r="R61" s="348"/>
    </row>
    <row r="62" spans="1:24" ht="20.25" customHeight="1">
      <c r="B62" s="48"/>
      <c r="C62" s="48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50"/>
      <c r="S62" s="50"/>
      <c r="T62" s="49"/>
      <c r="U62" s="49"/>
      <c r="V62" s="49"/>
    </row>
    <row r="63" spans="1:24" ht="35" customHeight="1">
      <c r="B63" s="210" t="s">
        <v>48</v>
      </c>
      <c r="C63" s="150"/>
      <c r="D63" s="150"/>
      <c r="E63" s="150"/>
      <c r="F63" s="150"/>
      <c r="G63" s="150"/>
      <c r="H63" s="107">
        <f>'[1]1安謝'!H65:I65</f>
        <v>45658</v>
      </c>
      <c r="I63" s="107"/>
      <c r="J63" s="9" t="s">
        <v>3</v>
      </c>
    </row>
    <row r="64" spans="1:24" ht="24.75" customHeight="1">
      <c r="B64" s="211" t="s">
        <v>49</v>
      </c>
      <c r="C64" s="211"/>
      <c r="D64" s="211"/>
      <c r="E64" s="211"/>
      <c r="F64" s="211" t="s">
        <v>50</v>
      </c>
      <c r="G64" s="211"/>
      <c r="H64" s="211"/>
      <c r="I64" s="211"/>
      <c r="J64" s="211"/>
      <c r="K64" s="211"/>
      <c r="L64" s="211"/>
      <c r="M64" s="211" t="s">
        <v>51</v>
      </c>
      <c r="N64" s="211"/>
      <c r="O64" s="211"/>
      <c r="P64" s="211" t="s">
        <v>52</v>
      </c>
      <c r="Q64" s="211"/>
      <c r="R64" s="12"/>
      <c r="S64" s="12"/>
      <c r="T64" s="3"/>
      <c r="U64" s="3"/>
    </row>
    <row r="65" spans="1:29" ht="24.75" customHeight="1">
      <c r="B65" s="207" t="s">
        <v>53</v>
      </c>
      <c r="C65" s="207"/>
      <c r="D65" s="207"/>
      <c r="E65" s="207"/>
      <c r="F65" s="207" t="s">
        <v>54</v>
      </c>
      <c r="G65" s="207"/>
      <c r="H65" s="207"/>
      <c r="I65" s="207"/>
      <c r="J65" s="207"/>
      <c r="K65" s="207"/>
      <c r="L65" s="207"/>
      <c r="M65" s="208">
        <v>250</v>
      </c>
      <c r="N65" s="208"/>
      <c r="O65" s="208"/>
      <c r="P65" s="208" t="s">
        <v>55</v>
      </c>
      <c r="Q65" s="208"/>
      <c r="R65" s="12"/>
      <c r="S65" s="12"/>
      <c r="T65" s="3"/>
      <c r="U65" s="3"/>
    </row>
    <row r="66" spans="1:29" ht="19.5" customHeight="1"/>
    <row r="67" spans="1:29" ht="29.25" customHeight="1">
      <c r="A67" s="13">
        <v>3</v>
      </c>
      <c r="B67" s="139" t="s">
        <v>56</v>
      </c>
      <c r="C67" s="145"/>
      <c r="D67" s="145"/>
      <c r="E67" s="146"/>
      <c r="F67" s="146"/>
      <c r="G67" s="14"/>
      <c r="H67" s="14"/>
      <c r="I67" s="14"/>
      <c r="J67" s="14"/>
      <c r="K67" s="14"/>
      <c r="L67" s="30"/>
      <c r="M67" s="30"/>
      <c r="N67" s="30"/>
      <c r="O67" s="30"/>
      <c r="P67" s="30"/>
      <c r="Q67" s="30"/>
      <c r="R67" s="31"/>
      <c r="S67" s="32"/>
      <c r="T67" s="31"/>
      <c r="U67" s="32"/>
      <c r="V67" s="32"/>
      <c r="W67" s="15"/>
      <c r="X67" s="15"/>
    </row>
    <row r="68" spans="1:29" ht="9" customHeight="1">
      <c r="A68" s="33"/>
      <c r="B68" s="34"/>
      <c r="C68" s="35"/>
      <c r="D68" s="35"/>
      <c r="E68" s="36"/>
      <c r="F68" s="36"/>
      <c r="G68" s="4"/>
      <c r="H68" s="4"/>
      <c r="I68" s="4"/>
      <c r="J68" s="4"/>
      <c r="K68" s="4"/>
      <c r="L68" s="6"/>
      <c r="M68" s="6"/>
      <c r="N68" s="6"/>
      <c r="O68" s="6"/>
      <c r="P68" s="6"/>
      <c r="Q68" s="6"/>
      <c r="R68" s="7"/>
      <c r="S68" s="8"/>
      <c r="T68" s="7"/>
      <c r="U68" s="8"/>
      <c r="AC68" s="51"/>
    </row>
    <row r="69" spans="1:29" ht="49.5" customHeight="1">
      <c r="B69" s="162" t="s">
        <v>57</v>
      </c>
      <c r="C69" s="163"/>
      <c r="D69" s="163"/>
      <c r="E69" s="163"/>
      <c r="F69" s="209" t="s">
        <v>58</v>
      </c>
      <c r="G69" s="209"/>
      <c r="H69" s="209"/>
      <c r="I69" s="209"/>
      <c r="J69" s="209"/>
      <c r="K69" s="209"/>
      <c r="L69" s="209"/>
      <c r="M69" s="209"/>
      <c r="N69" s="209"/>
      <c r="O69" s="209"/>
      <c r="P69" s="107">
        <f>'[1]16城岳'!$P$69</f>
        <v>45717</v>
      </c>
      <c r="Q69" s="107"/>
      <c r="R69" s="9" t="s">
        <v>3</v>
      </c>
      <c r="S69" s="52"/>
      <c r="T69" s="52"/>
      <c r="U69" s="52"/>
      <c r="AC69" s="51"/>
    </row>
    <row r="70" spans="1:29" ht="29.25" customHeight="1">
      <c r="A70" s="4"/>
      <c r="B70" s="203" t="s">
        <v>59</v>
      </c>
      <c r="C70" s="203"/>
      <c r="D70" s="203"/>
      <c r="E70" s="203"/>
      <c r="F70" s="203"/>
      <c r="G70" s="203"/>
      <c r="H70" s="203"/>
      <c r="I70" s="204"/>
      <c r="J70" s="130" t="s">
        <v>60</v>
      </c>
      <c r="K70" s="130"/>
      <c r="L70" s="130"/>
      <c r="M70" s="130"/>
      <c r="N70" s="130"/>
      <c r="O70" s="130"/>
      <c r="P70" s="205" t="s">
        <v>61</v>
      </c>
      <c r="Q70" s="131"/>
    </row>
    <row r="71" spans="1:29" ht="28.5" customHeight="1">
      <c r="A71" s="4"/>
      <c r="B71" s="202" t="s">
        <v>62</v>
      </c>
      <c r="C71" s="202"/>
      <c r="D71" s="202"/>
      <c r="E71" s="202"/>
      <c r="F71" s="202"/>
      <c r="G71" s="202"/>
      <c r="H71" s="202"/>
      <c r="I71" s="202"/>
      <c r="J71" s="206" t="s">
        <v>63</v>
      </c>
      <c r="K71" s="206"/>
      <c r="L71" s="206"/>
      <c r="M71" s="206"/>
      <c r="N71" s="206"/>
      <c r="O71" s="206"/>
      <c r="P71" s="151">
        <v>123</v>
      </c>
      <c r="Q71" s="151"/>
    </row>
    <row r="72" spans="1:29" ht="29.25" customHeight="1">
      <c r="A72" s="4"/>
      <c r="B72" s="202" t="s">
        <v>64</v>
      </c>
      <c r="C72" s="202"/>
      <c r="D72" s="202"/>
      <c r="E72" s="202"/>
      <c r="F72" s="202"/>
      <c r="G72" s="202"/>
      <c r="H72" s="202"/>
      <c r="I72" s="202"/>
      <c r="J72" s="144" t="s">
        <v>65</v>
      </c>
      <c r="K72" s="144"/>
      <c r="L72" s="144"/>
      <c r="M72" s="144"/>
      <c r="N72" s="144"/>
      <c r="O72" s="144"/>
      <c r="P72" s="151">
        <v>148</v>
      </c>
      <c r="Q72" s="151"/>
      <c r="X72" s="51"/>
      <c r="Y72" s="51"/>
      <c r="Z72" s="51"/>
    </row>
    <row r="73" spans="1:29" ht="29.25" customHeight="1">
      <c r="A73" s="4"/>
      <c r="B73" s="202" t="s">
        <v>66</v>
      </c>
      <c r="C73" s="202"/>
      <c r="D73" s="202"/>
      <c r="E73" s="202"/>
      <c r="F73" s="202"/>
      <c r="G73" s="202"/>
      <c r="H73" s="202"/>
      <c r="I73" s="202"/>
      <c r="J73" s="144" t="s">
        <v>67</v>
      </c>
      <c r="K73" s="144"/>
      <c r="L73" s="144"/>
      <c r="M73" s="144"/>
      <c r="N73" s="144"/>
      <c r="O73" s="144"/>
      <c r="P73" s="151">
        <v>60</v>
      </c>
      <c r="Q73" s="151"/>
      <c r="X73" s="51"/>
      <c r="Y73" s="51"/>
      <c r="Z73" s="51"/>
    </row>
    <row r="74" spans="1:29" ht="29.25" customHeight="1">
      <c r="A74" s="4"/>
      <c r="B74" s="202" t="s">
        <v>68</v>
      </c>
      <c r="C74" s="202"/>
      <c r="D74" s="202"/>
      <c r="E74" s="202"/>
      <c r="F74" s="202"/>
      <c r="G74" s="202"/>
      <c r="H74" s="202"/>
      <c r="I74" s="202"/>
      <c r="J74" s="144" t="s">
        <v>69</v>
      </c>
      <c r="K74" s="144"/>
      <c r="L74" s="144"/>
      <c r="M74" s="144"/>
      <c r="N74" s="144"/>
      <c r="O74" s="144"/>
      <c r="P74" s="151">
        <v>157</v>
      </c>
      <c r="Q74" s="151"/>
      <c r="X74" s="51"/>
    </row>
    <row r="75" spans="1:29" ht="29.25" customHeight="1">
      <c r="A75" s="4"/>
      <c r="B75" s="202" t="s">
        <v>70</v>
      </c>
      <c r="C75" s="202"/>
      <c r="D75" s="202"/>
      <c r="E75" s="202"/>
      <c r="F75" s="202"/>
      <c r="G75" s="202"/>
      <c r="H75" s="202"/>
      <c r="I75" s="202"/>
      <c r="J75" s="144" t="s">
        <v>71</v>
      </c>
      <c r="K75" s="144"/>
      <c r="L75" s="144"/>
      <c r="M75" s="144"/>
      <c r="N75" s="144"/>
      <c r="O75" s="144"/>
      <c r="P75" s="151">
        <v>318</v>
      </c>
      <c r="Q75" s="151"/>
    </row>
    <row r="76" spans="1:29" ht="29.25" customHeight="1">
      <c r="A76" s="6"/>
      <c r="B76" s="6"/>
      <c r="C76" s="6"/>
      <c r="D76" s="6"/>
      <c r="E76" s="6"/>
      <c r="F76" s="6"/>
      <c r="G76" s="6"/>
      <c r="H76" s="6"/>
      <c r="I76" s="6"/>
      <c r="J76" s="198" t="s">
        <v>72</v>
      </c>
      <c r="K76" s="198"/>
      <c r="L76" s="198"/>
      <c r="M76" s="198"/>
      <c r="N76" s="198"/>
      <c r="O76" s="198"/>
      <c r="P76" s="199">
        <f>SUM(P71:Q75)</f>
        <v>806</v>
      </c>
      <c r="Q76" s="200"/>
    </row>
    <row r="77" spans="1:29" ht="29.25" customHeight="1">
      <c r="A77" s="6"/>
      <c r="B77" s="349"/>
      <c r="C77" s="349"/>
      <c r="D77" s="349"/>
      <c r="E77" s="349"/>
      <c r="F77" s="349"/>
      <c r="G77" s="349"/>
      <c r="H77" s="349"/>
      <c r="I77" s="349"/>
      <c r="J77" s="198" t="s">
        <v>73</v>
      </c>
      <c r="K77" s="198"/>
      <c r="L77" s="198"/>
      <c r="M77" s="198"/>
      <c r="N77" s="198"/>
      <c r="O77" s="198"/>
      <c r="P77" s="201">
        <f>SUM(P76)/L33</f>
        <v>0.14426346876678003</v>
      </c>
      <c r="Q77" s="201"/>
    </row>
    <row r="78" spans="1:29" ht="29.25" customHeight="1">
      <c r="A78" s="4"/>
      <c r="B78" s="53"/>
      <c r="C78" s="53"/>
      <c r="D78" s="53"/>
      <c r="E78" s="53"/>
      <c r="F78" s="53"/>
      <c r="G78" s="53"/>
      <c r="H78" s="53"/>
      <c r="I78" s="53"/>
      <c r="J78" s="54"/>
      <c r="K78" s="54"/>
      <c r="L78" s="54"/>
      <c r="M78" s="54"/>
      <c r="N78" s="54"/>
      <c r="O78" s="54"/>
      <c r="P78" s="55"/>
      <c r="Q78" s="55"/>
    </row>
    <row r="79" spans="1:29" ht="33.5" customHeight="1">
      <c r="A79" s="4"/>
      <c r="B79" s="142" t="s">
        <v>74</v>
      </c>
      <c r="C79" s="143"/>
      <c r="D79" s="143"/>
      <c r="E79" s="143"/>
      <c r="F79" s="143"/>
      <c r="G79" s="143"/>
      <c r="H79" s="107">
        <v>45383</v>
      </c>
      <c r="I79" s="107"/>
      <c r="J79" s="9" t="s">
        <v>3</v>
      </c>
      <c r="K79" s="54"/>
      <c r="L79" s="54"/>
      <c r="M79" s="54"/>
      <c r="N79" s="54"/>
      <c r="O79" s="54"/>
      <c r="P79" s="55"/>
      <c r="Q79" s="55"/>
    </row>
    <row r="80" spans="1:29" ht="24" customHeight="1">
      <c r="A80" s="4"/>
      <c r="B80" s="130" t="s">
        <v>75</v>
      </c>
      <c r="C80" s="130"/>
      <c r="D80" s="130"/>
      <c r="E80" s="130"/>
      <c r="F80" s="130"/>
      <c r="G80" s="130"/>
      <c r="H80" s="130"/>
      <c r="I80" s="130"/>
      <c r="J80" s="131" t="s">
        <v>76</v>
      </c>
      <c r="K80" s="131"/>
      <c r="L80" s="131"/>
      <c r="M80" s="131"/>
      <c r="N80" s="131"/>
      <c r="O80" s="177" t="s">
        <v>77</v>
      </c>
      <c r="P80" s="177"/>
      <c r="Q80" s="177"/>
      <c r="R80" s="177"/>
      <c r="S80" s="177"/>
      <c r="T80" s="131" t="s">
        <v>78</v>
      </c>
      <c r="U80" s="131"/>
      <c r="V80" s="131"/>
    </row>
    <row r="81" spans="1:24" ht="24" customHeight="1">
      <c r="A81" s="4"/>
      <c r="B81" s="195" t="s">
        <v>79</v>
      </c>
      <c r="C81" s="196"/>
      <c r="D81" s="196"/>
      <c r="E81" s="196"/>
      <c r="F81" s="196"/>
      <c r="G81" s="196"/>
      <c r="H81" s="196"/>
      <c r="I81" s="196"/>
      <c r="J81" s="350" t="s">
        <v>80</v>
      </c>
      <c r="K81" s="350"/>
      <c r="L81" s="350"/>
      <c r="M81" s="350"/>
      <c r="N81" s="350"/>
      <c r="O81" s="191" t="s">
        <v>81</v>
      </c>
      <c r="P81" s="191"/>
      <c r="Q81" s="191"/>
      <c r="R81" s="191"/>
      <c r="S81" s="191"/>
      <c r="T81" s="151" t="s">
        <v>82</v>
      </c>
      <c r="U81" s="151"/>
      <c r="V81" s="151"/>
    </row>
    <row r="82" spans="1:24" ht="24" customHeight="1">
      <c r="A82" s="4"/>
      <c r="B82" s="56"/>
      <c r="C82" s="48"/>
      <c r="D82" s="48"/>
      <c r="E82" s="48"/>
      <c r="F82" s="48"/>
      <c r="G82" s="48"/>
      <c r="H82" s="48"/>
      <c r="I82" s="48"/>
      <c r="J82" s="57"/>
      <c r="K82" s="57"/>
      <c r="L82" s="57"/>
      <c r="M82" s="57"/>
      <c r="N82" s="57"/>
      <c r="O82" s="58"/>
      <c r="P82" s="58"/>
      <c r="Q82" s="58"/>
      <c r="R82" s="58"/>
      <c r="S82" s="58"/>
      <c r="T82" s="59"/>
      <c r="U82" s="59"/>
      <c r="V82" s="59"/>
    </row>
    <row r="83" spans="1:24" ht="35.5" customHeight="1">
      <c r="A83" s="4"/>
      <c r="B83" s="142" t="s">
        <v>83</v>
      </c>
      <c r="C83" s="143"/>
      <c r="D83" s="143"/>
      <c r="E83" s="143"/>
      <c r="F83" s="143"/>
      <c r="G83" s="143"/>
      <c r="H83" s="143"/>
      <c r="I83" s="143"/>
      <c r="J83" s="197">
        <f>'[1]16城岳'!$J$86</f>
        <v>45658</v>
      </c>
      <c r="K83" s="197"/>
      <c r="L83" s="9" t="s">
        <v>3</v>
      </c>
      <c r="M83" s="57"/>
      <c r="N83" s="57"/>
      <c r="R83" s="19"/>
      <c r="S83" s="19"/>
      <c r="T83" s="19"/>
      <c r="U83" s="19"/>
    </row>
    <row r="84" spans="1:24" ht="24" customHeight="1">
      <c r="A84" s="4"/>
      <c r="B84" s="130" t="s">
        <v>75</v>
      </c>
      <c r="C84" s="130"/>
      <c r="D84" s="130"/>
      <c r="E84" s="130"/>
      <c r="F84" s="130"/>
      <c r="G84" s="130"/>
      <c r="H84" s="130"/>
      <c r="I84" s="130"/>
      <c r="J84" s="57"/>
      <c r="K84" s="57"/>
      <c r="L84" s="57"/>
      <c r="M84" s="57"/>
      <c r="N84" s="57"/>
      <c r="R84" s="19"/>
      <c r="S84" s="19"/>
      <c r="T84" s="19"/>
      <c r="U84" s="19"/>
    </row>
    <row r="85" spans="1:24" ht="24" customHeight="1">
      <c r="A85" s="4"/>
      <c r="B85" s="192" t="s">
        <v>84</v>
      </c>
      <c r="C85" s="193"/>
      <c r="D85" s="193"/>
      <c r="E85" s="193"/>
      <c r="F85" s="193"/>
      <c r="G85" s="193"/>
      <c r="H85" s="193"/>
      <c r="I85" s="194"/>
      <c r="J85" s="57"/>
      <c r="K85" s="57"/>
      <c r="L85" s="57"/>
      <c r="M85" s="57"/>
      <c r="N85" s="57"/>
      <c r="R85" s="19"/>
      <c r="S85" s="19"/>
      <c r="T85" s="19"/>
      <c r="U85" s="19"/>
    </row>
    <row r="86" spans="1:24" ht="24" customHeight="1">
      <c r="A86" s="4"/>
      <c r="B86" s="56"/>
      <c r="C86" s="48"/>
      <c r="D86" s="48"/>
      <c r="E86" s="48"/>
      <c r="F86" s="48"/>
      <c r="G86" s="48"/>
      <c r="H86" s="48"/>
      <c r="I86" s="48"/>
      <c r="J86" s="57"/>
      <c r="K86" s="57"/>
      <c r="L86" s="57"/>
      <c r="M86" s="57"/>
      <c r="N86" s="57"/>
      <c r="O86" s="60"/>
      <c r="P86" s="60"/>
      <c r="Q86" s="60"/>
      <c r="R86" s="60"/>
      <c r="S86" s="60"/>
      <c r="T86" s="60"/>
      <c r="U86" s="60"/>
      <c r="V86" s="60"/>
    </row>
    <row r="87" spans="1:24" ht="24" customHeight="1">
      <c r="A87" s="4"/>
      <c r="B87" s="56"/>
      <c r="C87" s="48"/>
      <c r="D87" s="48"/>
      <c r="E87" s="48"/>
      <c r="F87" s="48"/>
      <c r="G87" s="48"/>
      <c r="H87" s="48"/>
      <c r="I87" s="48"/>
      <c r="J87" s="57"/>
      <c r="K87" s="57"/>
      <c r="L87" s="57"/>
      <c r="M87" s="57"/>
      <c r="N87" s="57"/>
      <c r="O87" s="60"/>
      <c r="P87" s="60"/>
      <c r="Q87" s="60"/>
      <c r="R87" s="60"/>
      <c r="S87" s="60"/>
      <c r="T87" s="60"/>
      <c r="U87" s="60"/>
      <c r="V87" s="60"/>
    </row>
    <row r="88" spans="1:24" ht="41.5" customHeight="1">
      <c r="A88" s="4"/>
      <c r="B88" s="162" t="s">
        <v>85</v>
      </c>
      <c r="C88" s="163"/>
      <c r="D88" s="163"/>
      <c r="E88" s="163"/>
      <c r="F88" s="163"/>
      <c r="G88" s="107">
        <f>'[1]35天久'!$G$88</f>
        <v>45657</v>
      </c>
      <c r="H88" s="107"/>
      <c r="I88" s="9" t="s">
        <v>3</v>
      </c>
      <c r="J88" s="57"/>
      <c r="K88" s="57"/>
      <c r="L88" s="57"/>
      <c r="M88" s="57"/>
      <c r="N88" s="57"/>
      <c r="O88" s="183" t="s">
        <v>86</v>
      </c>
      <c r="P88" s="186"/>
      <c r="Q88" s="186"/>
      <c r="R88" s="186"/>
      <c r="S88" s="186"/>
      <c r="T88" s="186"/>
      <c r="U88" s="186"/>
      <c r="V88" s="107">
        <f>'[1]16城岳'!$V$86</f>
        <v>45657</v>
      </c>
      <c r="W88" s="107"/>
      <c r="X88" s="9" t="s">
        <v>3</v>
      </c>
    </row>
    <row r="89" spans="1:24" ht="24" customHeight="1">
      <c r="A89" s="4"/>
      <c r="B89" s="130" t="s">
        <v>75</v>
      </c>
      <c r="C89" s="130"/>
      <c r="D89" s="130"/>
      <c r="E89" s="130"/>
      <c r="F89" s="130"/>
      <c r="G89" s="130"/>
      <c r="H89" s="130" t="s">
        <v>87</v>
      </c>
      <c r="I89" s="130"/>
      <c r="J89" s="130"/>
      <c r="K89" s="130"/>
      <c r="L89" s="130"/>
      <c r="M89" s="130"/>
      <c r="N89" s="57"/>
      <c r="O89" s="189" t="s">
        <v>75</v>
      </c>
      <c r="P89" s="190"/>
      <c r="Q89" s="190"/>
      <c r="R89" s="190"/>
      <c r="S89" s="190"/>
      <c r="T89" s="177" t="s">
        <v>88</v>
      </c>
      <c r="U89" s="177"/>
      <c r="V89" s="177"/>
      <c r="W89" s="177"/>
      <c r="X89" s="177"/>
    </row>
    <row r="90" spans="1:24" ht="24" customHeight="1">
      <c r="A90" s="4"/>
      <c r="B90" s="164" t="s">
        <v>89</v>
      </c>
      <c r="C90" s="164"/>
      <c r="D90" s="164"/>
      <c r="E90" s="164"/>
      <c r="F90" s="164"/>
      <c r="G90" s="164"/>
      <c r="H90" s="351" t="s">
        <v>90</v>
      </c>
      <c r="I90" s="351"/>
      <c r="J90" s="351"/>
      <c r="K90" s="351"/>
      <c r="L90" s="351"/>
      <c r="M90" s="351"/>
      <c r="N90" s="57"/>
      <c r="O90" s="187" t="s">
        <v>91</v>
      </c>
      <c r="P90" s="188"/>
      <c r="Q90" s="188"/>
      <c r="R90" s="188"/>
      <c r="S90" s="188"/>
      <c r="T90" s="191" t="s">
        <v>92</v>
      </c>
      <c r="U90" s="191"/>
      <c r="V90" s="191"/>
      <c r="W90" s="191"/>
      <c r="X90" s="191"/>
    </row>
    <row r="91" spans="1:24" ht="24" customHeight="1">
      <c r="A91" s="4"/>
      <c r="B91" s="179" t="s">
        <v>93</v>
      </c>
      <c r="C91" s="180"/>
      <c r="D91" s="180"/>
      <c r="E91" s="180"/>
      <c r="F91" s="180"/>
      <c r="G91" s="181"/>
      <c r="H91" s="182" t="s">
        <v>94</v>
      </c>
      <c r="I91" s="352"/>
      <c r="J91" s="352"/>
      <c r="K91" s="352"/>
      <c r="L91" s="352"/>
      <c r="M91" s="353"/>
      <c r="N91" s="57"/>
      <c r="O91" s="187" t="s">
        <v>95</v>
      </c>
      <c r="P91" s="188"/>
      <c r="Q91" s="188"/>
      <c r="R91" s="188"/>
      <c r="S91" s="188"/>
      <c r="T91" s="178" t="s">
        <v>96</v>
      </c>
      <c r="U91" s="178"/>
      <c r="V91" s="178"/>
      <c r="W91" s="178"/>
      <c r="X91" s="178"/>
    </row>
    <row r="92" spans="1:24" ht="24" customHeight="1">
      <c r="A92" s="4"/>
      <c r="B92" s="164" t="s">
        <v>97</v>
      </c>
      <c r="C92" s="164"/>
      <c r="D92" s="164"/>
      <c r="E92" s="164"/>
      <c r="F92" s="164"/>
      <c r="G92" s="164"/>
      <c r="H92" s="351" t="s">
        <v>98</v>
      </c>
      <c r="I92" s="351"/>
      <c r="J92" s="351"/>
      <c r="K92" s="351"/>
      <c r="L92" s="351"/>
      <c r="M92" s="351"/>
      <c r="N92" s="57"/>
    </row>
    <row r="93" spans="1:24" ht="32.5" customHeight="1">
      <c r="A93" s="4"/>
      <c r="B93" s="164" t="s">
        <v>99</v>
      </c>
      <c r="C93" s="164"/>
      <c r="D93" s="164"/>
      <c r="E93" s="164"/>
      <c r="F93" s="164"/>
      <c r="G93" s="164"/>
      <c r="H93" s="351" t="s">
        <v>100</v>
      </c>
      <c r="I93" s="351"/>
      <c r="J93" s="351"/>
      <c r="K93" s="351"/>
      <c r="L93" s="351"/>
      <c r="M93" s="351"/>
      <c r="N93" s="57"/>
      <c r="O93" s="183" t="s">
        <v>101</v>
      </c>
      <c r="P93" s="186"/>
      <c r="Q93" s="186"/>
      <c r="R93" s="186"/>
      <c r="S93" s="186"/>
      <c r="T93" s="186"/>
      <c r="U93" s="186"/>
      <c r="V93" s="107">
        <f>'[1]16城岳'!$V$93</f>
        <v>45657</v>
      </c>
      <c r="W93" s="107"/>
      <c r="X93" s="9" t="s">
        <v>3</v>
      </c>
    </row>
    <row r="94" spans="1:24" ht="24" customHeight="1">
      <c r="A94" s="4"/>
      <c r="B94" s="179" t="s">
        <v>102</v>
      </c>
      <c r="C94" s="180"/>
      <c r="D94" s="180"/>
      <c r="E94" s="180"/>
      <c r="F94" s="180"/>
      <c r="G94" s="181"/>
      <c r="H94" s="182" t="s">
        <v>103</v>
      </c>
      <c r="I94" s="352"/>
      <c r="J94" s="352"/>
      <c r="K94" s="352"/>
      <c r="L94" s="352"/>
      <c r="M94" s="353"/>
      <c r="N94" s="57"/>
      <c r="O94" s="177" t="s">
        <v>75</v>
      </c>
      <c r="P94" s="177"/>
      <c r="Q94" s="177"/>
      <c r="R94" s="177"/>
      <c r="S94" s="177"/>
      <c r="T94" s="177" t="s">
        <v>87</v>
      </c>
      <c r="U94" s="177"/>
      <c r="V94" s="177"/>
      <c r="W94" s="177"/>
      <c r="X94" s="177"/>
    </row>
    <row r="95" spans="1:24" ht="24" customHeight="1">
      <c r="A95" s="4"/>
      <c r="B95" s="164" t="s">
        <v>104</v>
      </c>
      <c r="C95" s="164"/>
      <c r="D95" s="164"/>
      <c r="E95" s="164"/>
      <c r="F95" s="164"/>
      <c r="G95" s="164"/>
      <c r="H95" s="351" t="s">
        <v>105</v>
      </c>
      <c r="I95" s="351"/>
      <c r="J95" s="351"/>
      <c r="K95" s="351"/>
      <c r="L95" s="351"/>
      <c r="M95" s="351"/>
      <c r="N95" s="57"/>
      <c r="O95" s="178" t="s">
        <v>106</v>
      </c>
      <c r="P95" s="178"/>
      <c r="Q95" s="178"/>
      <c r="R95" s="178"/>
      <c r="S95" s="178"/>
      <c r="T95" s="178" t="s">
        <v>107</v>
      </c>
      <c r="U95" s="178"/>
      <c r="V95" s="178"/>
      <c r="W95" s="178"/>
      <c r="X95" s="178"/>
    </row>
    <row r="96" spans="1:24" ht="31.5" customHeight="1">
      <c r="A96" s="4"/>
      <c r="B96" s="184" t="s">
        <v>108</v>
      </c>
      <c r="C96" s="184"/>
      <c r="D96" s="184"/>
      <c r="E96" s="184"/>
      <c r="F96" s="184"/>
      <c r="G96" s="184"/>
      <c r="H96" s="182" t="s">
        <v>109</v>
      </c>
      <c r="I96" s="352"/>
      <c r="J96" s="352"/>
      <c r="K96" s="352"/>
      <c r="L96" s="352"/>
      <c r="M96" s="353"/>
      <c r="N96" s="57"/>
      <c r="O96" s="185" t="s">
        <v>110</v>
      </c>
      <c r="P96" s="185"/>
      <c r="Q96" s="185"/>
      <c r="R96" s="185"/>
      <c r="S96" s="185"/>
      <c r="T96" s="178" t="s">
        <v>111</v>
      </c>
      <c r="U96" s="178"/>
      <c r="V96" s="178"/>
      <c r="W96" s="178"/>
      <c r="X96" s="178"/>
    </row>
    <row r="97" spans="1:24" ht="24" customHeight="1">
      <c r="A97" s="4"/>
      <c r="B97" s="164" t="s">
        <v>112</v>
      </c>
      <c r="C97" s="164"/>
      <c r="D97" s="164"/>
      <c r="E97" s="164"/>
      <c r="F97" s="164"/>
      <c r="G97" s="164"/>
      <c r="H97" s="351" t="s">
        <v>113</v>
      </c>
      <c r="I97" s="351"/>
      <c r="J97" s="351"/>
      <c r="K97" s="351"/>
      <c r="L97" s="351"/>
      <c r="M97" s="351"/>
      <c r="N97" s="57"/>
      <c r="O97" s="175" t="s">
        <v>114</v>
      </c>
      <c r="P97" s="175"/>
      <c r="Q97" s="175"/>
      <c r="R97" s="175"/>
      <c r="S97" s="175"/>
      <c r="T97" s="175" t="s">
        <v>115</v>
      </c>
      <c r="U97" s="175"/>
      <c r="V97" s="175"/>
      <c r="W97" s="175"/>
      <c r="X97" s="175"/>
    </row>
    <row r="98" spans="1:24" ht="24" customHeight="1">
      <c r="A98" s="4"/>
      <c r="B98" s="164" t="s">
        <v>116</v>
      </c>
      <c r="C98" s="164"/>
      <c r="D98" s="164"/>
      <c r="E98" s="164"/>
      <c r="F98" s="164"/>
      <c r="G98" s="164"/>
      <c r="H98" s="351" t="s">
        <v>117</v>
      </c>
      <c r="I98" s="351"/>
      <c r="J98" s="351"/>
      <c r="K98" s="351"/>
      <c r="L98" s="351"/>
      <c r="M98" s="351"/>
      <c r="N98" s="57"/>
      <c r="O98" s="175" t="s">
        <v>118</v>
      </c>
      <c r="P98" s="175"/>
      <c r="Q98" s="175"/>
      <c r="R98" s="175"/>
      <c r="S98" s="175"/>
      <c r="T98" s="175" t="s">
        <v>119</v>
      </c>
      <c r="U98" s="175"/>
      <c r="V98" s="175"/>
      <c r="W98" s="175"/>
      <c r="X98" s="175"/>
    </row>
    <row r="99" spans="1:24" ht="24" customHeight="1">
      <c r="A99" s="4"/>
      <c r="B99" s="164" t="s">
        <v>120</v>
      </c>
      <c r="C99" s="164"/>
      <c r="D99" s="164"/>
      <c r="E99" s="164"/>
      <c r="F99" s="164"/>
      <c r="G99" s="164"/>
      <c r="H99" s="351" t="s">
        <v>121</v>
      </c>
      <c r="I99" s="351"/>
      <c r="J99" s="351"/>
      <c r="K99" s="351"/>
      <c r="L99" s="351"/>
      <c r="M99" s="351"/>
      <c r="N99" s="57"/>
    </row>
    <row r="100" spans="1:24" ht="35" customHeight="1">
      <c r="A100" s="4"/>
      <c r="B100" s="179" t="s">
        <v>122</v>
      </c>
      <c r="C100" s="180"/>
      <c r="D100" s="180"/>
      <c r="E100" s="180"/>
      <c r="F100" s="180"/>
      <c r="G100" s="181"/>
      <c r="H100" s="182" t="s">
        <v>123</v>
      </c>
      <c r="I100" s="352"/>
      <c r="J100" s="352"/>
      <c r="K100" s="352"/>
      <c r="L100" s="352"/>
      <c r="M100" s="353"/>
      <c r="N100" s="57"/>
      <c r="O100" s="183" t="s">
        <v>124</v>
      </c>
      <c r="P100" s="183"/>
      <c r="Q100" s="183"/>
      <c r="R100" s="183"/>
      <c r="S100" s="183"/>
      <c r="T100" s="183"/>
      <c r="U100" s="183"/>
      <c r="V100" s="107">
        <f>'[1]16城岳'!$V$100</f>
        <v>45657</v>
      </c>
      <c r="W100" s="107"/>
      <c r="X100" s="9" t="s">
        <v>3</v>
      </c>
    </row>
    <row r="101" spans="1:24" ht="24" customHeight="1">
      <c r="A101" s="4"/>
      <c r="B101" s="164" t="s">
        <v>125</v>
      </c>
      <c r="C101" s="164"/>
      <c r="D101" s="164"/>
      <c r="E101" s="164"/>
      <c r="F101" s="164"/>
      <c r="G101" s="164"/>
      <c r="H101" s="351" t="s">
        <v>126</v>
      </c>
      <c r="I101" s="351"/>
      <c r="J101" s="351"/>
      <c r="K101" s="351"/>
      <c r="L101" s="351"/>
      <c r="M101" s="351"/>
      <c r="N101" s="57"/>
      <c r="O101" s="177" t="s">
        <v>75</v>
      </c>
      <c r="P101" s="177"/>
      <c r="Q101" s="177"/>
      <c r="R101" s="177"/>
      <c r="S101" s="177"/>
      <c r="T101" s="177" t="s">
        <v>87</v>
      </c>
      <c r="U101" s="177"/>
      <c r="V101" s="177"/>
      <c r="W101" s="177"/>
      <c r="X101" s="177"/>
    </row>
    <row r="102" spans="1:24" ht="27.75" customHeight="1">
      <c r="A102" s="4"/>
      <c r="B102" s="164" t="s">
        <v>127</v>
      </c>
      <c r="C102" s="164"/>
      <c r="D102" s="164"/>
      <c r="E102" s="164"/>
      <c r="F102" s="164"/>
      <c r="G102" s="164"/>
      <c r="H102" s="351" t="s">
        <v>128</v>
      </c>
      <c r="I102" s="351"/>
      <c r="J102" s="351"/>
      <c r="K102" s="351"/>
      <c r="L102" s="351"/>
      <c r="M102" s="351"/>
      <c r="N102" s="57"/>
      <c r="O102" s="178" t="s">
        <v>129</v>
      </c>
      <c r="P102" s="178"/>
      <c r="Q102" s="178"/>
      <c r="R102" s="178"/>
      <c r="S102" s="178"/>
      <c r="T102" s="178" t="s">
        <v>107</v>
      </c>
      <c r="U102" s="178"/>
      <c r="V102" s="178"/>
      <c r="W102" s="178"/>
      <c r="X102" s="178"/>
    </row>
    <row r="103" spans="1:24" ht="30.75" customHeight="1">
      <c r="A103" s="4"/>
      <c r="B103" s="164" t="s">
        <v>130</v>
      </c>
      <c r="C103" s="164"/>
      <c r="D103" s="164"/>
      <c r="E103" s="164"/>
      <c r="F103" s="164"/>
      <c r="G103" s="164"/>
      <c r="H103" s="351" t="s">
        <v>131</v>
      </c>
      <c r="I103" s="351"/>
      <c r="J103" s="351"/>
      <c r="K103" s="351"/>
      <c r="L103" s="351"/>
      <c r="M103" s="351"/>
      <c r="N103" s="57"/>
      <c r="O103" s="174" t="s">
        <v>132</v>
      </c>
      <c r="P103" s="174"/>
      <c r="Q103" s="174"/>
      <c r="R103" s="174"/>
      <c r="S103" s="174"/>
      <c r="T103" s="174" t="s">
        <v>133</v>
      </c>
      <c r="U103" s="175"/>
      <c r="V103" s="175"/>
      <c r="W103" s="175"/>
      <c r="X103" s="175"/>
    </row>
    <row r="104" spans="1:24" ht="27.75" customHeight="1">
      <c r="A104" s="4"/>
      <c r="B104" s="176" t="s">
        <v>134</v>
      </c>
      <c r="C104" s="176"/>
      <c r="D104" s="176"/>
      <c r="E104" s="176"/>
      <c r="F104" s="176"/>
      <c r="G104" s="176"/>
      <c r="H104" s="141" t="s">
        <v>135</v>
      </c>
      <c r="I104" s="141"/>
      <c r="J104" s="141"/>
      <c r="K104" s="141"/>
      <c r="L104" s="141"/>
      <c r="M104" s="141"/>
      <c r="N104" s="57"/>
    </row>
    <row r="105" spans="1:24" ht="36.5" customHeight="1">
      <c r="A105" s="4"/>
      <c r="B105" s="164" t="s">
        <v>136</v>
      </c>
      <c r="C105" s="164"/>
      <c r="D105" s="164"/>
      <c r="E105" s="164"/>
      <c r="F105" s="164"/>
      <c r="G105" s="164"/>
      <c r="H105" s="351" t="s">
        <v>137</v>
      </c>
      <c r="I105" s="351"/>
      <c r="J105" s="351"/>
      <c r="K105" s="351"/>
      <c r="L105" s="351"/>
      <c r="M105" s="351"/>
      <c r="N105" s="57"/>
    </row>
    <row r="106" spans="1:24" ht="24" customHeight="1">
      <c r="A106" s="4"/>
      <c r="B106" s="164" t="s">
        <v>138</v>
      </c>
      <c r="C106" s="164"/>
      <c r="D106" s="164"/>
      <c r="E106" s="164"/>
      <c r="F106" s="164"/>
      <c r="G106" s="164"/>
      <c r="H106" s="351" t="s">
        <v>139</v>
      </c>
      <c r="I106" s="351"/>
      <c r="J106" s="351"/>
      <c r="K106" s="351"/>
      <c r="L106" s="351"/>
      <c r="M106" s="351"/>
      <c r="N106" s="57"/>
      <c r="O106" s="173" t="s">
        <v>140</v>
      </c>
      <c r="P106" s="173"/>
      <c r="Q106" s="173"/>
      <c r="R106" s="173"/>
      <c r="S106" s="107">
        <f>'[1]16城岳'!$S$107</f>
        <v>45677</v>
      </c>
      <c r="T106" s="107"/>
      <c r="U106" s="61" t="s">
        <v>3</v>
      </c>
    </row>
    <row r="107" spans="1:24" ht="24" customHeight="1">
      <c r="A107" s="4"/>
      <c r="B107" s="164" t="s">
        <v>141</v>
      </c>
      <c r="C107" s="164"/>
      <c r="D107" s="164"/>
      <c r="E107" s="164"/>
      <c r="F107" s="164"/>
      <c r="G107" s="164"/>
      <c r="H107" s="351" t="s">
        <v>142</v>
      </c>
      <c r="I107" s="351"/>
      <c r="J107" s="351"/>
      <c r="K107" s="351"/>
      <c r="L107" s="351"/>
      <c r="M107" s="351"/>
      <c r="N107" s="57"/>
      <c r="O107" s="167" t="s">
        <v>143</v>
      </c>
      <c r="P107" s="168"/>
      <c r="Q107" s="168"/>
      <c r="R107" s="168"/>
      <c r="S107" s="168"/>
      <c r="T107" s="168"/>
      <c r="U107" s="169"/>
    </row>
    <row r="108" spans="1:24" ht="24" customHeight="1">
      <c r="A108" s="4"/>
      <c r="B108" s="164" t="s">
        <v>144</v>
      </c>
      <c r="C108" s="164"/>
      <c r="D108" s="164"/>
      <c r="E108" s="164"/>
      <c r="F108" s="164"/>
      <c r="G108" s="164"/>
      <c r="H108" s="351" t="s">
        <v>142</v>
      </c>
      <c r="I108" s="351"/>
      <c r="J108" s="351"/>
      <c r="K108" s="351"/>
      <c r="L108" s="351"/>
      <c r="M108" s="351"/>
      <c r="N108" s="57"/>
      <c r="O108" s="170" t="s">
        <v>82</v>
      </c>
      <c r="P108" s="171"/>
      <c r="Q108" s="171"/>
      <c r="R108" s="171"/>
      <c r="S108" s="171"/>
      <c r="T108" s="171"/>
      <c r="U108" s="172"/>
    </row>
    <row r="109" spans="1:24" ht="24" customHeight="1">
      <c r="A109" s="4"/>
      <c r="B109" s="166" t="s">
        <v>145</v>
      </c>
      <c r="C109" s="166"/>
      <c r="D109" s="166"/>
      <c r="E109" s="166"/>
      <c r="F109" s="166"/>
      <c r="G109" s="166"/>
      <c r="H109" s="351" t="s">
        <v>142</v>
      </c>
      <c r="I109" s="351"/>
      <c r="J109" s="351"/>
      <c r="K109" s="351"/>
      <c r="L109" s="351"/>
      <c r="M109" s="351"/>
      <c r="N109" s="57"/>
      <c r="O109" s="62"/>
      <c r="P109" s="62"/>
      <c r="Q109" s="62"/>
      <c r="R109" s="62"/>
      <c r="S109" s="62"/>
      <c r="T109" s="62"/>
      <c r="U109" s="62"/>
    </row>
    <row r="110" spans="1:24" ht="36.5" customHeight="1">
      <c r="A110" s="4"/>
      <c r="B110" s="164" t="s">
        <v>146</v>
      </c>
      <c r="C110" s="164"/>
      <c r="D110" s="164"/>
      <c r="E110" s="164"/>
      <c r="F110" s="164"/>
      <c r="G110" s="164"/>
      <c r="H110" s="351" t="s">
        <v>147</v>
      </c>
      <c r="I110" s="351"/>
      <c r="J110" s="351"/>
      <c r="K110" s="351"/>
      <c r="L110" s="351"/>
      <c r="M110" s="351"/>
      <c r="N110" s="57"/>
    </row>
    <row r="111" spans="1:24" ht="35.5" customHeight="1">
      <c r="A111" s="4"/>
      <c r="B111" s="164" t="s">
        <v>148</v>
      </c>
      <c r="C111" s="164"/>
      <c r="D111" s="164"/>
      <c r="E111" s="164"/>
      <c r="F111" s="164"/>
      <c r="G111" s="164"/>
      <c r="H111" s="351" t="s">
        <v>147</v>
      </c>
      <c r="I111" s="351"/>
      <c r="J111" s="351"/>
      <c r="K111" s="351"/>
      <c r="L111" s="351"/>
      <c r="M111" s="351"/>
      <c r="N111" s="57"/>
    </row>
    <row r="112" spans="1:24" ht="24" customHeight="1">
      <c r="A112" s="4"/>
      <c r="B112" s="164" t="s">
        <v>149</v>
      </c>
      <c r="C112" s="164"/>
      <c r="D112" s="164"/>
      <c r="E112" s="164"/>
      <c r="F112" s="164"/>
      <c r="G112" s="164"/>
      <c r="H112" s="351" t="s">
        <v>150</v>
      </c>
      <c r="I112" s="351"/>
      <c r="J112" s="351"/>
      <c r="K112" s="351"/>
      <c r="L112" s="351"/>
      <c r="M112" s="351"/>
      <c r="N112" s="57"/>
    </row>
    <row r="113" spans="1:29" ht="24" customHeight="1">
      <c r="A113" s="4"/>
      <c r="B113" s="164" t="s">
        <v>151</v>
      </c>
      <c r="C113" s="164"/>
      <c r="D113" s="164"/>
      <c r="E113" s="164"/>
      <c r="F113" s="164"/>
      <c r="G113" s="164"/>
      <c r="H113" s="351" t="s">
        <v>142</v>
      </c>
      <c r="I113" s="351"/>
      <c r="J113" s="351"/>
      <c r="K113" s="351"/>
      <c r="L113" s="351"/>
      <c r="M113" s="351"/>
      <c r="N113" s="57"/>
    </row>
    <row r="114" spans="1:29" ht="24" customHeight="1">
      <c r="A114" s="4"/>
      <c r="B114" s="164" t="s">
        <v>152</v>
      </c>
      <c r="C114" s="164"/>
      <c r="D114" s="164"/>
      <c r="E114" s="164"/>
      <c r="F114" s="164"/>
      <c r="G114" s="164"/>
      <c r="H114" s="351" t="s">
        <v>139</v>
      </c>
      <c r="I114" s="351"/>
      <c r="J114" s="351"/>
      <c r="K114" s="351"/>
      <c r="L114" s="351"/>
      <c r="M114" s="351"/>
      <c r="N114" s="57"/>
    </row>
    <row r="115" spans="1:29" ht="24" customHeight="1">
      <c r="A115" s="4"/>
      <c r="B115" s="164" t="s">
        <v>153</v>
      </c>
      <c r="C115" s="164"/>
      <c r="D115" s="164"/>
      <c r="E115" s="164"/>
      <c r="F115" s="164"/>
      <c r="G115" s="164"/>
      <c r="H115" s="351" t="s">
        <v>139</v>
      </c>
      <c r="I115" s="351"/>
      <c r="J115" s="351"/>
      <c r="K115" s="351"/>
      <c r="L115" s="351"/>
      <c r="M115" s="351"/>
      <c r="N115" s="57"/>
    </row>
    <row r="116" spans="1:29" ht="24" customHeight="1">
      <c r="A116" s="4"/>
      <c r="B116" s="164" t="s">
        <v>154</v>
      </c>
      <c r="C116" s="164"/>
      <c r="D116" s="164"/>
      <c r="E116" s="164"/>
      <c r="F116" s="164"/>
      <c r="G116" s="164"/>
      <c r="H116" s="351" t="s">
        <v>142</v>
      </c>
      <c r="I116" s="351"/>
      <c r="J116" s="351"/>
      <c r="K116" s="351"/>
      <c r="L116" s="351"/>
      <c r="M116" s="351"/>
      <c r="N116" s="57"/>
    </row>
    <row r="117" spans="1:29" ht="33.5" customHeight="1">
      <c r="A117" s="4"/>
      <c r="B117" s="165" t="s">
        <v>155</v>
      </c>
      <c r="C117" s="166"/>
      <c r="D117" s="166"/>
      <c r="E117" s="166"/>
      <c r="F117" s="166"/>
      <c r="G117" s="166"/>
      <c r="H117" s="351" t="s">
        <v>139</v>
      </c>
      <c r="I117" s="351"/>
      <c r="J117" s="351"/>
      <c r="K117" s="351"/>
      <c r="L117" s="351"/>
      <c r="M117" s="351"/>
      <c r="N117" s="57"/>
    </row>
    <row r="118" spans="1:29" ht="24" customHeight="1">
      <c r="A118" s="4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</row>
    <row r="119" spans="1:29" ht="24" customHeight="1">
      <c r="A119" s="4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</row>
    <row r="120" spans="1:29" ht="28.5" customHeight="1">
      <c r="A120" s="13">
        <v>4</v>
      </c>
      <c r="B120" s="157" t="s">
        <v>156</v>
      </c>
      <c r="C120" s="158"/>
      <c r="D120" s="158"/>
      <c r="E120" s="159"/>
      <c r="F120" s="159"/>
      <c r="G120" s="160"/>
      <c r="H120" s="160"/>
      <c r="I120" s="160"/>
      <c r="J120" s="160"/>
      <c r="K120" s="161"/>
      <c r="L120" s="161"/>
      <c r="M120" s="30"/>
      <c r="N120" s="30"/>
      <c r="O120" s="30"/>
      <c r="P120" s="30"/>
      <c r="Q120" s="30"/>
      <c r="R120" s="31"/>
      <c r="S120" s="32"/>
      <c r="T120" s="31"/>
      <c r="U120" s="32"/>
      <c r="V120" s="32"/>
      <c r="W120" s="15"/>
      <c r="X120" s="15"/>
    </row>
    <row r="121" spans="1:29" ht="6" customHeight="1">
      <c r="A121" s="63"/>
      <c r="B121" s="64"/>
      <c r="C121" s="65"/>
      <c r="D121" s="65"/>
      <c r="E121" s="66"/>
      <c r="F121" s="66"/>
      <c r="G121" s="67"/>
      <c r="H121" s="67"/>
      <c r="I121" s="67"/>
      <c r="J121" s="67"/>
      <c r="K121" s="68"/>
      <c r="L121" s="68"/>
      <c r="M121" s="6"/>
      <c r="N121" s="6"/>
      <c r="O121" s="6"/>
      <c r="P121" s="6"/>
      <c r="Q121" s="6"/>
      <c r="R121" s="7"/>
      <c r="S121" s="8"/>
      <c r="T121" s="7"/>
      <c r="U121" s="8"/>
      <c r="V121" s="8"/>
    </row>
    <row r="122" spans="1:29" ht="35.5" customHeight="1">
      <c r="B122" s="162" t="s">
        <v>157</v>
      </c>
      <c r="C122" s="163"/>
      <c r="D122" s="163"/>
      <c r="E122" s="163"/>
      <c r="F122" s="107">
        <v>45383</v>
      </c>
      <c r="G122" s="107"/>
      <c r="H122" s="9" t="s">
        <v>3</v>
      </c>
      <c r="I122" s="69"/>
      <c r="J122" s="69"/>
      <c r="K122" s="69"/>
      <c r="L122" s="69"/>
      <c r="M122" s="70"/>
      <c r="N122" s="70"/>
    </row>
    <row r="123" spans="1:29" ht="21.75" customHeight="1">
      <c r="B123" s="130" t="s">
        <v>158</v>
      </c>
      <c r="C123" s="130" t="s">
        <v>159</v>
      </c>
      <c r="D123" s="130"/>
      <c r="E123" s="130"/>
      <c r="F123" s="130"/>
      <c r="G123" s="130" t="s">
        <v>160</v>
      </c>
      <c r="H123" s="130"/>
      <c r="I123" s="130"/>
      <c r="J123" s="130"/>
      <c r="K123" s="130" t="s">
        <v>161</v>
      </c>
      <c r="L123" s="130"/>
      <c r="M123" s="130"/>
      <c r="N123" s="130"/>
      <c r="O123" s="130"/>
      <c r="P123" s="130"/>
      <c r="Q123" s="130"/>
      <c r="R123" s="130"/>
      <c r="S123" s="154" t="s">
        <v>162</v>
      </c>
      <c r="T123" s="154"/>
      <c r="U123" s="154"/>
      <c r="V123" s="154"/>
    </row>
    <row r="124" spans="1:29" ht="33.75" customHeight="1">
      <c r="B124" s="131"/>
      <c r="C124" s="130"/>
      <c r="D124" s="130"/>
      <c r="E124" s="130"/>
      <c r="F124" s="130"/>
      <c r="G124" s="130"/>
      <c r="H124" s="130"/>
      <c r="I124" s="130"/>
      <c r="J124" s="130"/>
      <c r="K124" s="130" t="s">
        <v>163</v>
      </c>
      <c r="L124" s="130"/>
      <c r="M124" s="130"/>
      <c r="N124" s="130"/>
      <c r="O124" s="130" t="s">
        <v>164</v>
      </c>
      <c r="P124" s="130" t="s">
        <v>165</v>
      </c>
      <c r="Q124" s="130" t="s">
        <v>166</v>
      </c>
      <c r="R124" s="130" t="s">
        <v>167</v>
      </c>
      <c r="S124" s="154"/>
      <c r="T124" s="154"/>
      <c r="U124" s="154"/>
      <c r="V124" s="154"/>
    </row>
    <row r="125" spans="1:29" ht="30.5" customHeight="1">
      <c r="B125" s="131"/>
      <c r="C125" s="130"/>
      <c r="D125" s="130"/>
      <c r="E125" s="130"/>
      <c r="F125" s="130"/>
      <c r="G125" s="130"/>
      <c r="H125" s="130"/>
      <c r="I125" s="130"/>
      <c r="J125" s="130"/>
      <c r="K125" s="155" t="s">
        <v>168</v>
      </c>
      <c r="L125" s="156"/>
      <c r="M125" s="130" t="s">
        <v>169</v>
      </c>
      <c r="N125" s="130"/>
      <c r="O125" s="130"/>
      <c r="P125" s="130"/>
      <c r="Q125" s="130"/>
      <c r="R125" s="130"/>
      <c r="S125" s="154"/>
      <c r="T125" s="154"/>
      <c r="U125" s="154"/>
      <c r="V125" s="154"/>
    </row>
    <row r="126" spans="1:29" ht="37.5" customHeight="1">
      <c r="B126" s="71" t="s">
        <v>170</v>
      </c>
      <c r="C126" s="144" t="s">
        <v>1</v>
      </c>
      <c r="D126" s="144"/>
      <c r="E126" s="144"/>
      <c r="F126" s="144"/>
      <c r="G126" s="144" t="s">
        <v>171</v>
      </c>
      <c r="H126" s="144"/>
      <c r="I126" s="144"/>
      <c r="J126" s="144"/>
      <c r="K126" s="151" t="s">
        <v>172</v>
      </c>
      <c r="L126" s="151"/>
      <c r="M126" s="151" t="s">
        <v>173</v>
      </c>
      <c r="N126" s="151"/>
      <c r="O126" s="72" t="s">
        <v>172</v>
      </c>
      <c r="P126" s="72" t="s">
        <v>172</v>
      </c>
      <c r="Q126" s="72" t="s">
        <v>172</v>
      </c>
      <c r="R126" s="72" t="s">
        <v>172</v>
      </c>
      <c r="S126" s="152" t="s">
        <v>174</v>
      </c>
      <c r="T126" s="153"/>
      <c r="U126" s="153"/>
      <c r="V126" s="153"/>
    </row>
    <row r="127" spans="1:29" ht="37.5" customHeight="1">
      <c r="B127" s="71" t="s">
        <v>170</v>
      </c>
      <c r="C127" s="144" t="s">
        <v>53</v>
      </c>
      <c r="D127" s="144"/>
      <c r="E127" s="144"/>
      <c r="F127" s="144"/>
      <c r="G127" s="144" t="s">
        <v>54</v>
      </c>
      <c r="H127" s="144"/>
      <c r="I127" s="144"/>
      <c r="J127" s="144"/>
      <c r="K127" s="151" t="s">
        <v>172</v>
      </c>
      <c r="L127" s="151"/>
      <c r="M127" s="151" t="s">
        <v>172</v>
      </c>
      <c r="N127" s="151"/>
      <c r="O127" s="72" t="s">
        <v>172</v>
      </c>
      <c r="P127" s="72" t="s">
        <v>172</v>
      </c>
      <c r="Q127" s="72" t="s">
        <v>172</v>
      </c>
      <c r="R127" s="72" t="s">
        <v>172</v>
      </c>
      <c r="S127" s="152" t="s">
        <v>175</v>
      </c>
      <c r="T127" s="153"/>
      <c r="U127" s="153"/>
      <c r="V127" s="153"/>
    </row>
    <row r="128" spans="1:29" ht="21.75" customHeight="1">
      <c r="B128" s="59"/>
      <c r="C128" s="59"/>
      <c r="D128" s="59"/>
      <c r="E128" s="59"/>
      <c r="F128" s="59"/>
      <c r="G128" s="59"/>
      <c r="H128" s="59"/>
      <c r="I128" s="8"/>
      <c r="J128" s="8"/>
      <c r="K128" s="8"/>
      <c r="L128" s="8"/>
      <c r="M128" s="73"/>
      <c r="N128" s="59"/>
      <c r="O128" s="59"/>
      <c r="P128" s="59"/>
      <c r="Q128" s="59"/>
      <c r="R128" s="59"/>
      <c r="S128" s="59"/>
      <c r="T128" s="59"/>
      <c r="U128" s="8"/>
      <c r="V128" s="8"/>
      <c r="W128" s="8"/>
      <c r="X128" s="8"/>
      <c r="Y128" s="51"/>
      <c r="Z128" s="51"/>
      <c r="AA128" s="51"/>
      <c r="AB128" s="51"/>
      <c r="AC128" s="51"/>
    </row>
    <row r="129" spans="1:29" ht="36" customHeight="1">
      <c r="B129" s="142" t="s">
        <v>176</v>
      </c>
      <c r="C129" s="143"/>
      <c r="D129" s="143"/>
      <c r="E129" s="143"/>
      <c r="F129" s="143"/>
      <c r="G129" s="107">
        <v>45383</v>
      </c>
      <c r="H129" s="107"/>
      <c r="I129" s="9" t="s">
        <v>3</v>
      </c>
      <c r="J129" s="8"/>
      <c r="K129" s="74"/>
      <c r="L129" s="74"/>
      <c r="M129" s="74"/>
      <c r="N129" s="74"/>
      <c r="O129" s="75"/>
      <c r="P129" s="75"/>
      <c r="Q129" s="75"/>
      <c r="R129" s="75"/>
      <c r="S129" s="75"/>
      <c r="T129" s="75"/>
      <c r="U129" s="75"/>
      <c r="V129" s="75"/>
      <c r="X129" s="8"/>
      <c r="Y129" s="51"/>
      <c r="Z129" s="51"/>
      <c r="AA129" s="51"/>
      <c r="AB129" s="51"/>
      <c r="AC129" s="51"/>
    </row>
    <row r="130" spans="1:29" ht="21.75" customHeight="1">
      <c r="B130" s="130" t="s">
        <v>75</v>
      </c>
      <c r="C130" s="130"/>
      <c r="D130" s="130"/>
      <c r="E130" s="130"/>
      <c r="F130" s="130"/>
      <c r="G130" s="130"/>
      <c r="H130" s="130"/>
      <c r="I130" s="130"/>
      <c r="J130" s="8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X130" s="8"/>
      <c r="Y130" s="51"/>
      <c r="Z130" s="51"/>
      <c r="AA130" s="51"/>
      <c r="AB130" s="51"/>
      <c r="AC130" s="51"/>
    </row>
    <row r="131" spans="1:29" ht="21.75" customHeight="1">
      <c r="B131" s="144" t="s">
        <v>177</v>
      </c>
      <c r="C131" s="144"/>
      <c r="D131" s="144"/>
      <c r="E131" s="144"/>
      <c r="F131" s="144"/>
      <c r="G131" s="144"/>
      <c r="H131" s="144"/>
      <c r="I131" s="144"/>
      <c r="J131" s="8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</row>
    <row r="132" spans="1:29" ht="21.75" customHeight="1">
      <c r="B132" s="144" t="s">
        <v>178</v>
      </c>
      <c r="C132" s="144"/>
      <c r="D132" s="144"/>
      <c r="E132" s="144"/>
      <c r="F132" s="144"/>
      <c r="G132" s="144"/>
      <c r="H132" s="144"/>
      <c r="I132" s="144"/>
      <c r="J132" s="8"/>
      <c r="S132" s="59"/>
      <c r="T132" s="59"/>
      <c r="U132" s="8"/>
      <c r="V132" s="8"/>
      <c r="W132" s="8"/>
      <c r="X132" s="8"/>
      <c r="Y132" s="51"/>
      <c r="Z132" s="51"/>
      <c r="AA132" s="51"/>
      <c r="AB132" s="51"/>
      <c r="AC132" s="51"/>
    </row>
    <row r="133" spans="1:29" ht="21.75" customHeight="1">
      <c r="B133" s="144" t="s">
        <v>179</v>
      </c>
      <c r="C133" s="144"/>
      <c r="D133" s="144"/>
      <c r="E133" s="144"/>
      <c r="F133" s="144"/>
      <c r="G133" s="144"/>
      <c r="H133" s="144"/>
      <c r="I133" s="144"/>
      <c r="J133" s="8"/>
      <c r="K133" s="8"/>
      <c r="L133" s="8"/>
      <c r="M133" s="73"/>
      <c r="N133" s="59"/>
      <c r="O133" s="59"/>
      <c r="P133" s="59"/>
      <c r="Q133" s="59"/>
      <c r="R133" s="59"/>
      <c r="S133" s="59"/>
      <c r="T133" s="59"/>
      <c r="U133" s="8"/>
      <c r="V133" s="8"/>
      <c r="W133" s="8"/>
      <c r="X133" s="8"/>
      <c r="Y133" s="51"/>
      <c r="Z133" s="51"/>
      <c r="AA133" s="51"/>
      <c r="AB133" s="51"/>
      <c r="AC133" s="51"/>
    </row>
    <row r="134" spans="1:29" ht="21.75" customHeight="1">
      <c r="B134" s="144" t="s">
        <v>180</v>
      </c>
      <c r="C134" s="144"/>
      <c r="D134" s="144"/>
      <c r="E134" s="144"/>
      <c r="F134" s="144"/>
      <c r="G134" s="144"/>
      <c r="H134" s="144"/>
      <c r="I134" s="144"/>
      <c r="J134" s="8"/>
      <c r="K134" s="8"/>
      <c r="L134" s="8"/>
      <c r="M134" s="73"/>
      <c r="N134" s="59"/>
      <c r="O134" s="59"/>
      <c r="P134" s="59"/>
      <c r="Q134" s="59"/>
      <c r="R134" s="59"/>
      <c r="S134" s="59"/>
      <c r="T134" s="59"/>
      <c r="U134" s="8"/>
      <c r="V134" s="8"/>
      <c r="W134" s="8"/>
      <c r="X134" s="8"/>
      <c r="Y134" s="51"/>
      <c r="Z134" s="51"/>
      <c r="AA134" s="51"/>
      <c r="AB134" s="51"/>
      <c r="AC134" s="51"/>
    </row>
    <row r="135" spans="1:29" ht="22.5" customHeight="1">
      <c r="Y135" s="51"/>
      <c r="Z135" s="51"/>
      <c r="AA135" s="51"/>
      <c r="AB135" s="51"/>
      <c r="AC135" s="51"/>
    </row>
    <row r="136" spans="1:29" ht="28.5" customHeight="1">
      <c r="A136" s="13">
        <v>5</v>
      </c>
      <c r="B136" s="139" t="s">
        <v>181</v>
      </c>
      <c r="C136" s="145"/>
      <c r="D136" s="145"/>
      <c r="E136" s="146"/>
      <c r="F136" s="146"/>
      <c r="G136" s="147"/>
      <c r="H136" s="147"/>
      <c r="I136" s="147"/>
      <c r="J136" s="147"/>
      <c r="K136" s="148"/>
      <c r="L136" s="148"/>
      <c r="M136" s="30"/>
      <c r="N136" s="30"/>
      <c r="O136" s="30"/>
      <c r="P136" s="30"/>
      <c r="Q136" s="30"/>
      <c r="R136" s="31"/>
      <c r="S136" s="32"/>
      <c r="T136" s="31"/>
      <c r="U136" s="32"/>
      <c r="V136" s="32"/>
      <c r="W136" s="15"/>
      <c r="X136" s="15"/>
      <c r="Y136" s="51"/>
      <c r="Z136" s="51"/>
      <c r="AA136" s="51"/>
      <c r="AB136" s="51"/>
      <c r="AC136" s="51"/>
    </row>
    <row r="137" spans="1:29" ht="6" customHeight="1">
      <c r="A137" s="63"/>
      <c r="B137" s="64"/>
      <c r="C137" s="65"/>
      <c r="D137" s="65"/>
      <c r="E137" s="66"/>
      <c r="F137" s="66"/>
      <c r="G137" s="67"/>
      <c r="H137" s="67"/>
      <c r="I137" s="67"/>
      <c r="J137" s="67"/>
      <c r="K137" s="68"/>
      <c r="L137" s="68"/>
      <c r="M137" s="6"/>
      <c r="N137" s="6"/>
      <c r="O137" s="6"/>
      <c r="P137" s="6"/>
      <c r="Q137" s="6"/>
      <c r="R137" s="7"/>
      <c r="S137" s="8"/>
      <c r="T137" s="7"/>
      <c r="U137" s="8"/>
      <c r="V137" s="8"/>
    </row>
    <row r="138" spans="1:29" ht="33" customHeight="1">
      <c r="B138" s="149" t="s">
        <v>182</v>
      </c>
      <c r="C138" s="150"/>
      <c r="D138" s="150"/>
      <c r="E138" s="150"/>
      <c r="F138" s="107">
        <f>'[1]16城岳'!$F$137</f>
        <v>45677</v>
      </c>
      <c r="G138" s="107"/>
      <c r="H138" s="9" t="s">
        <v>3</v>
      </c>
      <c r="I138" s="77"/>
      <c r="J138" s="18"/>
      <c r="K138" s="78"/>
      <c r="L138" s="75"/>
    </row>
    <row r="139" spans="1:29" ht="27" customHeight="1">
      <c r="B139" s="130" t="s">
        <v>183</v>
      </c>
      <c r="C139" s="131"/>
      <c r="D139" s="131"/>
      <c r="E139" s="131"/>
      <c r="F139" s="131" t="s">
        <v>50</v>
      </c>
      <c r="G139" s="131"/>
      <c r="H139" s="131"/>
      <c r="I139" s="131"/>
      <c r="J139" s="131"/>
      <c r="K139" s="131"/>
      <c r="L139" s="79"/>
    </row>
    <row r="140" spans="1:29" ht="34.5" customHeight="1">
      <c r="B140" s="140" t="s">
        <v>184</v>
      </c>
      <c r="C140" s="140"/>
      <c r="D140" s="140"/>
      <c r="E140" s="140"/>
      <c r="F140" s="141" t="s">
        <v>185</v>
      </c>
      <c r="G140" s="141"/>
      <c r="H140" s="141"/>
      <c r="I140" s="141"/>
      <c r="J140" s="141"/>
      <c r="K140" s="141"/>
      <c r="L140" s="80"/>
    </row>
    <row r="141" spans="1:29" ht="28.5" customHeight="1">
      <c r="A141" s="81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</row>
    <row r="142" spans="1:29" ht="33.5" customHeight="1">
      <c r="B142" s="142" t="s">
        <v>186</v>
      </c>
      <c r="C142" s="143"/>
      <c r="D142" s="143"/>
      <c r="E142" s="143"/>
      <c r="F142" s="143"/>
      <c r="G142" s="107">
        <f>'[1]16城岳'!$G$144</f>
        <v>45658</v>
      </c>
      <c r="H142" s="107"/>
      <c r="I142" s="9" t="s">
        <v>3</v>
      </c>
      <c r="J142" s="82"/>
      <c r="K142" s="82"/>
      <c r="L142" s="82"/>
    </row>
    <row r="143" spans="1:29" ht="25.5" customHeight="1">
      <c r="B143" s="130" t="s">
        <v>187</v>
      </c>
      <c r="C143" s="130"/>
      <c r="D143" s="130"/>
      <c r="E143" s="130"/>
      <c r="F143" s="130" t="s">
        <v>188</v>
      </c>
      <c r="G143" s="130"/>
      <c r="H143" s="130"/>
      <c r="I143" s="130" t="s">
        <v>189</v>
      </c>
      <c r="J143" s="130"/>
      <c r="K143" s="130"/>
      <c r="L143" s="130"/>
      <c r="M143" s="131" t="s">
        <v>190</v>
      </c>
      <c r="N143" s="131"/>
      <c r="O143" s="131"/>
      <c r="P143" s="131"/>
    </row>
    <row r="144" spans="1:29" ht="25.5" customHeight="1">
      <c r="B144" s="132" t="s">
        <v>82</v>
      </c>
      <c r="C144" s="133"/>
      <c r="D144" s="133"/>
      <c r="E144" s="134"/>
      <c r="F144" s="135" t="s">
        <v>82</v>
      </c>
      <c r="G144" s="133"/>
      <c r="H144" s="134"/>
      <c r="I144" s="135" t="s">
        <v>82</v>
      </c>
      <c r="J144" s="133"/>
      <c r="K144" s="133"/>
      <c r="L144" s="134"/>
      <c r="M144" s="136" t="s">
        <v>82</v>
      </c>
      <c r="N144" s="137"/>
      <c r="O144" s="137"/>
      <c r="P144" s="138"/>
    </row>
    <row r="145" spans="1:35" ht="28.5" customHeight="1">
      <c r="A145" s="13">
        <v>6</v>
      </c>
      <c r="B145" s="139" t="s">
        <v>191</v>
      </c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30"/>
      <c r="N145" s="30"/>
      <c r="O145" s="30"/>
      <c r="P145" s="30"/>
      <c r="Q145" s="30"/>
      <c r="R145" s="31"/>
      <c r="S145" s="32"/>
      <c r="T145" s="31"/>
      <c r="U145" s="32"/>
      <c r="V145" s="32"/>
      <c r="W145" s="15"/>
      <c r="X145" s="15"/>
    </row>
    <row r="146" spans="1:35" s="86" customFormat="1" ht="28.5" customHeight="1">
      <c r="A146" s="33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83"/>
      <c r="N146" s="83"/>
      <c r="O146" s="83"/>
      <c r="P146" s="83"/>
      <c r="Q146" s="83"/>
      <c r="R146" s="84"/>
      <c r="S146" s="85"/>
      <c r="T146" s="84"/>
      <c r="U146" s="85"/>
      <c r="V146" s="85"/>
      <c r="AE146" s="87"/>
      <c r="AF146" s="87"/>
    </row>
    <row r="147" spans="1:35" s="86" customFormat="1" ht="30.75" customHeight="1">
      <c r="A147" s="33"/>
      <c r="B147" s="129" t="s">
        <v>192</v>
      </c>
      <c r="C147" s="129"/>
      <c r="D147" s="129"/>
      <c r="E147" s="129"/>
      <c r="F147" s="129"/>
      <c r="G147" s="129"/>
      <c r="H147" s="107">
        <f>'[1]16城岳'!$H$151</f>
        <v>45685</v>
      </c>
      <c r="I147" s="107"/>
      <c r="J147" s="9" t="s">
        <v>3</v>
      </c>
      <c r="K147" s="88"/>
      <c r="L147" s="88"/>
      <c r="M147" s="83"/>
      <c r="N147" s="83"/>
      <c r="O147" s="83"/>
      <c r="P147" s="83"/>
      <c r="Q147" s="83"/>
      <c r="R147" s="84"/>
      <c r="S147" s="85"/>
      <c r="T147" s="84"/>
      <c r="U147" s="85"/>
      <c r="V147" s="85"/>
      <c r="Y147"/>
      <c r="Z147"/>
      <c r="AA147"/>
      <c r="AB147"/>
      <c r="AC147"/>
      <c r="AD147"/>
      <c r="AE147" s="89"/>
      <c r="AF147" s="89"/>
      <c r="AG147" s="89"/>
      <c r="AH147" s="89"/>
      <c r="AI147" s="89"/>
    </row>
    <row r="148" spans="1:35" s="86" customFormat="1" ht="30.75" customHeight="1">
      <c r="A148" s="33"/>
      <c r="B148" s="118" t="s">
        <v>193</v>
      </c>
      <c r="C148" s="118"/>
      <c r="D148" s="118"/>
      <c r="E148" s="118"/>
      <c r="F148" s="118"/>
      <c r="G148" s="118"/>
      <c r="H148" s="118" t="s">
        <v>194</v>
      </c>
      <c r="I148" s="118"/>
      <c r="J148" s="118"/>
      <c r="K148" s="118"/>
      <c r="L148" s="118"/>
      <c r="M148" s="118"/>
      <c r="N148" s="118"/>
      <c r="O148" s="119" t="s">
        <v>50</v>
      </c>
      <c r="P148" s="119"/>
      <c r="Q148" s="119"/>
      <c r="R148" s="119"/>
      <c r="S148" s="119"/>
      <c r="T148" s="119"/>
      <c r="U148" s="130" t="s">
        <v>195</v>
      </c>
      <c r="V148" s="130"/>
      <c r="W148" s="130"/>
      <c r="X148" s="130"/>
      <c r="Y148"/>
      <c r="Z148"/>
      <c r="AA148"/>
      <c r="AB148"/>
      <c r="AC148"/>
      <c r="AD148"/>
      <c r="AE148" s="89"/>
      <c r="AF148" s="89"/>
      <c r="AG148" s="89"/>
      <c r="AH148" s="89"/>
      <c r="AI148" s="89"/>
    </row>
    <row r="149" spans="1:35" s="86" customFormat="1" ht="30.75" customHeight="1">
      <c r="A149" s="33"/>
      <c r="B149" s="120" t="s">
        <v>196</v>
      </c>
      <c r="C149" s="121"/>
      <c r="D149" s="121"/>
      <c r="E149" s="121"/>
      <c r="F149" s="121"/>
      <c r="G149" s="122"/>
      <c r="H149" s="123" t="s">
        <v>197</v>
      </c>
      <c r="I149" s="123"/>
      <c r="J149" s="123"/>
      <c r="K149" s="123"/>
      <c r="L149" s="123"/>
      <c r="M149" s="123"/>
      <c r="N149" s="123"/>
      <c r="O149" s="124" t="s">
        <v>198</v>
      </c>
      <c r="P149" s="124"/>
      <c r="Q149" s="124"/>
      <c r="R149" s="124"/>
      <c r="S149" s="124"/>
      <c r="T149" s="124"/>
      <c r="U149" s="125" t="s">
        <v>199</v>
      </c>
      <c r="V149" s="125"/>
      <c r="W149" s="125"/>
      <c r="X149" s="125"/>
      <c r="Y149"/>
      <c r="Z149"/>
      <c r="AA149"/>
      <c r="AB149"/>
      <c r="AC149"/>
      <c r="AD149"/>
      <c r="AE149" s="89"/>
      <c r="AF149" s="89"/>
      <c r="AG149" s="89"/>
      <c r="AH149" s="89"/>
      <c r="AI149" s="89"/>
    </row>
    <row r="150" spans="1:35" s="86" customFormat="1" ht="30.75" customHeight="1">
      <c r="A150" s="33"/>
      <c r="B150" s="126" t="s">
        <v>200</v>
      </c>
      <c r="C150" s="127"/>
      <c r="D150" s="127"/>
      <c r="E150" s="127"/>
      <c r="F150" s="127"/>
      <c r="G150" s="128"/>
      <c r="H150" s="123"/>
      <c r="I150" s="123"/>
      <c r="J150" s="123"/>
      <c r="K150" s="123"/>
      <c r="L150" s="123"/>
      <c r="M150" s="123"/>
      <c r="N150" s="123"/>
      <c r="O150" s="124"/>
      <c r="P150" s="124"/>
      <c r="Q150" s="124"/>
      <c r="R150" s="124"/>
      <c r="S150" s="124"/>
      <c r="T150" s="124"/>
      <c r="U150" s="125"/>
      <c r="V150" s="125"/>
      <c r="W150" s="125"/>
      <c r="X150" s="125"/>
      <c r="Y150"/>
      <c r="Z150"/>
      <c r="AA150"/>
      <c r="AB150"/>
      <c r="AC150"/>
      <c r="AD150"/>
      <c r="AE150" s="89"/>
      <c r="AF150" s="89"/>
      <c r="AG150" s="89"/>
      <c r="AH150" s="89"/>
      <c r="AI150" s="89"/>
    </row>
    <row r="151" spans="1:35" s="86" customFormat="1" ht="28.5" customHeight="1">
      <c r="A151" s="33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83"/>
      <c r="N151" s="83"/>
      <c r="O151" s="83"/>
      <c r="P151" s="83"/>
      <c r="Q151" s="83"/>
      <c r="R151" s="84"/>
      <c r="S151" s="85"/>
      <c r="T151" s="84"/>
      <c r="U151" s="85"/>
      <c r="V151" s="85"/>
      <c r="AE151" s="87"/>
      <c r="AF151" s="87"/>
    </row>
    <row r="152" spans="1:35" s="91" customFormat="1" ht="30.75" customHeight="1">
      <c r="A152" s="33"/>
      <c r="B152" s="129" t="s">
        <v>201</v>
      </c>
      <c r="C152" s="129"/>
      <c r="D152" s="129"/>
      <c r="E152" s="129"/>
      <c r="F152" s="129"/>
      <c r="G152" s="129"/>
      <c r="H152" s="107">
        <f>'[1]16城岳'!$H$158</f>
        <v>45685</v>
      </c>
      <c r="I152" s="107"/>
      <c r="J152" s="9" t="s">
        <v>3</v>
      </c>
      <c r="K152" s="88"/>
      <c r="L152" s="88"/>
      <c r="M152" s="83"/>
      <c r="N152" s="83"/>
      <c r="O152" s="83"/>
      <c r="P152" s="83"/>
      <c r="Q152" s="83"/>
      <c r="R152" s="84"/>
      <c r="S152" s="90"/>
      <c r="T152" s="84"/>
      <c r="U152" s="90"/>
      <c r="V152" s="90"/>
      <c r="Y152"/>
      <c r="Z152"/>
      <c r="AA152"/>
      <c r="AB152"/>
      <c r="AC152"/>
      <c r="AD152"/>
      <c r="AE152" s="92"/>
      <c r="AF152" s="92"/>
      <c r="AG152" s="92"/>
      <c r="AH152" s="92"/>
      <c r="AI152" s="92"/>
    </row>
    <row r="153" spans="1:35" s="91" customFormat="1" ht="30.75" customHeight="1">
      <c r="A153" s="33"/>
      <c r="B153" s="118" t="s">
        <v>202</v>
      </c>
      <c r="C153" s="118"/>
      <c r="D153" s="118"/>
      <c r="E153" s="118"/>
      <c r="F153" s="118"/>
      <c r="G153" s="118"/>
      <c r="H153" s="118" t="s">
        <v>203</v>
      </c>
      <c r="I153" s="118"/>
      <c r="J153" s="118"/>
      <c r="K153" s="118"/>
      <c r="L153" s="118" t="s">
        <v>204</v>
      </c>
      <c r="M153" s="118"/>
      <c r="N153" s="118"/>
      <c r="O153" s="118"/>
      <c r="P153" s="119" t="s">
        <v>205</v>
      </c>
      <c r="Q153" s="119"/>
      <c r="R153" s="119"/>
      <c r="S153" s="119"/>
      <c r="T153" s="119"/>
      <c r="U153" s="119"/>
      <c r="V153" s="119"/>
      <c r="W153" s="119"/>
      <c r="X153" s="119"/>
      <c r="Y153"/>
      <c r="Z153"/>
      <c r="AA153"/>
      <c r="AB153"/>
      <c r="AC153"/>
      <c r="AD153"/>
      <c r="AE153" s="92"/>
      <c r="AF153" s="92"/>
      <c r="AG153" s="92"/>
      <c r="AH153" s="92"/>
      <c r="AI153" s="92"/>
    </row>
    <row r="154" spans="1:35" s="91" customFormat="1" ht="30.75" customHeight="1">
      <c r="A154" s="33"/>
      <c r="B154" s="115" t="s">
        <v>206</v>
      </c>
      <c r="C154" s="115"/>
      <c r="D154" s="115"/>
      <c r="E154" s="115"/>
      <c r="F154" s="115"/>
      <c r="G154" s="115"/>
      <c r="H154" s="114" t="s">
        <v>207</v>
      </c>
      <c r="I154" s="114"/>
      <c r="J154" s="114"/>
      <c r="K154" s="114"/>
      <c r="L154" s="114" t="s">
        <v>208</v>
      </c>
      <c r="M154" s="114"/>
      <c r="N154" s="114"/>
      <c r="O154" s="114"/>
      <c r="P154" s="116" t="s">
        <v>209</v>
      </c>
      <c r="Q154" s="116"/>
      <c r="R154" s="116"/>
      <c r="S154" s="116"/>
      <c r="T154" s="116"/>
      <c r="U154" s="116"/>
      <c r="V154" s="116"/>
      <c r="W154" s="116"/>
      <c r="X154" s="116"/>
      <c r="Y154"/>
      <c r="Z154"/>
      <c r="AA154"/>
      <c r="AB154"/>
      <c r="AC154"/>
      <c r="AD154"/>
      <c r="AE154" s="92"/>
      <c r="AF154" s="92"/>
      <c r="AG154" s="92"/>
      <c r="AH154" s="92"/>
      <c r="AI154" s="92"/>
    </row>
    <row r="155" spans="1:35" s="91" customFormat="1" ht="30.75" customHeight="1">
      <c r="A155" s="33"/>
      <c r="B155" s="115" t="s">
        <v>210</v>
      </c>
      <c r="C155" s="115"/>
      <c r="D155" s="115"/>
      <c r="E155" s="115"/>
      <c r="F155" s="115"/>
      <c r="G155" s="115"/>
      <c r="H155" s="114" t="s">
        <v>211</v>
      </c>
      <c r="I155" s="114"/>
      <c r="J155" s="114"/>
      <c r="K155" s="114"/>
      <c r="L155" s="114" t="s">
        <v>212</v>
      </c>
      <c r="M155" s="114"/>
      <c r="N155" s="114"/>
      <c r="O155" s="114"/>
      <c r="P155" s="116" t="s">
        <v>213</v>
      </c>
      <c r="Q155" s="116"/>
      <c r="R155" s="116"/>
      <c r="S155" s="116"/>
      <c r="T155" s="116"/>
      <c r="U155" s="116"/>
      <c r="V155" s="116"/>
      <c r="W155" s="116"/>
      <c r="X155" s="116"/>
      <c r="Y155"/>
      <c r="Z155"/>
      <c r="AA155"/>
      <c r="AB155"/>
      <c r="AC155"/>
      <c r="AD155"/>
      <c r="AE155" s="92"/>
      <c r="AF155" s="92"/>
      <c r="AG155" s="92"/>
      <c r="AH155" s="92"/>
      <c r="AI155" s="92"/>
    </row>
    <row r="156" spans="1:35" s="91" customFormat="1" ht="30.75" customHeight="1">
      <c r="A156" s="33"/>
      <c r="B156" s="113" t="s">
        <v>214</v>
      </c>
      <c r="C156" s="113"/>
      <c r="D156" s="113"/>
      <c r="E156" s="113"/>
      <c r="F156" s="113"/>
      <c r="G156" s="113"/>
      <c r="H156" s="117" t="s">
        <v>215</v>
      </c>
      <c r="I156" s="117"/>
      <c r="J156" s="117"/>
      <c r="K156" s="117"/>
      <c r="L156" s="114" t="s">
        <v>212</v>
      </c>
      <c r="M156" s="114"/>
      <c r="N156" s="114"/>
      <c r="O156" s="114"/>
      <c r="P156" s="113" t="s">
        <v>216</v>
      </c>
      <c r="Q156" s="113"/>
      <c r="R156" s="113"/>
      <c r="S156" s="113"/>
      <c r="T156" s="113"/>
      <c r="U156" s="113"/>
      <c r="V156" s="113"/>
      <c r="W156" s="113"/>
      <c r="X156" s="113"/>
      <c r="Y156"/>
      <c r="Z156"/>
      <c r="AA156"/>
      <c r="AB156"/>
      <c r="AC156"/>
      <c r="AD156"/>
      <c r="AE156" s="92"/>
      <c r="AF156" s="92"/>
      <c r="AG156" s="92"/>
      <c r="AH156" s="92"/>
      <c r="AI156" s="92"/>
    </row>
    <row r="157" spans="1:35" s="91" customFormat="1" ht="30.75" customHeight="1">
      <c r="A157" s="33"/>
      <c r="B157" s="113" t="s">
        <v>217</v>
      </c>
      <c r="C157" s="113"/>
      <c r="D157" s="113"/>
      <c r="E157" s="113"/>
      <c r="F157" s="113"/>
      <c r="G157" s="113"/>
      <c r="H157" s="114" t="s">
        <v>218</v>
      </c>
      <c r="I157" s="114"/>
      <c r="J157" s="114"/>
      <c r="K157" s="114"/>
      <c r="L157" s="114" t="s">
        <v>208</v>
      </c>
      <c r="M157" s="114"/>
      <c r="N157" s="114"/>
      <c r="O157" s="114"/>
      <c r="P157" s="113" t="s">
        <v>219</v>
      </c>
      <c r="Q157" s="113"/>
      <c r="R157" s="113"/>
      <c r="S157" s="113"/>
      <c r="T157" s="113"/>
      <c r="U157" s="113"/>
      <c r="V157" s="113"/>
      <c r="W157" s="113"/>
      <c r="X157" s="113"/>
      <c r="Y157"/>
      <c r="Z157"/>
      <c r="AA157"/>
      <c r="AB157"/>
      <c r="AC157"/>
      <c r="AD157"/>
      <c r="AE157" s="92"/>
      <c r="AF157" s="92"/>
      <c r="AG157" s="92"/>
      <c r="AH157" s="92"/>
      <c r="AI157" s="92"/>
    </row>
    <row r="158" spans="1:35" s="91" customFormat="1" ht="30.75" customHeight="1">
      <c r="A158" s="33"/>
      <c r="B158" s="113" t="s">
        <v>220</v>
      </c>
      <c r="C158" s="113"/>
      <c r="D158" s="113"/>
      <c r="E158" s="113"/>
      <c r="F158" s="113"/>
      <c r="G158" s="113"/>
      <c r="H158" s="114" t="s">
        <v>221</v>
      </c>
      <c r="I158" s="114"/>
      <c r="J158" s="114"/>
      <c r="K158" s="114"/>
      <c r="L158" s="114" t="s">
        <v>208</v>
      </c>
      <c r="M158" s="114"/>
      <c r="N158" s="114"/>
      <c r="O158" s="114"/>
      <c r="P158" s="113" t="s">
        <v>222</v>
      </c>
      <c r="Q158" s="113"/>
      <c r="R158" s="113"/>
      <c r="S158" s="113"/>
      <c r="T158" s="113"/>
      <c r="U158" s="113"/>
      <c r="V158" s="113"/>
      <c r="W158" s="113"/>
      <c r="X158" s="113"/>
      <c r="Y158"/>
      <c r="Z158"/>
      <c r="AA158"/>
      <c r="AB158"/>
      <c r="AC158"/>
      <c r="AD158"/>
      <c r="AE158" s="92"/>
      <c r="AF158" s="92"/>
      <c r="AG158" s="92"/>
      <c r="AH158" s="92"/>
      <c r="AI158" s="92"/>
    </row>
    <row r="159" spans="1:35" s="91" customFormat="1" ht="30.75" customHeight="1">
      <c r="A159" s="33"/>
      <c r="B159" s="93"/>
      <c r="C159" s="93"/>
      <c r="D159" s="93"/>
      <c r="E159" s="93"/>
      <c r="F159" s="93"/>
      <c r="G159" s="93"/>
      <c r="H159" s="94"/>
      <c r="I159" s="94"/>
      <c r="J159" s="94"/>
      <c r="K159" s="94"/>
      <c r="L159" s="94"/>
      <c r="P159" s="93"/>
      <c r="Q159" s="93"/>
      <c r="R159" s="93"/>
      <c r="S159" s="93"/>
      <c r="T159" s="93"/>
      <c r="U159" s="93"/>
      <c r="V159" s="93"/>
      <c r="W159" s="93"/>
      <c r="X159" s="93"/>
      <c r="Y159"/>
      <c r="Z159"/>
      <c r="AA159"/>
      <c r="AB159"/>
      <c r="AC159"/>
      <c r="AD159"/>
      <c r="AE159" s="92"/>
      <c r="AF159" s="92"/>
      <c r="AG159" s="92"/>
      <c r="AH159" s="92"/>
      <c r="AI159" s="92"/>
    </row>
    <row r="160" spans="1:35" ht="29.25" customHeight="1">
      <c r="B160" s="105" t="s">
        <v>223</v>
      </c>
      <c r="C160" s="106"/>
      <c r="D160" s="106"/>
      <c r="E160" s="106"/>
      <c r="F160" s="95" t="s">
        <v>224</v>
      </c>
      <c r="G160" s="95"/>
      <c r="H160" s="95"/>
      <c r="I160" s="95"/>
      <c r="J160" s="95"/>
      <c r="K160" s="95"/>
      <c r="M160" s="107">
        <f>'[1]16城岳'!$M$172</f>
        <v>45717</v>
      </c>
      <c r="N160" s="107"/>
      <c r="O160" s="9" t="s">
        <v>3</v>
      </c>
      <c r="P160" s="96"/>
      <c r="Q160" s="97"/>
      <c r="R160" s="97"/>
      <c r="S160" s="97"/>
      <c r="T160" s="97"/>
      <c r="U160" s="97"/>
      <c r="V160" s="97"/>
    </row>
    <row r="161" spans="1:35" ht="24.75" customHeight="1">
      <c r="B161" s="108" t="s">
        <v>159</v>
      </c>
      <c r="C161" s="108"/>
      <c r="D161" s="108"/>
      <c r="E161" s="108"/>
      <c r="F161" s="108"/>
      <c r="G161" s="108"/>
      <c r="H161" s="109" t="s">
        <v>225</v>
      </c>
      <c r="I161" s="110"/>
      <c r="J161" s="110"/>
      <c r="K161" s="110"/>
      <c r="L161" s="110"/>
      <c r="M161" s="110"/>
      <c r="N161" s="110"/>
      <c r="O161" s="111" t="s">
        <v>50</v>
      </c>
      <c r="P161" s="111"/>
      <c r="Q161" s="111"/>
      <c r="R161" s="111"/>
      <c r="S161" s="111"/>
      <c r="T161" s="111"/>
      <c r="U161" s="110" t="s">
        <v>195</v>
      </c>
      <c r="V161" s="110"/>
      <c r="W161" s="110"/>
      <c r="X161" s="112"/>
    </row>
    <row r="162" spans="1:35" ht="61" customHeight="1">
      <c r="B162" s="99" t="s">
        <v>226</v>
      </c>
      <c r="C162" s="100"/>
      <c r="D162" s="100"/>
      <c r="E162" s="100"/>
      <c r="F162" s="100"/>
      <c r="G162" s="101"/>
      <c r="H162" s="99" t="s">
        <v>227</v>
      </c>
      <c r="I162" s="100"/>
      <c r="J162" s="100"/>
      <c r="K162" s="100"/>
      <c r="L162" s="100"/>
      <c r="M162" s="100"/>
      <c r="N162" s="101"/>
      <c r="O162" s="99" t="s">
        <v>228</v>
      </c>
      <c r="P162" s="100"/>
      <c r="Q162" s="100"/>
      <c r="R162" s="100"/>
      <c r="S162" s="100"/>
      <c r="T162" s="101"/>
      <c r="U162" s="102" t="s">
        <v>229</v>
      </c>
      <c r="V162" s="103"/>
      <c r="W162" s="103"/>
      <c r="X162" s="104"/>
    </row>
    <row r="163" spans="1:35" ht="30.75" customHeight="1">
      <c r="B163" s="99" t="s">
        <v>230</v>
      </c>
      <c r="C163" s="100"/>
      <c r="D163" s="100"/>
      <c r="E163" s="100"/>
      <c r="F163" s="100"/>
      <c r="G163" s="101"/>
      <c r="H163" s="99" t="s">
        <v>231</v>
      </c>
      <c r="I163" s="100"/>
      <c r="J163" s="100"/>
      <c r="K163" s="100"/>
      <c r="L163" s="100"/>
      <c r="M163" s="100"/>
      <c r="N163" s="101"/>
      <c r="O163" s="99" t="s">
        <v>232</v>
      </c>
      <c r="P163" s="100"/>
      <c r="Q163" s="100"/>
      <c r="R163" s="100"/>
      <c r="S163" s="100"/>
      <c r="T163" s="101"/>
      <c r="U163" s="102" t="s">
        <v>233</v>
      </c>
      <c r="V163" s="103"/>
      <c r="W163" s="103"/>
      <c r="X163" s="104"/>
    </row>
    <row r="164" spans="1:35" s="91" customFormat="1" ht="30.75" customHeight="1">
      <c r="A164" s="33"/>
      <c r="B164" s="93"/>
      <c r="C164" s="93"/>
      <c r="D164" s="93"/>
      <c r="E164" s="93"/>
      <c r="F164" s="93"/>
      <c r="G164" s="93"/>
      <c r="H164" s="94"/>
      <c r="I164" s="94"/>
      <c r="J164" s="94"/>
      <c r="K164" s="94"/>
      <c r="L164" s="94"/>
      <c r="M164" s="94"/>
      <c r="N164" s="94"/>
      <c r="O164" s="94"/>
      <c r="P164" s="93"/>
      <c r="Q164" s="93"/>
      <c r="R164" s="93"/>
      <c r="S164" s="93"/>
      <c r="T164" s="93"/>
      <c r="U164" s="93"/>
      <c r="V164" s="93"/>
      <c r="W164" s="93"/>
      <c r="X164" s="93"/>
      <c r="Y164"/>
      <c r="Z164"/>
      <c r="AA164"/>
      <c r="AB164"/>
      <c r="AC164"/>
      <c r="AD164"/>
      <c r="AE164" s="92"/>
      <c r="AF164" s="92"/>
      <c r="AG164" s="92"/>
      <c r="AH164" s="92"/>
      <c r="AI164" s="92"/>
    </row>
    <row r="165" spans="1:35" ht="23.25" customHeight="1">
      <c r="Y165" s="98"/>
      <c r="Z165" s="98"/>
      <c r="AA165" s="98"/>
      <c r="AB165" s="98"/>
      <c r="AC165" s="98"/>
    </row>
    <row r="166" spans="1:35" ht="23.25" customHeight="1">
      <c r="Y166" s="98"/>
      <c r="Z166" s="98"/>
      <c r="AA166" s="98"/>
      <c r="AB166" s="98"/>
      <c r="AC166" s="98"/>
    </row>
    <row r="167" spans="1:35" ht="23.25" customHeight="1">
      <c r="Y167" s="98"/>
      <c r="Z167" s="98"/>
      <c r="AA167" s="98"/>
      <c r="AB167" s="98"/>
      <c r="AC167" s="98"/>
    </row>
    <row r="168" spans="1:35" ht="23.25" customHeight="1">
      <c r="Y168" s="98"/>
      <c r="Z168" s="98"/>
      <c r="AA168" s="98"/>
      <c r="AB168" s="98"/>
      <c r="AC168" s="98"/>
    </row>
    <row r="169" spans="1:35" ht="23.25" customHeight="1"/>
    <row r="170" spans="1:35" ht="23.25" customHeight="1"/>
    <row r="171" spans="1:35" ht="23.25" customHeight="1"/>
    <row r="172" spans="1:35" ht="23.25" customHeight="1"/>
    <row r="173" spans="1:35" ht="23.25" customHeight="1"/>
    <row r="174" spans="1:35" ht="23.25" customHeight="1"/>
    <row r="175" spans="1:35" ht="23.25" customHeight="1"/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</sheetData>
  <mergeCells count="431"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B7:C7"/>
    <mergeCell ref="D7:H7"/>
    <mergeCell ref="I7:J7"/>
    <mergeCell ref="K7:P7"/>
    <mergeCell ref="Q7:R7"/>
    <mergeCell ref="S7:X7"/>
    <mergeCell ref="B6:C6"/>
    <mergeCell ref="D6:H6"/>
    <mergeCell ref="I6:J6"/>
    <mergeCell ref="K6:P6"/>
    <mergeCell ref="Q6:R6"/>
    <mergeCell ref="S6:X6"/>
    <mergeCell ref="J29:K29"/>
    <mergeCell ref="L29:M29"/>
    <mergeCell ref="B30:C30"/>
    <mergeCell ref="D30:E30"/>
    <mergeCell ref="F30:G30"/>
    <mergeCell ref="H30:I30"/>
    <mergeCell ref="J30:K30"/>
    <mergeCell ref="L30:M30"/>
    <mergeCell ref="B26:F26"/>
    <mergeCell ref="B28:G28"/>
    <mergeCell ref="H28:I28"/>
    <mergeCell ref="B29:C29"/>
    <mergeCell ref="D29:E29"/>
    <mergeCell ref="F29:G29"/>
    <mergeCell ref="H29:I29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B65:E65"/>
    <mergeCell ref="F65:L65"/>
    <mergeCell ref="M65:O65"/>
    <mergeCell ref="P65:Q65"/>
    <mergeCell ref="B67:F67"/>
    <mergeCell ref="B69:E69"/>
    <mergeCell ref="F69:O69"/>
    <mergeCell ref="P69:Q69"/>
    <mergeCell ref="B63:G63"/>
    <mergeCell ref="H63:I63"/>
    <mergeCell ref="B64:E64"/>
    <mergeCell ref="F64:L64"/>
    <mergeCell ref="M64:O64"/>
    <mergeCell ref="P64:Q64"/>
    <mergeCell ref="B72:I72"/>
    <mergeCell ref="J72:O72"/>
    <mergeCell ref="P72:Q72"/>
    <mergeCell ref="B73:I73"/>
    <mergeCell ref="J73:O73"/>
    <mergeCell ref="P73:Q73"/>
    <mergeCell ref="B70:I70"/>
    <mergeCell ref="J70:O70"/>
    <mergeCell ref="P70:Q70"/>
    <mergeCell ref="B71:I71"/>
    <mergeCell ref="J71:O71"/>
    <mergeCell ref="P71:Q71"/>
    <mergeCell ref="J76:O76"/>
    <mergeCell ref="P76:Q76"/>
    <mergeCell ref="J77:O77"/>
    <mergeCell ref="P77:Q77"/>
    <mergeCell ref="B74:I74"/>
    <mergeCell ref="J74:O74"/>
    <mergeCell ref="P74:Q74"/>
    <mergeCell ref="B75:I75"/>
    <mergeCell ref="J75:O75"/>
    <mergeCell ref="P75:Q75"/>
    <mergeCell ref="B81:I81"/>
    <mergeCell ref="J81:N81"/>
    <mergeCell ref="O81:S81"/>
    <mergeCell ref="T81:V81"/>
    <mergeCell ref="B83:I83"/>
    <mergeCell ref="J83:K83"/>
    <mergeCell ref="B79:G79"/>
    <mergeCell ref="H79:I79"/>
    <mergeCell ref="B80:I80"/>
    <mergeCell ref="J80:N80"/>
    <mergeCell ref="O80:S80"/>
    <mergeCell ref="T80:V80"/>
    <mergeCell ref="B89:G89"/>
    <mergeCell ref="H89:M89"/>
    <mergeCell ref="O89:S89"/>
    <mergeCell ref="T89:X89"/>
    <mergeCell ref="B90:G90"/>
    <mergeCell ref="H90:M90"/>
    <mergeCell ref="O90:S90"/>
    <mergeCell ref="T90:X90"/>
    <mergeCell ref="B84:I84"/>
    <mergeCell ref="B85:I85"/>
    <mergeCell ref="B88:F88"/>
    <mergeCell ref="G88:H88"/>
    <mergeCell ref="O88:U88"/>
    <mergeCell ref="V88:W88"/>
    <mergeCell ref="B93:G93"/>
    <mergeCell ref="H93:M93"/>
    <mergeCell ref="O93:U93"/>
    <mergeCell ref="V93:W93"/>
    <mergeCell ref="B94:G94"/>
    <mergeCell ref="H94:M94"/>
    <mergeCell ref="O94:S94"/>
    <mergeCell ref="T94:X94"/>
    <mergeCell ref="B91:G91"/>
    <mergeCell ref="H91:M91"/>
    <mergeCell ref="O91:S91"/>
    <mergeCell ref="T91:X91"/>
    <mergeCell ref="B92:G92"/>
    <mergeCell ref="H92:M92"/>
    <mergeCell ref="B97:G97"/>
    <mergeCell ref="H97:M97"/>
    <mergeCell ref="O97:S97"/>
    <mergeCell ref="T97:X97"/>
    <mergeCell ref="B98:G98"/>
    <mergeCell ref="H98:M98"/>
    <mergeCell ref="O98:S98"/>
    <mergeCell ref="T98:X98"/>
    <mergeCell ref="B95:G95"/>
    <mergeCell ref="H95:M95"/>
    <mergeCell ref="O95:S95"/>
    <mergeCell ref="T95:X95"/>
    <mergeCell ref="B96:G96"/>
    <mergeCell ref="H96:M96"/>
    <mergeCell ref="O96:S96"/>
    <mergeCell ref="T96:X96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B100:G100"/>
    <mergeCell ref="H100:M100"/>
    <mergeCell ref="O100:U100"/>
    <mergeCell ref="V100:W100"/>
    <mergeCell ref="B105:G105"/>
    <mergeCell ref="H105:M105"/>
    <mergeCell ref="B106:G106"/>
    <mergeCell ref="H106:M106"/>
    <mergeCell ref="O106:R106"/>
    <mergeCell ref="S106:T106"/>
    <mergeCell ref="B103:G103"/>
    <mergeCell ref="H103:M103"/>
    <mergeCell ref="O103:S103"/>
    <mergeCell ref="T103:X103"/>
    <mergeCell ref="B104:G104"/>
    <mergeCell ref="H104:M104"/>
    <mergeCell ref="B109:G109"/>
    <mergeCell ref="H109:M109"/>
    <mergeCell ref="B110:G110"/>
    <mergeCell ref="H110:M110"/>
    <mergeCell ref="B111:G111"/>
    <mergeCell ref="H111:M111"/>
    <mergeCell ref="B107:G107"/>
    <mergeCell ref="H107:M107"/>
    <mergeCell ref="O107:U107"/>
    <mergeCell ref="B108:G108"/>
    <mergeCell ref="H108:M108"/>
    <mergeCell ref="O108:U108"/>
    <mergeCell ref="B115:G115"/>
    <mergeCell ref="H115:M115"/>
    <mergeCell ref="B116:G116"/>
    <mergeCell ref="H116:M116"/>
    <mergeCell ref="B117:G117"/>
    <mergeCell ref="H117:M117"/>
    <mergeCell ref="B112:G112"/>
    <mergeCell ref="H112:M112"/>
    <mergeCell ref="B113:G113"/>
    <mergeCell ref="H113:M113"/>
    <mergeCell ref="B114:G114"/>
    <mergeCell ref="H114:M114"/>
    <mergeCell ref="S123:V125"/>
    <mergeCell ref="K124:N124"/>
    <mergeCell ref="O124:O125"/>
    <mergeCell ref="P124:P125"/>
    <mergeCell ref="Q124:Q125"/>
    <mergeCell ref="R124:R125"/>
    <mergeCell ref="K125:L125"/>
    <mergeCell ref="M125:N125"/>
    <mergeCell ref="B120:L120"/>
    <mergeCell ref="B122:E122"/>
    <mergeCell ref="F122:G122"/>
    <mergeCell ref="B123:B125"/>
    <mergeCell ref="C123:F125"/>
    <mergeCell ref="G123:J125"/>
    <mergeCell ref="K123:R123"/>
    <mergeCell ref="C126:F126"/>
    <mergeCell ref="G126:J126"/>
    <mergeCell ref="K126:L126"/>
    <mergeCell ref="M126:N126"/>
    <mergeCell ref="S126:V126"/>
    <mergeCell ref="C127:F127"/>
    <mergeCell ref="G127:J127"/>
    <mergeCell ref="K127:L127"/>
    <mergeCell ref="M127:N127"/>
    <mergeCell ref="S127:V127"/>
    <mergeCell ref="B134:I134"/>
    <mergeCell ref="B136:L136"/>
    <mergeCell ref="B138:E138"/>
    <mergeCell ref="F138:G138"/>
    <mergeCell ref="B139:E139"/>
    <mergeCell ref="F139:K139"/>
    <mergeCell ref="B129:F129"/>
    <mergeCell ref="G129:H129"/>
    <mergeCell ref="B130:I130"/>
    <mergeCell ref="B131:I131"/>
    <mergeCell ref="B132:I132"/>
    <mergeCell ref="B133:I133"/>
    <mergeCell ref="M143:P143"/>
    <mergeCell ref="B144:E144"/>
    <mergeCell ref="F144:H144"/>
    <mergeCell ref="I144:L144"/>
    <mergeCell ref="M144:P144"/>
    <mergeCell ref="B145:L145"/>
    <mergeCell ref="B140:E140"/>
    <mergeCell ref="F140:K140"/>
    <mergeCell ref="B142:F142"/>
    <mergeCell ref="G142:H142"/>
    <mergeCell ref="B143:E143"/>
    <mergeCell ref="F143:H143"/>
    <mergeCell ref="I143:L143"/>
    <mergeCell ref="B149:G149"/>
    <mergeCell ref="H149:N150"/>
    <mergeCell ref="O149:T150"/>
    <mergeCell ref="U149:X150"/>
    <mergeCell ref="B150:G150"/>
    <mergeCell ref="B152:G152"/>
    <mergeCell ref="H152:I152"/>
    <mergeCell ref="B147:G147"/>
    <mergeCell ref="H147:I147"/>
    <mergeCell ref="B148:G148"/>
    <mergeCell ref="H148:N148"/>
    <mergeCell ref="O148:T148"/>
    <mergeCell ref="U148:X148"/>
    <mergeCell ref="B155:G155"/>
    <mergeCell ref="H155:K155"/>
    <mergeCell ref="L155:O155"/>
    <mergeCell ref="P155:X155"/>
    <mergeCell ref="B156:G156"/>
    <mergeCell ref="H156:K156"/>
    <mergeCell ref="L156:O156"/>
    <mergeCell ref="P156:X156"/>
    <mergeCell ref="B153:G153"/>
    <mergeCell ref="H153:K153"/>
    <mergeCell ref="L153:O153"/>
    <mergeCell ref="P153:X153"/>
    <mergeCell ref="B154:G154"/>
    <mergeCell ref="H154:K154"/>
    <mergeCell ref="L154:O154"/>
    <mergeCell ref="P154:X154"/>
    <mergeCell ref="B160:E160"/>
    <mergeCell ref="M160:N160"/>
    <mergeCell ref="B161:G161"/>
    <mergeCell ref="H161:N161"/>
    <mergeCell ref="O161:T161"/>
    <mergeCell ref="U161:X161"/>
    <mergeCell ref="B157:G157"/>
    <mergeCell ref="H157:K157"/>
    <mergeCell ref="L157:O157"/>
    <mergeCell ref="P157:X157"/>
    <mergeCell ref="B158:G158"/>
    <mergeCell ref="H158:K158"/>
    <mergeCell ref="L158:O158"/>
    <mergeCell ref="P158:X158"/>
    <mergeCell ref="Y165:AC168"/>
    <mergeCell ref="B162:G162"/>
    <mergeCell ref="H162:N162"/>
    <mergeCell ref="O162:T162"/>
    <mergeCell ref="U162:X162"/>
    <mergeCell ref="B163:G163"/>
    <mergeCell ref="H163:N163"/>
    <mergeCell ref="O163:T163"/>
    <mergeCell ref="U163:X163"/>
  </mergeCells>
  <phoneticPr fontId="3"/>
  <hyperlinks>
    <hyperlink ref="Y68:AC69" location="目次!A1" display="目次に戻る"/>
    <hyperlink ref="Y128:AC136" location="目次!A1" display="目次に戻る"/>
    <hyperlink ref="Y165:AC168" location="目次!A1" display="目次に戻る"/>
    <hyperlink ref="Y145:Z145" location="目次!A1" display="目次に戻る"/>
    <hyperlink ref="Z145" location="目次!A1" display="目次に戻る"/>
    <hyperlink ref="Y152:AC158" location="目次!A1" display="目次に戻る"/>
    <hyperlink ref="Z152:AD158" location="目次!A1" display="目次に戻る"/>
    <hyperlink ref="Y147:AC150" location="目次!A1" display="目次に戻る"/>
    <hyperlink ref="Z147:AD150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25" max="23" man="1"/>
    <brk id="47" max="23" man="1"/>
    <brk id="66" max="23" man="1"/>
    <brk id="86" max="23" man="1"/>
    <brk id="118" max="23" man="1"/>
    <brk id="1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17天妃</vt:lpstr>
      <vt:lpstr>'17天妃'!Print_Area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2025-07-03T02:15:31Z</cp:lastPrinted>
  <dcterms:created xsi:type="dcterms:W3CDTF">2025-06-30T05:39:45Z</dcterms:created>
  <dcterms:modified xsi:type="dcterms:W3CDTF">2025-07-03T02:15:36Z</dcterms:modified>
</cp:coreProperties>
</file>