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0識名" sheetId="1" r:id="rId1"/>
  </sheets>
  <externalReferences>
    <externalReference r:id="rId2"/>
    <externalReference r:id="rId3"/>
  </externalReferences>
  <definedNames>
    <definedName name="_xlnm.Print_Area" localSheetId="0">'10識名'!$A$1:$X$168</definedName>
    <definedName name="Z_818BF9DD_E155_4641_96DB_F10DCC046B31_.wvu.PrintArea" localSheetId="0" hidden="1">'10識名'!$A$1:$X$167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3" i="1" l="1"/>
  <c r="H156" i="1"/>
  <c r="H149" i="1"/>
  <c r="G143" i="1"/>
  <c r="F134" i="1"/>
  <c r="S110" i="1"/>
  <c r="V106" i="1"/>
  <c r="V92" i="1"/>
  <c r="V88" i="1"/>
  <c r="G88" i="1"/>
  <c r="J83" i="1"/>
  <c r="P76" i="1"/>
  <c r="P77" i="1" s="1"/>
  <c r="P69" i="1"/>
  <c r="H62" i="1"/>
  <c r="Q60" i="1"/>
  <c r="Q59" i="1"/>
  <c r="Q58" i="1"/>
  <c r="Q57" i="1"/>
  <c r="Q56" i="1"/>
  <c r="Q55" i="1"/>
  <c r="Q54" i="1"/>
  <c r="F52" i="1"/>
  <c r="T39" i="1"/>
  <c r="V38" i="1"/>
  <c r="V37" i="1"/>
  <c r="V36" i="1"/>
  <c r="H34" i="1"/>
  <c r="H27" i="1"/>
  <c r="F4" i="1"/>
</calcChain>
</file>

<file path=xl/sharedStrings.xml><?xml version="1.0" encoding="utf-8"?>
<sst xmlns="http://schemas.openxmlformats.org/spreadsheetml/2006/main" count="340" uniqueCount="236">
  <si>
    <t>№</t>
    <phoneticPr fontId="3"/>
  </si>
  <si>
    <t>識名小学校区</t>
    <rPh sb="0" eb="2">
      <t>シキナ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</si>
  <si>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</si>
  <si>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</si>
  <si>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</si>
  <si>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</si>
  <si>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</si>
  <si>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識名</t>
    <rPh sb="0" eb="2">
      <t>シキナ</t>
    </rPh>
    <phoneticPr fontId="3"/>
  </si>
  <si>
    <t>1丁目16番7～32号、22～25番</t>
    <rPh sb="1" eb="3">
      <t>チョウメ</t>
    </rPh>
    <rPh sb="5" eb="6">
      <t>バン</t>
    </rPh>
    <rPh sb="10" eb="11">
      <t>ゴウ</t>
    </rPh>
    <rPh sb="17" eb="18">
      <t>バン</t>
    </rPh>
    <phoneticPr fontId="3"/>
  </si>
  <si>
    <t>繁多川</t>
    <rPh sb="0" eb="3">
      <t>ハンタガワ</t>
    </rPh>
    <phoneticPr fontId="3"/>
  </si>
  <si>
    <t>1丁目1～14番地
2丁目（全部）
3丁目3～6、9～16番
4丁目1～20、23～24番
5丁目（全部）</t>
    <rPh sb="1" eb="3">
      <t>チョウメ</t>
    </rPh>
    <rPh sb="7" eb="9">
      <t>バンチ</t>
    </rPh>
    <rPh sb="11" eb="13">
      <t>チョウメ</t>
    </rPh>
    <rPh sb="14" eb="16">
      <t>ゼンブ</t>
    </rPh>
    <rPh sb="19" eb="21">
      <t>チョウメ</t>
    </rPh>
    <rPh sb="29" eb="30">
      <t>バン</t>
    </rPh>
    <rPh sb="32" eb="34">
      <t>チョウメ</t>
    </rPh>
    <rPh sb="44" eb="45">
      <t>バン</t>
    </rPh>
    <rPh sb="47" eb="49">
      <t>チョウメ</t>
    </rPh>
    <rPh sb="50" eb="52">
      <t>ゼンブ</t>
    </rPh>
    <phoneticPr fontId="3"/>
  </si>
  <si>
    <t>2丁目（全部）</t>
    <rPh sb="1" eb="3">
      <t>チョウメ</t>
    </rPh>
    <rPh sb="4" eb="6">
      <t>ゼンブ</t>
    </rPh>
    <phoneticPr fontId="3"/>
  </si>
  <si>
    <t>3丁目3～11番、22番1～16号、22番36号</t>
    <rPh sb="1" eb="3">
      <t>チョウメ</t>
    </rPh>
    <rPh sb="7" eb="8">
      <t>バン</t>
    </rPh>
    <rPh sb="11" eb="12">
      <t>バン</t>
    </rPh>
    <rPh sb="16" eb="17">
      <t>ゴウ</t>
    </rPh>
    <rPh sb="20" eb="21">
      <t>バン</t>
    </rPh>
    <rPh sb="23" eb="24">
      <t>ゴウ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</si>
  <si>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</si>
  <si>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</si>
  <si>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</si>
  <si>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</si>
  <si>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</si>
  <si>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</si>
  <si>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</si>
  <si>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</si>
  <si>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</si>
  <si>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</si>
  <si>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</si>
  <si>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</si>
  <si>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</si>
  <si>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</si>
  <si>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</si>
  <si>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</si>
  <si>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</si>
  <si>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</si>
  <si>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</si>
  <si>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識名小学校</t>
    <rPh sb="0" eb="2">
      <t>シキナ</t>
    </rPh>
    <rPh sb="2" eb="5">
      <t>ショウガッコウ</t>
    </rPh>
    <phoneticPr fontId="3"/>
  </si>
  <si>
    <t>所在地</t>
  </si>
  <si>
    <t>識名２－２－１</t>
    <rPh sb="0" eb="2">
      <t>シキナ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</si>
  <si>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</si>
  <si>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</si>
  <si>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</si>
  <si>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</si>
  <si>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</si>
  <si>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</si>
  <si>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</si>
  <si>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</si>
  <si>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</si>
  <si>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</si>
  <si>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</si>
  <si>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</si>
  <si>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</si>
  <si>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</si>
  <si>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</si>
  <si>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</si>
  <si>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</si>
  <si>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識名小学校</t>
    <rPh sb="0" eb="5">
      <t>シキナショウガッコウ</t>
    </rPh>
    <phoneticPr fontId="3"/>
  </si>
  <si>
    <t>識名2-2-1</t>
    <rPh sb="0" eb="2">
      <t>シキナ</t>
    </rPh>
    <phoneticPr fontId="3"/>
  </si>
  <si>
    <t>あり</t>
    <phoneticPr fontId="3"/>
  </si>
  <si>
    <t>石田中学校</t>
    <rPh sb="0" eb="2">
      <t>イシダ</t>
    </rPh>
    <rPh sb="2" eb="3">
      <t>チュウ</t>
    </rPh>
    <rPh sb="3" eb="5">
      <t>ガッコウ</t>
    </rPh>
    <phoneticPr fontId="3"/>
  </si>
  <si>
    <t>繁多川5-17-1</t>
    <rPh sb="0" eb="3">
      <t>ハンタガワ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</si>
  <si>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</si>
  <si>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</si>
  <si>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</si>
  <si>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</si>
  <si>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4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</si>
  <si>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</si>
  <si>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</si>
  <si>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繁多川自治会</t>
    <rPh sb="0" eb="3">
      <t>ハンタガワ</t>
    </rPh>
    <rPh sb="3" eb="6">
      <t>ジチカイ</t>
    </rPh>
    <phoneticPr fontId="3"/>
  </si>
  <si>
    <t>繁多川1丁目～5丁目</t>
    <rPh sb="0" eb="3">
      <t>ハンタガワ</t>
    </rPh>
    <rPh sb="4" eb="6">
      <t>チョウメ</t>
    </rPh>
    <rPh sb="8" eb="10">
      <t>チョウメ</t>
    </rPh>
    <phoneticPr fontId="3"/>
  </si>
  <si>
    <t>繁多川市営住宅自治会</t>
    <rPh sb="0" eb="3">
      <t>ハンタガワ</t>
    </rPh>
    <rPh sb="3" eb="5">
      <t>シエイ</t>
    </rPh>
    <rPh sb="5" eb="7">
      <t>ジュウタク</t>
    </rPh>
    <rPh sb="7" eb="10">
      <t>ジチカイ</t>
    </rPh>
    <phoneticPr fontId="3"/>
  </si>
  <si>
    <t>繁多川3-4-40（繁多川市営住宅）</t>
    <rPh sb="0" eb="3">
      <t>ハンタガワ</t>
    </rPh>
    <rPh sb="10" eb="13">
      <t>ハンタガワ</t>
    </rPh>
    <rPh sb="13" eb="17">
      <t>シエイジュウタク</t>
    </rPh>
    <phoneticPr fontId="3"/>
  </si>
  <si>
    <t>県営松川団地自治会</t>
    <rPh sb="0" eb="2">
      <t>ケンエイ</t>
    </rPh>
    <rPh sb="2" eb="4">
      <t>マツガワ</t>
    </rPh>
    <rPh sb="4" eb="6">
      <t>ダンチ</t>
    </rPh>
    <rPh sb="6" eb="9">
      <t>ジチカイ</t>
    </rPh>
    <phoneticPr fontId="3"/>
  </si>
  <si>
    <t>繁多川2丁目-5（松川団地）</t>
    <rPh sb="0" eb="3">
      <t>ハンタガワ</t>
    </rPh>
    <rPh sb="4" eb="6">
      <t>チョウメ</t>
    </rPh>
    <rPh sb="9" eb="13">
      <t>マツガワダンチ</t>
    </rPh>
    <phoneticPr fontId="3"/>
  </si>
  <si>
    <t>識名自治会</t>
    <rPh sb="0" eb="2">
      <t>シキナ</t>
    </rPh>
    <rPh sb="2" eb="5">
      <t>ジチカイ</t>
    </rPh>
    <phoneticPr fontId="3"/>
  </si>
  <si>
    <t>識名4丁目全域、1・2・3丁目の一部</t>
    <rPh sb="0" eb="2">
      <t>シキナ</t>
    </rPh>
    <rPh sb="3" eb="5">
      <t>チョウメ</t>
    </rPh>
    <rPh sb="5" eb="7">
      <t>ゼンイキ</t>
    </rPh>
    <rPh sb="13" eb="15">
      <t>チョウメ</t>
    </rPh>
    <rPh sb="16" eb="18">
      <t>イチブ</t>
    </rPh>
    <phoneticPr fontId="3"/>
  </si>
  <si>
    <t>識名1丁目自治会</t>
    <rPh sb="0" eb="2">
      <t>シキナ</t>
    </rPh>
    <rPh sb="3" eb="5">
      <t>チョウメ</t>
    </rPh>
    <rPh sb="5" eb="8">
      <t>ジチカイ</t>
    </rPh>
    <phoneticPr fontId="3"/>
  </si>
  <si>
    <t>識名1丁目全地域</t>
    <rPh sb="0" eb="2">
      <t>シキナ</t>
    </rPh>
    <rPh sb="3" eb="5">
      <t>チョウメ</t>
    </rPh>
    <rPh sb="5" eb="8">
      <t>ゼンチイキ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</si>
  <si>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</si>
  <si>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</si>
  <si>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</si>
  <si>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</si>
  <si>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</si>
  <si>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</si>
  <si>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</si>
  <si>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</si>
  <si>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石田中学校区青少年健全育成協議会</t>
    <rPh sb="0" eb="2">
      <t>イシダ</t>
    </rPh>
    <rPh sb="2" eb="5">
      <t>チュウガッコウ</t>
    </rPh>
    <rPh sb="5" eb="16">
      <t>クセイショウネンケンゼンイクセイキョウギカイ</t>
    </rPh>
    <phoneticPr fontId="3"/>
  </si>
  <si>
    <t>松城中学校区青少年健全育成協議会</t>
    <rPh sb="0" eb="2">
      <t>マツシロ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</si>
  <si>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</si>
  <si>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</si>
  <si>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</si>
  <si>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</si>
  <si>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三原大石通り会</t>
    <rPh sb="0" eb="2">
      <t>ミハラ</t>
    </rPh>
    <rPh sb="2" eb="4">
      <t>オオイシ</t>
    </rPh>
    <rPh sb="4" eb="5">
      <t>トオ</t>
    </rPh>
    <rPh sb="6" eb="7">
      <t>カイ</t>
    </rPh>
    <phoneticPr fontId="3"/>
  </si>
  <si>
    <t>上間三原線</t>
    <phoneticPr fontId="3"/>
  </si>
  <si>
    <t>こども園まある父母会</t>
    <rPh sb="3" eb="4">
      <t>エン</t>
    </rPh>
    <rPh sb="7" eb="9">
      <t>フボ</t>
    </rPh>
    <rPh sb="9" eb="10">
      <t>カイ</t>
    </rPh>
    <phoneticPr fontId="3"/>
  </si>
  <si>
    <t>寒川4号</t>
    <rPh sb="0" eb="2">
      <t>サムカワ</t>
    </rPh>
    <rPh sb="3" eb="4">
      <t>ゴウ</t>
    </rPh>
    <phoneticPr fontId="3"/>
  </si>
  <si>
    <t>金城ダム通り会</t>
    <rPh sb="0" eb="2">
      <t>キンジョウ</t>
    </rPh>
    <rPh sb="4" eb="5">
      <t>トオ</t>
    </rPh>
    <rPh sb="6" eb="7">
      <t>カイ</t>
    </rPh>
    <phoneticPr fontId="3"/>
  </si>
  <si>
    <t>崎山松川線</t>
    <rPh sb="0" eb="2">
      <t>サキヤマ</t>
    </rPh>
    <rPh sb="2" eb="4">
      <t>マツガワ</t>
    </rPh>
    <rPh sb="4" eb="5">
      <t>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</si>
  <si>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</si>
  <si>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泉水設備 株式会社</t>
    <phoneticPr fontId="3"/>
  </si>
  <si>
    <t>識名繁多川線</t>
    <phoneticPr fontId="3"/>
  </si>
  <si>
    <t>株式会社 丸島建設コンサルタント</t>
    <phoneticPr fontId="3"/>
  </si>
  <si>
    <t>沖縄ごみバスターズボランティア</t>
    <phoneticPr fontId="3"/>
  </si>
  <si>
    <t>大石公園</t>
    <phoneticPr fontId="3"/>
  </si>
  <si>
    <t>株式会社 沖縄用地測量設計</t>
    <phoneticPr fontId="3"/>
  </si>
  <si>
    <t>大石森公園愛護会</t>
    <phoneticPr fontId="3"/>
  </si>
  <si>
    <t>繁多川ちゅらくなすん会</t>
    <phoneticPr fontId="3"/>
  </si>
  <si>
    <t>識名繁多川線・上間三原線</t>
    <phoneticPr fontId="3"/>
  </si>
  <si>
    <t>石田公園愛護会</t>
    <phoneticPr fontId="3"/>
  </si>
  <si>
    <t>石田公園</t>
    <phoneticPr fontId="3"/>
  </si>
  <si>
    <t>繁多川自治会「花通り会」</t>
    <phoneticPr fontId="3"/>
  </si>
  <si>
    <t>識名公園キジムナー会</t>
    <phoneticPr fontId="3"/>
  </si>
  <si>
    <t>識名霊園</t>
    <phoneticPr fontId="3"/>
  </si>
  <si>
    <t>ワクワクゆんたく通り会</t>
    <rPh sb="8" eb="9">
      <t>トオ</t>
    </rPh>
    <rPh sb="10" eb="11">
      <t>カイ</t>
    </rPh>
    <phoneticPr fontId="3"/>
  </si>
  <si>
    <t>繁多川15号の一部</t>
    <phoneticPr fontId="3"/>
  </si>
  <si>
    <t>大石公園まちづくり委員会</t>
    <rPh sb="9" eb="12">
      <t>イインカイ</t>
    </rPh>
    <phoneticPr fontId="3"/>
  </si>
  <si>
    <t>沖縄銀行</t>
    <phoneticPr fontId="3"/>
  </si>
  <si>
    <t>市内一円(各本店、支店、出張所)</t>
    <phoneticPr fontId="3"/>
  </si>
  <si>
    <t>大石公園の景観を美化する会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</si>
  <si>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</si>
  <si>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</si>
  <si>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識名児童クラブ</t>
    <phoneticPr fontId="3"/>
  </si>
  <si>
    <t>那覇市医師会</t>
    <phoneticPr fontId="3"/>
  </si>
  <si>
    <t>市内一円(加盟各事業所周辺)</t>
    <phoneticPr fontId="3"/>
  </si>
  <si>
    <t>喜樹の会</t>
    <rPh sb="0" eb="1">
      <t>キ</t>
    </rPh>
    <rPh sb="1" eb="2">
      <t>イツキ</t>
    </rPh>
    <rPh sb="3" eb="4">
      <t>カイ</t>
    </rPh>
    <phoneticPr fontId="3"/>
  </si>
  <si>
    <t>繫多川公園</t>
    <rPh sb="0" eb="3">
      <t>ハンタガワ</t>
    </rPh>
    <rPh sb="3" eb="5">
      <t>コウエン</t>
    </rPh>
    <phoneticPr fontId="3"/>
  </si>
  <si>
    <t>沖縄県宅地建物取引業協会</t>
    <phoneticPr fontId="3"/>
  </si>
  <si>
    <t>識名3丁目会</t>
    <rPh sb="0" eb="2">
      <t>シキナ</t>
    </rPh>
    <rPh sb="3" eb="6">
      <t>チョウメカイ</t>
    </rPh>
    <phoneticPr fontId="3"/>
  </si>
  <si>
    <t>大石公園</t>
    <rPh sb="0" eb="4">
      <t>オオイシコウエン</t>
    </rPh>
    <phoneticPr fontId="3"/>
  </si>
  <si>
    <t>那覇市観光ホテル旅館事業協同組合</t>
    <phoneticPr fontId="3"/>
  </si>
  <si>
    <t>大石公園を美守り隊</t>
    <rPh sb="0" eb="4">
      <t>オオイシコウエン</t>
    </rPh>
    <rPh sb="5" eb="7">
      <t>ミマモ</t>
    </rPh>
    <rPh sb="8" eb="9">
      <t>タイ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</si>
  <si>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</si>
  <si>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</si>
  <si>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識名テニススポーツ少年団</t>
    <rPh sb="0" eb="2">
      <t>シキナ</t>
    </rPh>
    <rPh sb="9" eb="12">
      <t>ショウネンダン</t>
    </rPh>
    <phoneticPr fontId="3"/>
  </si>
  <si>
    <t>沖縄海邦銀行</t>
    <phoneticPr fontId="3"/>
  </si>
  <si>
    <t>大石寿会</t>
    <rPh sb="0" eb="2">
      <t>オオイシ</t>
    </rPh>
    <rPh sb="2" eb="3">
      <t>コトブキ</t>
    </rPh>
    <rPh sb="3" eb="4">
      <t>カイ</t>
    </rPh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</si>
  <si>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</si>
  <si>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</si>
  <si>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</si>
  <si>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</si>
  <si>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金秀商事株式会社</t>
    <phoneticPr fontId="3"/>
  </si>
  <si>
    <t>株式会社ホープ設計</t>
    <phoneticPr fontId="3"/>
  </si>
  <si>
    <t>生活協同組合コープ沖縄</t>
    <phoneticPr fontId="3"/>
  </si>
  <si>
    <t>(社)沖縄県建設業協会那覇支部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</si>
  <si>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</si>
  <si>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一般社団法人沖縄県中小建設業協会
那覇支部</t>
    <phoneticPr fontId="3"/>
  </si>
  <si>
    <t>組織名</t>
    <rPh sb="0" eb="3">
      <t>ソシキメイ</t>
    </rPh>
    <phoneticPr fontId="13"/>
  </si>
  <si>
    <t>県営松川団地自治会</t>
    <rPh sb="0" eb="2">
      <t>ケンエイ</t>
    </rPh>
    <rPh sb="2" eb="6">
      <t>マツガワダンチ</t>
    </rPh>
    <rPh sb="6" eb="9">
      <t>ジチカイ</t>
    </rPh>
    <phoneticPr fontId="3"/>
  </si>
  <si>
    <t>繁多川市営住宅自治会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</si>
  <si>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</si>
  <si>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</si>
  <si>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</si>
  <si>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</si>
  <si>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</si>
  <si>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</si>
  <si>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</si>
  <si>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</si>
  <si>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</si>
  <si>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</si>
  <si>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</si>
  <si>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</si>
  <si>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</si>
  <si>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</si>
  <si>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</si>
  <si>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×</t>
    <phoneticPr fontId="3"/>
  </si>
  <si>
    <t>○</t>
    <phoneticPr fontId="3"/>
  </si>
  <si>
    <t>電話：917-3310
FAX：917-3350</t>
    <phoneticPr fontId="3"/>
  </si>
  <si>
    <t>石田中学校</t>
    <rPh sb="0" eb="2">
      <t>イシダ</t>
    </rPh>
    <rPh sb="2" eb="5">
      <t>チュウガッコウ</t>
    </rPh>
    <phoneticPr fontId="3"/>
  </si>
  <si>
    <t>電話：917-3404
FAX：917-3424</t>
    <phoneticPr fontId="3"/>
  </si>
  <si>
    <t>松城中学校</t>
    <rPh sb="0" eb="2">
      <t>マツシロ</t>
    </rPh>
    <rPh sb="2" eb="5">
      <t>チュウガッコウ</t>
    </rPh>
    <phoneticPr fontId="3"/>
  </si>
  <si>
    <t>繁多川3-15-1</t>
    <rPh sb="0" eb="3">
      <t>ハンタガワ</t>
    </rPh>
    <phoneticPr fontId="3"/>
  </si>
  <si>
    <t>電話：917-3414
FAX：917-3434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</si>
  <si>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</si>
  <si>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繁多川市営住宅自治会自主防災会</t>
    <phoneticPr fontId="3"/>
  </si>
  <si>
    <t>金城ダム隣友会自主防災会</t>
    <phoneticPr fontId="3"/>
  </si>
  <si>
    <t>識名市営住宅自治会自主防災会</t>
    <phoneticPr fontId="3"/>
  </si>
  <si>
    <t>県営松川団地自治会自主防災会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</si>
  <si>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</si>
  <si>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</si>
  <si>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</si>
  <si>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童夢児童クラブ</t>
    <rPh sb="0" eb="1">
      <t>ドウ</t>
    </rPh>
    <rPh sb="1" eb="2">
      <t>ユメ</t>
    </rPh>
    <rPh sb="2" eb="4">
      <t>ジドウ</t>
    </rPh>
    <phoneticPr fontId="3"/>
  </si>
  <si>
    <t>繁多川2-14-7　
繁多川ハイツ302号</t>
    <phoneticPr fontId="3"/>
  </si>
  <si>
    <t>いどばた学童クラブ</t>
    <rPh sb="4" eb="6">
      <t>ガクドウ</t>
    </rPh>
    <phoneticPr fontId="3"/>
  </si>
  <si>
    <t>繁多川5-5-1　波平アパート１階</t>
    <phoneticPr fontId="3"/>
  </si>
  <si>
    <t>識名児童クラブ</t>
    <rPh sb="0" eb="2">
      <t>シキナ</t>
    </rPh>
    <rPh sb="2" eb="4">
      <t>ジドウ</t>
    </rPh>
    <phoneticPr fontId="3"/>
  </si>
  <si>
    <t>識名2－2－1　識名小学校内</t>
    <rPh sb="0" eb="2">
      <t>シキナ</t>
    </rPh>
    <rPh sb="8" eb="13">
      <t>シキナショウガッコウ</t>
    </rPh>
    <rPh sb="13" eb="14">
      <t>ナイ</t>
    </rPh>
    <phoneticPr fontId="3"/>
  </si>
  <si>
    <t>識名さつき学童クラブ</t>
    <rPh sb="0" eb="2">
      <t>シキナ</t>
    </rPh>
    <rPh sb="5" eb="7">
      <t>ガクドウ</t>
    </rPh>
    <phoneticPr fontId="3"/>
  </si>
  <si>
    <r>
      <t>識名2-8-1　</t>
    </r>
    <r>
      <rPr>
        <sz val="11"/>
        <rFont val="ＭＳ Ｐゴシック"/>
        <family val="3"/>
        <charset val="128"/>
      </rPr>
      <t>3F</t>
    </r>
    <rPh sb="0" eb="2">
      <t>シキナ</t>
    </rPh>
    <phoneticPr fontId="56"/>
  </si>
  <si>
    <t>識名すこやか児童クラブ</t>
    <rPh sb="0" eb="2">
      <t>シキナ</t>
    </rPh>
    <rPh sb="6" eb="8">
      <t>ジドウ</t>
    </rPh>
    <phoneticPr fontId="3"/>
  </si>
  <si>
    <t>識名1－15－2</t>
    <rPh sb="0" eb="2">
      <t>シキナ</t>
    </rPh>
    <phoneticPr fontId="3"/>
  </si>
  <si>
    <t>童夢児童クラブ　
せかんどべーす</t>
    <rPh sb="0" eb="2">
      <t>ドウム</t>
    </rPh>
    <rPh sb="2" eb="4">
      <t>ジドウ</t>
    </rPh>
    <phoneticPr fontId="0"/>
  </si>
  <si>
    <t>繁多川2－14－7　３０５号室</t>
    <rPh sb="0" eb="3">
      <t>ハンタガワ</t>
    </rPh>
    <rPh sb="13" eb="15">
      <t>ゴウシツ</t>
    </rPh>
    <phoneticPr fontId="0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</si>
  <si>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</si>
  <si>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</si>
  <si>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</si>
  <si>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</si>
  <si>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</si>
  <si>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</si>
  <si>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</si>
  <si>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</si>
  <si>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</si>
  <si>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</si>
  <si>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</si>
  <si>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繁多川、識名2丁目・3丁目</t>
    <phoneticPr fontId="3"/>
  </si>
  <si>
    <t>繁多川3-4-18</t>
    <phoneticPr fontId="3"/>
  </si>
  <si>
    <t>９６３－６４７８</t>
    <phoneticPr fontId="3"/>
  </si>
  <si>
    <t>繁多川</t>
    <phoneticPr fontId="3"/>
  </si>
  <si>
    <t>識名1丁目</t>
    <phoneticPr fontId="3"/>
  </si>
  <si>
    <t>長田1-16-7　C-101号</t>
    <phoneticPr fontId="3"/>
  </si>
  <si>
    <t>９８７－１０１０</t>
    <phoneticPr fontId="3"/>
  </si>
  <si>
    <t>識名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</si>
  <si>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</si>
  <si>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</si>
  <si>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</si>
  <si>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</si>
  <si>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</si>
  <si>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繁多川地域ふれあいデイサービス</t>
    <rPh sb="0" eb="2">
      <t>ハンタ</t>
    </rPh>
    <rPh sb="2" eb="3">
      <t>ガワ</t>
    </rPh>
    <rPh sb="3" eb="5">
      <t>チイキ</t>
    </rPh>
    <phoneticPr fontId="13"/>
  </si>
  <si>
    <t>第2･3・4木曜日　</t>
    <rPh sb="0" eb="1">
      <t>ダイ</t>
    </rPh>
    <rPh sb="6" eb="9">
      <t>モクヨウビ</t>
    </rPh>
    <phoneticPr fontId="13"/>
  </si>
  <si>
    <t>10:00～12:00</t>
    <phoneticPr fontId="13"/>
  </si>
  <si>
    <t>繁多川公民館3階（繁多川4-1-38）</t>
    <rPh sb="0" eb="3">
      <t>ハンタガワ</t>
    </rPh>
    <rPh sb="3" eb="6">
      <t>コウミンカン</t>
    </rPh>
    <rPh sb="7" eb="8">
      <t>カイ</t>
    </rPh>
    <rPh sb="9" eb="12">
      <t>ハンタガワ</t>
    </rPh>
    <phoneticPr fontId="0"/>
  </si>
  <si>
    <t>仲良し識名</t>
    <rPh sb="0" eb="2">
      <t>ナカヨ</t>
    </rPh>
    <rPh sb="3" eb="4">
      <t>シキ</t>
    </rPh>
    <rPh sb="4" eb="5">
      <t>ナ</t>
    </rPh>
    <phoneticPr fontId="13"/>
  </si>
  <si>
    <t>第1･3月曜日　</t>
    <rPh sb="0" eb="1">
      <t>ダイ</t>
    </rPh>
    <rPh sb="4" eb="7">
      <t>ゲツヨウビ</t>
    </rPh>
    <phoneticPr fontId="13"/>
  </si>
  <si>
    <t>14:00～16:00</t>
    <phoneticPr fontId="13"/>
  </si>
  <si>
    <t>那覇市識名老人福祉センター（識名2-5-5）</t>
    <rPh sb="0" eb="3">
      <t>ナハシ</t>
    </rPh>
    <rPh sb="3" eb="4">
      <t>シキ</t>
    </rPh>
    <rPh sb="4" eb="5">
      <t>ナ</t>
    </rPh>
    <rPh sb="5" eb="7">
      <t>ロウジン</t>
    </rPh>
    <rPh sb="7" eb="9">
      <t>フクシ</t>
    </rPh>
    <rPh sb="14" eb="15">
      <t>シキ</t>
    </rPh>
    <rPh sb="15" eb="16">
      <t>ナ</t>
    </rPh>
    <phoneticPr fontId="13"/>
  </si>
  <si>
    <t>繁多川一期会</t>
    <rPh sb="0" eb="3">
      <t>ハンタガワ</t>
    </rPh>
    <rPh sb="3" eb="5">
      <t>イチゴ</t>
    </rPh>
    <rPh sb="5" eb="6">
      <t>カイ</t>
    </rPh>
    <phoneticPr fontId="13"/>
  </si>
  <si>
    <t>第2･3・4金曜日</t>
    <rPh sb="0" eb="1">
      <t>ダイ</t>
    </rPh>
    <rPh sb="6" eb="9">
      <t>キンヨウビ</t>
    </rPh>
    <phoneticPr fontId="13"/>
  </si>
  <si>
    <t>繁多川市営住宅集会所（繁多川3‐4‐40）</t>
    <rPh sb="0" eb="3">
      <t>ハンタガワ</t>
    </rPh>
    <rPh sb="3" eb="5">
      <t>シエイ</t>
    </rPh>
    <rPh sb="5" eb="7">
      <t>ジュウタク</t>
    </rPh>
    <rPh sb="7" eb="9">
      <t>シュウカイ</t>
    </rPh>
    <rPh sb="9" eb="10">
      <t>ジョ</t>
    </rPh>
    <rPh sb="11" eb="14">
      <t>ハンタガワ</t>
    </rPh>
    <phoneticPr fontId="13"/>
  </si>
  <si>
    <t>県営松川ふれ愛塾（休会中）</t>
    <rPh sb="0" eb="2">
      <t>ケンエイ</t>
    </rPh>
    <rPh sb="2" eb="4">
      <t>マツカワ</t>
    </rPh>
    <rPh sb="6" eb="7">
      <t>アイ</t>
    </rPh>
    <rPh sb="7" eb="8">
      <t>ジュク</t>
    </rPh>
    <phoneticPr fontId="13"/>
  </si>
  <si>
    <t>毎週木曜日</t>
    <rPh sb="0" eb="2">
      <t>マイシュウ</t>
    </rPh>
    <rPh sb="2" eb="3">
      <t>モク</t>
    </rPh>
    <rPh sb="3" eb="5">
      <t>ヨウビ</t>
    </rPh>
    <phoneticPr fontId="13"/>
  </si>
  <si>
    <t>県営松川住宅集会所（繁多川2-5-8）</t>
    <rPh sb="0" eb="2">
      <t>ケンエイ</t>
    </rPh>
    <rPh sb="2" eb="4">
      <t>マツカワ</t>
    </rPh>
    <rPh sb="4" eb="6">
      <t>ジュウタク</t>
    </rPh>
    <rPh sb="6" eb="8">
      <t>シュウカイ</t>
    </rPh>
    <rPh sb="8" eb="9">
      <t>ショ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</si>
  <si>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</si>
  <si>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</si>
  <si>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</si>
  <si>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介護老人保健施設シルバーピアしきな</t>
  </si>
  <si>
    <t>その他</t>
    <phoneticPr fontId="3"/>
  </si>
  <si>
    <t>識名2-6-35</t>
  </si>
  <si>
    <t>098-833-1165</t>
  </si>
  <si>
    <t>首里城下町クリニック第二</t>
  </si>
  <si>
    <t>繁多川3-5-18-4号</t>
  </si>
  <si>
    <t>098-833-1001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</si>
</sst>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0" fillId="4" borderId="0" xfId="0" applyFill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5" fillId="0" borderId="0" xfId="3" applyFont="1" applyBorder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3" fillId="0" borderId="0" xfId="0" applyFont="1">
      <alignment vertical="center"/>
    </xf>
    <xf numFmtId="3" fontId="34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7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4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5" fillId="0" borderId="0" xfId="3" applyFont="1" applyAlignment="1" applyProtection="1">
      <alignment vertical="center"/>
    </xf>
    <xf numFmtId="0" fontId="16" fillId="0" borderId="14" xfId="0" applyFont="1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0" fontId="50" fillId="0" borderId="0" xfId="0" applyFont="1" applyBorder="1" applyAlignment="1">
      <alignment horizontal="left" vertical="center" wrapText="1"/>
    </xf>
    <xf numFmtId="0" fontId="51" fillId="0" borderId="0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36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vertical="center" wrapText="1"/>
    </xf>
    <xf numFmtId="0" fontId="40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57" fillId="0" borderId="0" xfId="0" applyFont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58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9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61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48" fillId="0" borderId="0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wrapText="1"/>
    </xf>
    <xf numFmtId="0" fontId="0" fillId="0" borderId="0" xfId="0" applyFill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5" fillId="0" borderId="0" xfId="3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26" xfId="1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 shrinkToFit="1"/>
    </xf>
    <xf numFmtId="0" fontId="7" fillId="3" borderId="18" xfId="0" applyFont="1" applyFill="1" applyBorder="1" applyAlignment="1">
      <alignment horizontal="left" vertical="center" shrinkToFi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38" fontId="23" fillId="0" borderId="33" xfId="1" applyFont="1" applyBorder="1" applyAlignment="1">
      <alignment horizontal="center" vertical="center" wrapText="1"/>
    </xf>
    <xf numFmtId="38" fontId="24" fillId="0" borderId="33" xfId="1" applyFont="1" applyBorder="1" applyAlignment="1">
      <alignment horizontal="center" vertical="center" wrapText="1"/>
    </xf>
    <xf numFmtId="38" fontId="23" fillId="0" borderId="34" xfId="1" applyFont="1" applyBorder="1" applyAlignment="1">
      <alignment horizontal="center" vertical="center" wrapText="1"/>
    </xf>
    <xf numFmtId="38" fontId="24" fillId="0" borderId="2" xfId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2" fillId="0" borderId="29" xfId="0" applyNumberFormat="1" applyFont="1" applyBorder="1" applyAlignment="1">
      <alignment horizontal="center" vertical="center" wrapText="1"/>
    </xf>
    <xf numFmtId="3" fontId="22" fillId="0" borderId="30" xfId="0" applyNumberFormat="1" applyFont="1" applyBorder="1" applyAlignment="1">
      <alignment horizontal="center" vertical="center" wrapText="1"/>
    </xf>
    <xf numFmtId="3" fontId="23" fillId="0" borderId="28" xfId="0" applyNumberFormat="1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27" fillId="3" borderId="18" xfId="0" applyFont="1" applyFill="1" applyBorder="1" applyAlignment="1">
      <alignment horizontal="left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0" fontId="29" fillId="0" borderId="35" xfId="0" applyFont="1" applyBorder="1" applyAlignment="1">
      <alignment horizontal="center" vertical="center" wrapText="1"/>
    </xf>
    <xf numFmtId="177" fontId="27" fillId="0" borderId="21" xfId="0" applyNumberFormat="1" applyFont="1" applyBorder="1" applyAlignment="1">
      <alignment horizontal="center" vertical="center"/>
    </xf>
    <xf numFmtId="177" fontId="27" fillId="0" borderId="2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7" fontId="27" fillId="0" borderId="22" xfId="0" applyNumberFormat="1" applyFont="1" applyBorder="1" applyAlignment="1">
      <alignment horizontal="center" vertical="center"/>
    </xf>
    <xf numFmtId="177" fontId="27" fillId="0" borderId="36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0" fillId="0" borderId="25" xfId="1" applyFont="1" applyBorder="1" applyAlignment="1">
      <alignment horizontal="center" vertical="center"/>
    </xf>
    <xf numFmtId="38" fontId="30" fillId="0" borderId="8" xfId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26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38" fontId="17" fillId="0" borderId="25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177" fontId="27" fillId="0" borderId="20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27" fillId="2" borderId="7" xfId="0" applyNumberFormat="1" applyFont="1" applyFill="1" applyBorder="1" applyAlignment="1">
      <alignment horizontal="center" vertical="center"/>
    </xf>
    <xf numFmtId="177" fontId="27" fillId="2" borderId="26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center" vertical="center"/>
    </xf>
    <xf numFmtId="38" fontId="30" fillId="0" borderId="38" xfId="1" applyFont="1" applyBorder="1" applyAlignment="1">
      <alignment horizontal="center" vertical="center"/>
    </xf>
    <xf numFmtId="38" fontId="30" fillId="0" borderId="30" xfId="1" applyFont="1" applyBorder="1" applyAlignment="1">
      <alignment horizontal="center" vertical="center"/>
    </xf>
    <xf numFmtId="177" fontId="27" fillId="0" borderId="29" xfId="0" applyNumberFormat="1" applyFont="1" applyFill="1" applyBorder="1" applyAlignment="1">
      <alignment horizontal="center" vertical="center"/>
    </xf>
    <xf numFmtId="177" fontId="27" fillId="0" borderId="39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left" vertical="top"/>
    </xf>
    <xf numFmtId="0" fontId="30" fillId="0" borderId="40" xfId="0" applyFont="1" applyBorder="1" applyAlignment="1">
      <alignment horizontal="left" vertical="top"/>
    </xf>
    <xf numFmtId="0" fontId="17" fillId="0" borderId="3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38" fontId="17" fillId="0" borderId="38" xfId="1" applyFont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177" fontId="32" fillId="0" borderId="29" xfId="0" applyNumberFormat="1" applyFont="1" applyFill="1" applyBorder="1" applyAlignment="1">
      <alignment horizontal="center" vertical="center"/>
    </xf>
    <xf numFmtId="177" fontId="32" fillId="0" borderId="39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4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76" fontId="38" fillId="0" borderId="6" xfId="0" applyNumberFormat="1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2" fillId="2" borderId="12" xfId="0" applyFont="1" applyFill="1" applyBorder="1" applyAlignment="1">
      <alignment horizontal="center" vertical="center" shrinkToFit="1"/>
    </xf>
    <xf numFmtId="0" fontId="24" fillId="0" borderId="29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41" fillId="0" borderId="38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43" fillId="2" borderId="9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30" fillId="5" borderId="7" xfId="0" applyFont="1" applyFill="1" applyBorder="1" applyAlignment="1">
      <alignment horizontal="left" vertical="center" wrapText="1"/>
    </xf>
    <xf numFmtId="0" fontId="30" fillId="5" borderId="9" xfId="0" applyFont="1" applyFill="1" applyBorder="1" applyAlignment="1">
      <alignment horizontal="left" vertical="center" wrapText="1"/>
    </xf>
    <xf numFmtId="0" fontId="30" fillId="5" borderId="8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25" fillId="0" borderId="7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40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46" fillId="0" borderId="12" xfId="0" applyFont="1" applyBorder="1" applyAlignment="1">
      <alignment horizontal="left" vertical="center"/>
    </xf>
    <xf numFmtId="0" fontId="41" fillId="0" borderId="0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177" fontId="24" fillId="0" borderId="7" xfId="2" applyNumberFormat="1" applyFont="1" applyBorder="1" applyAlignment="1">
      <alignment horizontal="center" vertical="center"/>
    </xf>
    <xf numFmtId="177" fontId="24" fillId="0" borderId="8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6" fillId="2" borderId="12" xfId="0" applyFont="1" applyFill="1" applyBorder="1" applyAlignment="1">
      <alignment horizontal="center" vertical="center"/>
    </xf>
    <xf numFmtId="177" fontId="26" fillId="2" borderId="12" xfId="2" applyNumberFormat="1" applyFont="1" applyFill="1" applyBorder="1" applyAlignment="1">
      <alignment horizontal="center" vertical="center"/>
    </xf>
    <xf numFmtId="0" fontId="30" fillId="5" borderId="12" xfId="0" applyFont="1" applyFill="1" applyBorder="1" applyAlignment="1">
      <alignment horizontal="left" vertical="center" wrapText="1"/>
    </xf>
    <xf numFmtId="0" fontId="41" fillId="5" borderId="0" xfId="0" applyFont="1" applyFill="1" applyBorder="1" applyAlignment="1">
      <alignment horizontal="right" vertical="center" wrapText="1"/>
    </xf>
    <xf numFmtId="38" fontId="24" fillId="0" borderId="7" xfId="1" applyFont="1" applyBorder="1" applyAlignment="1">
      <alignment horizontal="center" vertical="center"/>
    </xf>
    <xf numFmtId="38" fontId="24" fillId="0" borderId="8" xfId="1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4" fillId="0" borderId="12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177" fontId="26" fillId="2" borderId="7" xfId="2" applyNumberFormat="1" applyFont="1" applyFill="1" applyBorder="1" applyAlignment="1">
      <alignment horizontal="center" vertical="center"/>
    </xf>
    <xf numFmtId="177" fontId="26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177" fontId="25" fillId="0" borderId="12" xfId="2" applyNumberFormat="1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 wrapText="1"/>
    </xf>
    <xf numFmtId="177" fontId="28" fillId="0" borderId="12" xfId="2" applyNumberFormat="1" applyFont="1" applyBorder="1" applyAlignment="1">
      <alignment horizontal="left" vertical="center"/>
    </xf>
    <xf numFmtId="177" fontId="48" fillId="0" borderId="12" xfId="2" applyNumberFormat="1" applyFont="1" applyBorder="1" applyAlignment="1">
      <alignment horizontal="left" vertical="center"/>
    </xf>
    <xf numFmtId="177" fontId="47" fillId="0" borderId="12" xfId="2" applyNumberFormat="1" applyFont="1" applyBorder="1" applyAlignment="1">
      <alignment horizontal="left" vertical="center" wrapText="1"/>
    </xf>
    <xf numFmtId="0" fontId="47" fillId="0" borderId="12" xfId="0" applyFont="1" applyBorder="1" applyAlignment="1">
      <alignment horizontal="left" vertical="center"/>
    </xf>
    <xf numFmtId="177" fontId="25" fillId="0" borderId="12" xfId="2" applyNumberFormat="1" applyFont="1" applyBorder="1" applyAlignment="1">
      <alignment horizontal="left" vertical="center" wrapText="1"/>
    </xf>
    <xf numFmtId="177" fontId="26" fillId="2" borderId="8" xfId="2" applyNumberFormat="1" applyFont="1" applyFill="1" applyBorder="1" applyAlignment="1">
      <alignment horizontal="center" vertical="center"/>
    </xf>
    <xf numFmtId="177" fontId="14" fillId="0" borderId="12" xfId="2" applyNumberFormat="1" applyFont="1" applyBorder="1" applyAlignment="1">
      <alignment horizontal="left" vertical="center" wrapText="1"/>
    </xf>
    <xf numFmtId="177" fontId="14" fillId="0" borderId="12" xfId="2" applyNumberFormat="1" applyFont="1" applyBorder="1" applyAlignment="1">
      <alignment horizontal="left" vertical="center"/>
    </xf>
    <xf numFmtId="0" fontId="47" fillId="0" borderId="12" xfId="0" applyFont="1" applyBorder="1" applyAlignment="1">
      <alignment horizontal="left" vertical="center" wrapText="1"/>
    </xf>
    <xf numFmtId="0" fontId="49" fillId="2" borderId="7" xfId="0" applyFont="1" applyFill="1" applyBorder="1" applyAlignment="1">
      <alignment horizontal="center" vertical="center" wrapText="1"/>
    </xf>
    <xf numFmtId="0" fontId="49" fillId="2" borderId="9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177" fontId="52" fillId="0" borderId="7" xfId="2" applyNumberFormat="1" applyFont="1" applyBorder="1" applyAlignment="1">
      <alignment vertical="center"/>
    </xf>
    <xf numFmtId="177" fontId="52" fillId="0" borderId="9" xfId="2" applyNumberFormat="1" applyFont="1" applyBorder="1" applyAlignment="1">
      <alignment vertical="center"/>
    </xf>
    <xf numFmtId="177" fontId="52" fillId="0" borderId="8" xfId="2" applyNumberFormat="1" applyFont="1" applyBorder="1" applyAlignment="1">
      <alignment vertical="center"/>
    </xf>
    <xf numFmtId="0" fontId="7" fillId="3" borderId="6" xfId="0" applyFont="1" applyFill="1" applyBorder="1" applyAlignment="1">
      <alignment horizontal="left"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38" fontId="14" fillId="0" borderId="12" xfId="1" applyFont="1" applyFill="1" applyBorder="1" applyAlignment="1">
      <alignment horizontal="left" vertical="center" wrapText="1"/>
    </xf>
    <xf numFmtId="38" fontId="14" fillId="0" borderId="12" xfId="1" applyFont="1" applyFill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 wrapText="1" shrinkToFit="1"/>
    </xf>
    <xf numFmtId="0" fontId="0" fillId="0" borderId="12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19" fillId="0" borderId="1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36" fillId="4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2" fillId="2" borderId="12" xfId="0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horizontal="center" vertical="center"/>
    </xf>
    <xf numFmtId="0" fontId="60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 wrapText="1"/>
    </xf>
    <xf numFmtId="0" fontId="62" fillId="3" borderId="6" xfId="0" applyFont="1" applyFill="1" applyBorder="1" applyAlignment="1">
      <alignment horizontal="left" vertical="center"/>
    </xf>
    <xf numFmtId="0" fontId="43" fillId="2" borderId="12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shrinkToFit="1"/>
    </xf>
    <xf numFmtId="0" fontId="43" fillId="2" borderId="9" xfId="0" applyFont="1" applyFill="1" applyBorder="1" applyAlignment="1">
      <alignment horizontal="center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8" xfId="0" applyFont="1" applyFill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50" fillId="0" borderId="7" xfId="0" applyFont="1" applyBorder="1" applyAlignment="1">
      <alignment horizontal="left" vertical="center"/>
    </xf>
    <xf numFmtId="0" fontId="50" fillId="0" borderId="9" xfId="0" applyFont="1" applyBorder="1" applyAlignment="1">
      <alignment horizontal="left" vertical="center"/>
    </xf>
    <xf numFmtId="0" fontId="50" fillId="0" borderId="8" xfId="0" applyFont="1" applyBorder="1" applyAlignment="1">
      <alignment horizontal="left" vertical="center"/>
    </xf>
    <xf numFmtId="0" fontId="40" fillId="0" borderId="1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'10識名'!$B$36:$C$36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('10識名'!$D$36:$E$36,'10識名'!$H$36:$I$36,'10識名'!$L$36:$M$36,'10識名'!$P$36:$Q$36,'10識名'!$T$36:$U$36)</c:f>
              <c:numCache>
                <c:formatCode>#,##0_);[Red]\(#,##0\)</c:formatCode>
                <c:ptCount val="10"/>
                <c:pt idx="0">
                  <c:v>1429</c:v>
                </c:pt>
                <c:pt idx="2">
                  <c:v>1441</c:v>
                </c:pt>
                <c:pt idx="4">
                  <c:v>1403</c:v>
                </c:pt>
                <c:pt idx="6">
                  <c:v>1337</c:v>
                </c:pt>
                <c:pt idx="8">
                  <c:v>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4-4520-84D0-F89FA024C974}"/>
            </c:ext>
          </c:extLst>
        </c:ser>
        <c:ser>
          <c:idx val="1"/>
          <c:order val="1"/>
          <c:tx>
            <c:strRef>
              <c:f>'10識名'!$B$37:$C$37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('10識名'!$D$37:$E$37,'10識名'!$H$37:$I$37,'10識名'!$L$37:$M$37,'10識名'!$P$37:$Q$37,'10識名'!$T$37:$U$37)</c:f>
              <c:numCache>
                <c:formatCode>#,##0_);[Red]\(#,##0\)</c:formatCode>
                <c:ptCount val="10"/>
                <c:pt idx="0">
                  <c:v>6005</c:v>
                </c:pt>
                <c:pt idx="2">
                  <c:v>6057</c:v>
                </c:pt>
                <c:pt idx="4">
                  <c:v>6025</c:v>
                </c:pt>
                <c:pt idx="6">
                  <c:v>5875</c:v>
                </c:pt>
                <c:pt idx="8">
                  <c:v>5657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4-4520-84D0-F89FA024C974}"/>
            </c:ext>
          </c:extLst>
        </c:ser>
        <c:ser>
          <c:idx val="2"/>
          <c:order val="2"/>
          <c:tx>
            <c:strRef>
              <c:f>'10識名'!$B$38:$C$38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('10識名'!$D$38:$E$38,'10識名'!$H$38:$I$38,'10識名'!$L$38:$M$38,'10識名'!$P$38:$Q$38,'10識名'!$T$38:$U$38)</c:f>
              <c:numCache>
                <c:formatCode>#,##0_);[Red]\(#,##0\)</c:formatCode>
                <c:ptCount val="10"/>
                <c:pt idx="0">
                  <c:v>2910</c:v>
                </c:pt>
                <c:pt idx="2">
                  <c:v>2941</c:v>
                </c:pt>
                <c:pt idx="4">
                  <c:v>2976</c:v>
                </c:pt>
                <c:pt idx="6">
                  <c:v>2903</c:v>
                </c:pt>
                <c:pt idx="8">
                  <c:v>2914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C4-4520-84D0-F89FA024C9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'10識名'!$B$29:$C$29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'10識名'!$D$29:$M$29</c:f>
              <c:numCache>
                <c:formatCode>#,##0_);[Red]\(#,##0\)</c:formatCode>
                <c:ptCount val="10"/>
                <c:pt idx="0">
                  <c:v>4676</c:v>
                </c:pt>
                <c:pt idx="2">
                  <c:v>4732</c:v>
                </c:pt>
                <c:pt idx="4">
                  <c:v>5006</c:v>
                </c:pt>
                <c:pt idx="6">
                  <c:v>4893</c:v>
                </c:pt>
                <c:pt idx="8">
                  <c:v>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AB-4FBD-A538-0DF06CB674C3}"/>
            </c:ext>
          </c:extLst>
        </c:ser>
        <c:ser>
          <c:idx val="3"/>
          <c:order val="1"/>
          <c:tx>
            <c:strRef>
              <c:f>'10識名'!$B$30:$C$30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'10識名'!$D$30:$M$30</c:f>
              <c:numCache>
                <c:formatCode>#,##0_);[Red]\(#,##0\)</c:formatCode>
                <c:ptCount val="10"/>
                <c:pt idx="0">
                  <c:v>5075</c:v>
                </c:pt>
                <c:pt idx="2">
                  <c:v>5075</c:v>
                </c:pt>
                <c:pt idx="4">
                  <c:v>5398</c:v>
                </c:pt>
                <c:pt idx="6">
                  <c:v>5222</c:v>
                </c:pt>
                <c:pt idx="8">
                  <c:v>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AB-4FBD-A538-0DF06CB674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6049253102621432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002905589680155"/>
          <c:y val="0.20061935793152391"/>
          <c:w val="0.72974929531924815"/>
          <c:h val="0.6476098170595010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'10識名'!$B$32:$C$32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'10識名'!$D$32:$M$32</c:f>
              <c:numCache>
                <c:formatCode>#,##0_);[Red]\(#,##0\)</c:formatCode>
                <c:ptCount val="10"/>
                <c:pt idx="0">
                  <c:v>4923</c:v>
                </c:pt>
                <c:pt idx="2">
                  <c:v>5090</c:v>
                </c:pt>
                <c:pt idx="4">
                  <c:v>5003</c:v>
                </c:pt>
                <c:pt idx="6">
                  <c:v>4916</c:v>
                </c:pt>
                <c:pt idx="8">
                  <c:v>4857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C-4FC6-951D-24888B08180F}"/>
            </c:ext>
          </c:extLst>
        </c:ser>
        <c:ser>
          <c:idx val="0"/>
          <c:order val="1"/>
          <c:tx>
            <c:strRef>
              <c:f>'10識名'!$B$31:$C$31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'10識名'!$D$31:$M$31</c:f>
              <c:numCache>
                <c:formatCode>#,##0</c:formatCode>
                <c:ptCount val="10"/>
                <c:pt idx="0">
                  <c:v>9751</c:v>
                </c:pt>
                <c:pt idx="2">
                  <c:v>9807</c:v>
                </c:pt>
                <c:pt idx="4">
                  <c:v>10404</c:v>
                </c:pt>
                <c:pt idx="6">
                  <c:v>10115</c:v>
                </c:pt>
                <c:pt idx="8">
                  <c:v>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C-4FC6-951D-24888B081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'10識名'!$B$38:$C$38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('10識名'!$F$38:$G$38,'10識名'!$J$38:$K$38,'10識名'!$N$38:$O$38,'10識名'!$R$38:$S$38,'10識名'!$V$38:$W$38)</c:f>
              <c:numCache>
                <c:formatCode>0.0%</c:formatCode>
                <c:ptCount val="10"/>
                <c:pt idx="0">
                  <c:v>0.28132250580046403</c:v>
                </c:pt>
                <c:pt idx="2">
                  <c:v>0.2817319666634735</c:v>
                </c:pt>
                <c:pt idx="4">
                  <c:v>0.28604382929642447</c:v>
                </c:pt>
                <c:pt idx="6">
                  <c:v>0.28699950568462679</c:v>
                </c:pt>
                <c:pt idx="8">
                  <c:v>0.29595774933983343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5C-4FC6-951D-24888B081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54032"/>
        <c:axId val="1450951120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51120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54032"/>
        <c:crosses val="max"/>
        <c:crossBetween val="between"/>
      </c:valAx>
      <c:catAx>
        <c:axId val="1450954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51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321404270681375"/>
          <c:y val="0.1299470074789698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7.2222222222222215E-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393073273899804"/>
          <c:y val="0.12388231665090282"/>
          <c:w val="0.79859238715497305"/>
          <c:h val="0.773222963483050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'[2]10識名'!$C$53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'[2]10識名'!$B$54:$B$60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'[2]10識名'!$C$54:$C$60</c:f>
              <c:numCache>
                <c:formatCode>General</c:formatCode>
                <c:ptCount val="7"/>
                <c:pt idx="0">
                  <c:v>112</c:v>
                </c:pt>
                <c:pt idx="1">
                  <c:v>92</c:v>
                </c:pt>
                <c:pt idx="2">
                  <c:v>105</c:v>
                </c:pt>
                <c:pt idx="3">
                  <c:v>100</c:v>
                </c:pt>
                <c:pt idx="4">
                  <c:v>103</c:v>
                </c:pt>
                <c:pt idx="5">
                  <c:v>89</c:v>
                </c:pt>
                <c:pt idx="6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D-424D-8D6B-F7A1A67705BF}"/>
            </c:ext>
          </c:extLst>
        </c:ser>
        <c:ser>
          <c:idx val="2"/>
          <c:order val="2"/>
          <c:tx>
            <c:strRef>
              <c:f>'[2]10識名'!$E$53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'[2]10識名'!$B$54:$B$60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'[2]10識名'!$E$54:$E$60</c:f>
              <c:numCache>
                <c:formatCode>General</c:formatCode>
                <c:ptCount val="7"/>
                <c:pt idx="0">
                  <c:v>109</c:v>
                </c:pt>
                <c:pt idx="1">
                  <c:v>106</c:v>
                </c:pt>
                <c:pt idx="2">
                  <c:v>94</c:v>
                </c:pt>
                <c:pt idx="3">
                  <c:v>107</c:v>
                </c:pt>
                <c:pt idx="4">
                  <c:v>103</c:v>
                </c:pt>
                <c:pt idx="5">
                  <c:v>101</c:v>
                </c:pt>
                <c:pt idx="6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D-424D-8D6B-F7A1A67705BF}"/>
            </c:ext>
          </c:extLst>
        </c:ser>
        <c:ser>
          <c:idx val="4"/>
          <c:order val="4"/>
          <c:tx>
            <c:strRef>
              <c:f>'[2]10識名'!$G$53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'[2]10識名'!$B$54:$B$60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'[2]10識名'!$G$54:$G$60</c:f>
              <c:numCache>
                <c:formatCode>General</c:formatCode>
                <c:ptCount val="7"/>
                <c:pt idx="0">
                  <c:v>93</c:v>
                </c:pt>
                <c:pt idx="1">
                  <c:v>106</c:v>
                </c:pt>
                <c:pt idx="2">
                  <c:v>110</c:v>
                </c:pt>
                <c:pt idx="3">
                  <c:v>95</c:v>
                </c:pt>
                <c:pt idx="4">
                  <c:v>105</c:v>
                </c:pt>
                <c:pt idx="5">
                  <c:v>104</c:v>
                </c:pt>
                <c:pt idx="6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D-424D-8D6B-F7A1A67705BF}"/>
            </c:ext>
          </c:extLst>
        </c:ser>
        <c:ser>
          <c:idx val="6"/>
          <c:order val="6"/>
          <c:tx>
            <c:strRef>
              <c:f>'[2]10識名'!$I$53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'[2]10識名'!$B$54:$B$60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'[2]10識名'!$I$54:$I$60</c:f>
              <c:numCache>
                <c:formatCode>General</c:formatCode>
                <c:ptCount val="7"/>
                <c:pt idx="0">
                  <c:v>109</c:v>
                </c:pt>
                <c:pt idx="1">
                  <c:v>94</c:v>
                </c:pt>
                <c:pt idx="2">
                  <c:v>105</c:v>
                </c:pt>
                <c:pt idx="3">
                  <c:v>116</c:v>
                </c:pt>
                <c:pt idx="4">
                  <c:v>98</c:v>
                </c:pt>
                <c:pt idx="5">
                  <c:v>106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8D-424D-8D6B-F7A1A67705BF}"/>
            </c:ext>
          </c:extLst>
        </c:ser>
        <c:ser>
          <c:idx val="8"/>
          <c:order val="8"/>
          <c:tx>
            <c:strRef>
              <c:f>'[2]10識名'!$K$53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'[2]10識名'!$B$54:$B$60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'[2]10識名'!$K$54:$K$60</c:f>
              <c:numCache>
                <c:formatCode>General</c:formatCode>
                <c:ptCount val="7"/>
                <c:pt idx="0">
                  <c:v>120</c:v>
                </c:pt>
                <c:pt idx="1">
                  <c:v>109</c:v>
                </c:pt>
                <c:pt idx="2">
                  <c:v>95</c:v>
                </c:pt>
                <c:pt idx="3">
                  <c:v>106</c:v>
                </c:pt>
                <c:pt idx="4">
                  <c:v>113</c:v>
                </c:pt>
                <c:pt idx="5">
                  <c:v>98</c:v>
                </c:pt>
                <c:pt idx="6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8D-424D-8D6B-F7A1A67705BF}"/>
            </c:ext>
          </c:extLst>
        </c:ser>
        <c:ser>
          <c:idx val="10"/>
          <c:order val="10"/>
          <c:tx>
            <c:strRef>
              <c:f>'[2]10識名'!$M$53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'[2]10識名'!$B$54:$B$60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'[2]10識名'!$M$54:$M$60</c:f>
              <c:numCache>
                <c:formatCode>General</c:formatCode>
                <c:ptCount val="7"/>
                <c:pt idx="0">
                  <c:v>116</c:v>
                </c:pt>
                <c:pt idx="1">
                  <c:v>120</c:v>
                </c:pt>
                <c:pt idx="2">
                  <c:v>112</c:v>
                </c:pt>
                <c:pt idx="3">
                  <c:v>92</c:v>
                </c:pt>
                <c:pt idx="4">
                  <c:v>105</c:v>
                </c:pt>
                <c:pt idx="5">
                  <c:v>113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8D-424D-8D6B-F7A1A67705B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22767824"/>
        <c:axId val="82277156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'[2]10識名'!$D$53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'[2]10識名'!$B$54:$B$60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'[2]10識名'!$D$54:$D$60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58D-424D-8D6B-F7A1A67705B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'[2]10識名'!$F$54:$F$60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58D-424D-8D6B-F7A1A67705B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'[2]10識名'!$H$54:$H$60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58D-424D-8D6B-F7A1A67705B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'[2]10識名'!$J$54:$J$60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58D-424D-8D6B-F7A1A67705B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'[2]10識名'!$L$54:$L$60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58D-424D-8D6B-F7A1A67705B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'[2]10識名'!$N$54:$N$60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58D-424D-8D6B-F7A1A67705BF}"/>
                  </c:ext>
                </c:extLst>
              </c15:ser>
            </c15:filteredBarSeries>
          </c:ext>
        </c:extLst>
      </c:barChart>
      <c:catAx>
        <c:axId val="82276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71568"/>
        <c:crosses val="autoZero"/>
        <c:auto val="1"/>
        <c:lblAlgn val="ctr"/>
        <c:lblOffset val="100"/>
        <c:noMultiLvlLbl val="0"/>
      </c:catAx>
      <c:valAx>
        <c:axId val="82277156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76782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75975499191599"/>
          <c:y val="7.7681307612859934E-2"/>
          <c:w val="0.59898872786452162"/>
          <c:h val="0.11281934603133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53</xdr:row>
      <xdr:rowOff>333375</xdr:rowOff>
    </xdr:from>
    <xdr:to>
      <xdr:col>12</xdr:col>
      <xdr:colOff>200025</xdr:colOff>
      <xdr:row>59</xdr:row>
      <xdr:rowOff>200025</xdr:rowOff>
    </xdr:to>
    <xdr:cxnSp macro="">
      <xdr:nvCxnSpPr>
        <xdr:cNvPr id="2" name="直線矢印コネクタ 1"/>
        <xdr:cNvCxnSpPr/>
      </xdr:nvCxnSpPr>
      <xdr:spPr>
        <a:xfrm>
          <a:off x="1343025" y="21466175"/>
          <a:ext cx="2933700" cy="2609850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57150</xdr:colOff>
      <xdr:row>8</xdr:row>
      <xdr:rowOff>190500</xdr:rowOff>
    </xdr:from>
    <xdr:to>
      <xdr:col>23</xdr:col>
      <xdr:colOff>79387</xdr:colOff>
      <xdr:row>23</xdr:row>
      <xdr:rowOff>217715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22" t="25533" r="28339" b="17400"/>
        <a:stretch/>
      </xdr:blipFill>
      <xdr:spPr>
        <a:xfrm>
          <a:off x="57150" y="3028950"/>
          <a:ext cx="7693037" cy="6358165"/>
        </a:xfrm>
        <a:prstGeom prst="rect">
          <a:avLst/>
        </a:prstGeom>
      </xdr:spPr>
    </xdr:pic>
    <xdr:clientData/>
  </xdr:twoCellAnchor>
  <xdr:twoCellAnchor>
    <xdr:from>
      <xdr:col>12</xdr:col>
      <xdr:colOff>122463</xdr:colOff>
      <xdr:row>39</xdr:row>
      <xdr:rowOff>381000</xdr:rowOff>
    </xdr:from>
    <xdr:to>
      <xdr:col>22</xdr:col>
      <xdr:colOff>217713</xdr:colOff>
      <xdr:row>45</xdr:row>
      <xdr:rowOff>68035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285751</xdr:colOff>
      <xdr:row>39</xdr:row>
      <xdr:rowOff>381000</xdr:rowOff>
    </xdr:from>
    <xdr:to>
      <xdr:col>11</xdr:col>
      <xdr:colOff>170091</xdr:colOff>
      <xdr:row>45</xdr:row>
      <xdr:rowOff>51707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27215</xdr:colOff>
      <xdr:row>25</xdr:row>
      <xdr:rowOff>54428</xdr:rowOff>
    </xdr:from>
    <xdr:to>
      <xdr:col>23</xdr:col>
      <xdr:colOff>190500</xdr:colOff>
      <xdr:row>33</xdr:row>
      <xdr:rowOff>285749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52</xdr:row>
      <xdr:rowOff>0</xdr:rowOff>
    </xdr:from>
    <xdr:to>
      <xdr:col>23</xdr:col>
      <xdr:colOff>308883</xdr:colOff>
      <xdr:row>60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>
        <row r="73">
          <cell r="P73">
            <v>45717</v>
          </cell>
        </row>
        <row r="86">
          <cell r="J86">
            <v>45658</v>
          </cell>
        </row>
        <row r="91">
          <cell r="G91">
            <v>45657</v>
          </cell>
          <cell r="V91">
            <v>45657</v>
          </cell>
        </row>
        <row r="95">
          <cell r="V95">
            <v>45657</v>
          </cell>
        </row>
        <row r="99">
          <cell r="V99">
            <v>45657</v>
          </cell>
        </row>
        <row r="103">
          <cell r="S103">
            <v>45677</v>
          </cell>
        </row>
        <row r="130">
          <cell r="F130">
            <v>45677</v>
          </cell>
        </row>
        <row r="135">
          <cell r="G135">
            <v>45658</v>
          </cell>
        </row>
        <row r="145">
          <cell r="H145">
            <v>45685</v>
          </cell>
        </row>
        <row r="152">
          <cell r="H152">
            <v>45685</v>
          </cell>
        </row>
        <row r="158">
          <cell r="M158">
            <v>45717</v>
          </cell>
        </row>
      </sheetData>
      <sheetData sheetId="11"/>
      <sheetData sheetId="12"/>
      <sheetData sheetId="13">
        <row r="69">
          <cell r="P69">
            <v>45717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112</v>
          </cell>
          <cell r="E54">
            <v>109</v>
          </cell>
          <cell r="G54">
            <v>93</v>
          </cell>
          <cell r="I54">
            <v>109</v>
          </cell>
          <cell r="K54">
            <v>120</v>
          </cell>
          <cell r="M54">
            <v>116</v>
          </cell>
        </row>
        <row r="55">
          <cell r="B55" t="str">
            <v>H31
（R1）</v>
          </cell>
          <cell r="C55">
            <v>92</v>
          </cell>
          <cell r="E55">
            <v>106</v>
          </cell>
          <cell r="G55">
            <v>106</v>
          </cell>
          <cell r="I55">
            <v>94</v>
          </cell>
          <cell r="K55">
            <v>109</v>
          </cell>
          <cell r="M55">
            <v>120</v>
          </cell>
        </row>
        <row r="56">
          <cell r="B56" t="str">
            <v>R2</v>
          </cell>
          <cell r="C56">
            <v>105</v>
          </cell>
          <cell r="E56">
            <v>94</v>
          </cell>
          <cell r="G56">
            <v>110</v>
          </cell>
          <cell r="I56">
            <v>105</v>
          </cell>
          <cell r="K56">
            <v>95</v>
          </cell>
          <cell r="M56">
            <v>112</v>
          </cell>
        </row>
        <row r="57">
          <cell r="B57" t="str">
            <v>R3</v>
          </cell>
          <cell r="C57">
            <v>100</v>
          </cell>
          <cell r="E57">
            <v>107</v>
          </cell>
          <cell r="G57">
            <v>95</v>
          </cell>
          <cell r="I57">
            <v>116</v>
          </cell>
          <cell r="K57">
            <v>106</v>
          </cell>
          <cell r="M57">
            <v>92</v>
          </cell>
        </row>
        <row r="58">
          <cell r="B58" t="str">
            <v>R4</v>
          </cell>
          <cell r="C58">
            <v>103</v>
          </cell>
          <cell r="E58">
            <v>103</v>
          </cell>
          <cell r="G58">
            <v>105</v>
          </cell>
          <cell r="I58">
            <v>98</v>
          </cell>
          <cell r="K58">
            <v>113</v>
          </cell>
          <cell r="M58">
            <v>105</v>
          </cell>
        </row>
        <row r="59">
          <cell r="B59" t="str">
            <v>R5</v>
          </cell>
          <cell r="C59">
            <v>89</v>
          </cell>
          <cell r="E59">
            <v>101</v>
          </cell>
          <cell r="G59">
            <v>104</v>
          </cell>
          <cell r="I59">
            <v>106</v>
          </cell>
          <cell r="K59">
            <v>98</v>
          </cell>
          <cell r="M59">
            <v>113</v>
          </cell>
        </row>
        <row r="60">
          <cell r="B60" t="str">
            <v>R6</v>
          </cell>
          <cell r="C60">
            <v>107</v>
          </cell>
          <cell r="E60">
            <v>88</v>
          </cell>
          <cell r="G60">
            <v>104</v>
          </cell>
          <cell r="I60">
            <v>102</v>
          </cell>
          <cell r="K60">
            <v>103</v>
          </cell>
          <cell r="M60">
            <v>98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I195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6640625" customWidth="1"/>
    <col min="23" max="29" width="4.25" customWidth="1"/>
    <col min="30" max="30" width="22.9140625" customWidth="1"/>
  </cols>
  <sheetData>
    <row r="1" spans="1:30" ht="17.25" customHeight="1" thickBot="1">
      <c r="Y1" s="122"/>
      <c r="Z1" s="122"/>
      <c r="AA1" s="122"/>
      <c r="AB1" s="122"/>
      <c r="AC1" s="122"/>
      <c r="AD1" s="122"/>
    </row>
    <row r="2" spans="1:30" ht="38.25" customHeight="1" thickBot="1">
      <c r="A2" s="1" t="s">
        <v>0</v>
      </c>
      <c r="B2" s="2">
        <v>10</v>
      </c>
      <c r="C2" s="123" t="s">
        <v>1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5"/>
      <c r="Y2" s="122"/>
      <c r="Z2" s="122"/>
      <c r="AA2" s="122"/>
      <c r="AB2" s="122"/>
      <c r="AC2" s="122"/>
      <c r="AD2" s="122"/>
    </row>
    <row r="3" spans="1:30" ht="10.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6"/>
      <c r="O3" s="6"/>
      <c r="P3" s="6"/>
      <c r="Q3" s="6"/>
      <c r="R3" s="6"/>
      <c r="S3" s="7"/>
      <c r="T3" s="8"/>
      <c r="U3" s="7"/>
      <c r="V3" s="8"/>
      <c r="W3" s="8"/>
      <c r="Y3" s="122"/>
      <c r="Z3" s="122"/>
      <c r="AA3" s="122"/>
      <c r="AB3" s="122"/>
      <c r="AC3" s="122"/>
      <c r="AD3" s="122"/>
    </row>
    <row r="4" spans="1:30" ht="30.75" customHeight="1">
      <c r="A4" s="9"/>
      <c r="B4" s="126" t="s">
        <v>2</v>
      </c>
      <c r="C4" s="126"/>
      <c r="D4" s="126"/>
      <c r="E4" s="126"/>
      <c r="F4" s="127">
        <f>'[1]1安謝'!F4:G4</f>
        <v>45658</v>
      </c>
      <c r="G4" s="127"/>
      <c r="H4" s="10" t="s">
        <v>3</v>
      </c>
      <c r="Y4" s="122"/>
      <c r="Z4" s="122"/>
      <c r="AA4" s="122"/>
      <c r="AB4" s="122"/>
      <c r="AC4" s="122"/>
      <c r="AD4" s="122"/>
    </row>
    <row r="5" spans="1:30" ht="28.5" customHeight="1">
      <c r="B5" s="128" t="s">
        <v>4</v>
      </c>
      <c r="C5" s="129"/>
      <c r="D5" s="130" t="s">
        <v>5</v>
      </c>
      <c r="E5" s="131"/>
      <c r="F5" s="131"/>
      <c r="G5" s="131"/>
      <c r="H5" s="131"/>
      <c r="I5" s="132"/>
      <c r="J5" s="128" t="s">
        <v>4</v>
      </c>
      <c r="K5" s="129"/>
      <c r="L5" s="130" t="s">
        <v>6</v>
      </c>
      <c r="M5" s="131"/>
      <c r="N5" s="131"/>
      <c r="O5" s="131"/>
      <c r="P5" s="131"/>
      <c r="Q5" s="132"/>
      <c r="R5" s="11"/>
      <c r="S5" s="3"/>
    </row>
    <row r="6" spans="1:30" ht="33" customHeight="1">
      <c r="B6" s="106" t="s">
        <v>7</v>
      </c>
      <c r="C6" s="107"/>
      <c r="D6" s="112" t="s">
        <v>8</v>
      </c>
      <c r="E6" s="112"/>
      <c r="F6" s="112"/>
      <c r="G6" s="112"/>
      <c r="H6" s="112"/>
      <c r="I6" s="112"/>
      <c r="J6" s="106" t="s">
        <v>9</v>
      </c>
      <c r="K6" s="107"/>
      <c r="L6" s="113" t="s">
        <v>10</v>
      </c>
      <c r="M6" s="114"/>
      <c r="N6" s="114"/>
      <c r="O6" s="114"/>
      <c r="P6" s="114"/>
      <c r="Q6" s="115"/>
      <c r="R6" s="11"/>
      <c r="S6" s="3"/>
    </row>
    <row r="7" spans="1:30" ht="33" customHeight="1">
      <c r="B7" s="108"/>
      <c r="C7" s="109"/>
      <c r="D7" s="112" t="s">
        <v>11</v>
      </c>
      <c r="E7" s="112"/>
      <c r="F7" s="112"/>
      <c r="G7" s="112"/>
      <c r="H7" s="112"/>
      <c r="I7" s="112"/>
      <c r="J7" s="108"/>
      <c r="K7" s="109"/>
      <c r="L7" s="116"/>
      <c r="M7" s="117"/>
      <c r="N7" s="117"/>
      <c r="O7" s="117"/>
      <c r="P7" s="117"/>
      <c r="Q7" s="118"/>
      <c r="R7" s="11"/>
      <c r="S7" s="3"/>
    </row>
    <row r="8" spans="1:30" ht="33" customHeight="1">
      <c r="B8" s="110"/>
      <c r="C8" s="111"/>
      <c r="D8" s="112" t="s">
        <v>12</v>
      </c>
      <c r="E8" s="112"/>
      <c r="F8" s="112"/>
      <c r="G8" s="112"/>
      <c r="H8" s="112"/>
      <c r="I8" s="112"/>
      <c r="J8" s="110"/>
      <c r="K8" s="111"/>
      <c r="L8" s="119"/>
      <c r="M8" s="120"/>
      <c r="N8" s="120"/>
      <c r="O8" s="120"/>
      <c r="P8" s="120"/>
      <c r="Q8" s="121"/>
      <c r="R8" s="11"/>
      <c r="S8" s="3"/>
    </row>
    <row r="9" spans="1:30" ht="36.75" customHeight="1">
      <c r="C9" s="12"/>
      <c r="D9" s="12"/>
      <c r="E9" s="13"/>
      <c r="F9" s="14"/>
      <c r="G9" s="14"/>
      <c r="H9" s="14"/>
      <c r="I9" s="14"/>
      <c r="J9" s="12"/>
      <c r="K9" s="12"/>
      <c r="L9" s="13"/>
      <c r="M9" s="14"/>
      <c r="N9" s="14"/>
      <c r="O9" s="14"/>
      <c r="P9" s="14"/>
      <c r="Q9" s="12"/>
      <c r="R9" s="12"/>
      <c r="S9" s="13"/>
      <c r="T9" s="14"/>
      <c r="U9" s="14"/>
      <c r="V9" s="14"/>
      <c r="W9" s="14"/>
      <c r="Y9" s="3"/>
    </row>
    <row r="10" spans="1:30" ht="33" customHeight="1">
      <c r="C10" s="12"/>
      <c r="D10" s="12"/>
      <c r="E10" s="13"/>
      <c r="F10" s="14"/>
      <c r="G10" s="14"/>
      <c r="H10" s="14"/>
      <c r="I10" s="14"/>
      <c r="J10" s="12"/>
      <c r="K10" s="12"/>
      <c r="L10" s="13"/>
      <c r="M10" s="14"/>
      <c r="N10" s="14"/>
      <c r="O10" s="14"/>
      <c r="P10" s="14"/>
      <c r="Q10" s="12"/>
      <c r="R10" s="12"/>
      <c r="S10" s="13"/>
      <c r="T10" s="14"/>
      <c r="U10" s="14"/>
      <c r="V10" s="14"/>
      <c r="W10" s="14"/>
    </row>
    <row r="11" spans="1:30" ht="33" customHeight="1">
      <c r="C11" s="12"/>
      <c r="D11" s="12"/>
      <c r="E11" s="13"/>
      <c r="F11" s="14"/>
      <c r="G11" s="14"/>
      <c r="H11" s="14"/>
      <c r="I11" s="14"/>
      <c r="J11" s="12"/>
      <c r="K11" s="12"/>
      <c r="L11" s="13"/>
      <c r="M11" s="14"/>
      <c r="N11" s="14"/>
      <c r="O11" s="14"/>
      <c r="P11" s="14"/>
      <c r="Q11" s="12"/>
      <c r="R11" s="12"/>
      <c r="S11" s="13"/>
      <c r="T11" s="14"/>
      <c r="U11" s="14"/>
      <c r="V11" s="14"/>
      <c r="W11" s="14"/>
    </row>
    <row r="12" spans="1:30" ht="33" customHeight="1">
      <c r="C12" s="12"/>
      <c r="D12" s="12"/>
      <c r="E12" s="13"/>
      <c r="F12" s="14"/>
      <c r="G12" s="14"/>
      <c r="H12" s="14"/>
      <c r="I12" s="14"/>
      <c r="J12" s="12"/>
      <c r="K12" s="12"/>
      <c r="L12" s="13"/>
      <c r="M12" s="14"/>
      <c r="N12" s="14"/>
      <c r="O12" s="14"/>
      <c r="P12" s="14"/>
      <c r="Q12" s="12"/>
      <c r="R12" s="12"/>
      <c r="S12" s="13"/>
      <c r="T12" s="14"/>
      <c r="U12" s="14"/>
      <c r="V12" s="14"/>
      <c r="W12" s="14"/>
    </row>
    <row r="13" spans="1:30" ht="33" customHeight="1">
      <c r="C13" s="12"/>
      <c r="D13" s="12"/>
      <c r="E13" s="13"/>
      <c r="F13" s="14"/>
      <c r="G13" s="14"/>
      <c r="H13" s="14"/>
      <c r="I13" s="14"/>
      <c r="J13" s="12"/>
      <c r="K13" s="12"/>
      <c r="L13" s="13"/>
      <c r="M13" s="14"/>
      <c r="N13" s="14"/>
      <c r="O13" s="14"/>
      <c r="P13" s="14"/>
      <c r="Q13" s="12"/>
      <c r="R13" s="12"/>
      <c r="S13" s="13"/>
      <c r="T13" s="14"/>
      <c r="U13" s="14"/>
      <c r="V13" s="14"/>
      <c r="W13" s="14"/>
    </row>
    <row r="14" spans="1:30" ht="33" customHeight="1">
      <c r="C14" s="12"/>
      <c r="D14" s="12"/>
      <c r="E14" s="13"/>
      <c r="F14" s="14"/>
      <c r="G14" s="14"/>
      <c r="H14" s="14"/>
      <c r="I14" s="14"/>
      <c r="J14" s="12"/>
      <c r="K14" s="12"/>
      <c r="L14" s="13"/>
      <c r="M14" s="14"/>
      <c r="N14" s="14"/>
      <c r="O14" s="14"/>
      <c r="P14" s="14"/>
      <c r="Q14" s="12"/>
      <c r="R14" s="12"/>
      <c r="S14" s="13"/>
      <c r="T14" s="14"/>
      <c r="U14" s="14"/>
      <c r="V14" s="14"/>
      <c r="W14" s="14"/>
    </row>
    <row r="15" spans="1:30" ht="33" customHeight="1">
      <c r="C15" s="12"/>
      <c r="D15" s="12"/>
      <c r="E15" s="13"/>
      <c r="F15" s="14"/>
      <c r="G15" s="14"/>
      <c r="H15" s="14"/>
      <c r="I15" s="14"/>
      <c r="J15" s="12"/>
      <c r="K15" s="12"/>
      <c r="L15" s="13"/>
      <c r="M15" s="14"/>
      <c r="N15" s="14"/>
      <c r="O15" s="14"/>
      <c r="P15" s="14"/>
      <c r="Q15" s="12"/>
      <c r="R15" s="12"/>
      <c r="S15" s="13"/>
      <c r="T15" s="14"/>
      <c r="U15" s="14"/>
      <c r="V15" s="14"/>
      <c r="W15" s="14"/>
    </row>
    <row r="16" spans="1:30" ht="33" customHeight="1">
      <c r="C16" s="12"/>
      <c r="D16" s="12"/>
      <c r="E16" s="13"/>
      <c r="F16" s="14"/>
      <c r="G16" s="14"/>
      <c r="H16" s="14"/>
      <c r="I16" s="14"/>
      <c r="J16" s="12"/>
      <c r="K16" s="12"/>
      <c r="L16" s="13"/>
      <c r="M16" s="14"/>
      <c r="N16" s="14"/>
      <c r="O16" s="14"/>
      <c r="P16" s="14"/>
      <c r="Q16" s="12"/>
      <c r="R16" s="12"/>
      <c r="S16" s="13"/>
      <c r="T16" s="14"/>
      <c r="U16" s="14"/>
      <c r="V16" s="14"/>
      <c r="W16" s="14"/>
    </row>
    <row r="17" spans="1:30" ht="33" customHeight="1">
      <c r="C17" s="12"/>
      <c r="D17" s="12"/>
      <c r="E17" s="13"/>
      <c r="F17" s="14"/>
      <c r="G17" s="14"/>
      <c r="H17" s="14"/>
      <c r="I17" s="14"/>
      <c r="J17" s="12"/>
      <c r="K17" s="12"/>
      <c r="L17" s="13"/>
      <c r="M17" s="14"/>
      <c r="N17" s="14"/>
      <c r="O17" s="14"/>
      <c r="P17" s="14"/>
      <c r="Q17" s="12"/>
      <c r="R17" s="12"/>
      <c r="S17" s="13"/>
      <c r="T17" s="14"/>
      <c r="U17" s="14"/>
      <c r="V17" s="14"/>
      <c r="W17" s="14"/>
    </row>
    <row r="18" spans="1:30" ht="33" customHeight="1">
      <c r="C18" s="12"/>
      <c r="D18" s="12"/>
      <c r="E18" s="13"/>
      <c r="F18" s="14"/>
      <c r="G18" s="14"/>
      <c r="H18" s="14"/>
      <c r="I18" s="14"/>
      <c r="J18" s="12"/>
      <c r="K18" s="12"/>
      <c r="L18" s="13"/>
      <c r="M18" s="14"/>
      <c r="N18" s="14"/>
      <c r="O18" s="14"/>
      <c r="P18" s="14"/>
      <c r="Q18" s="12"/>
      <c r="R18" s="12"/>
      <c r="S18" s="13"/>
      <c r="T18" s="14"/>
      <c r="U18" s="14"/>
      <c r="V18" s="14"/>
      <c r="W18" s="14"/>
    </row>
    <row r="19" spans="1:30" ht="33" customHeight="1">
      <c r="C19" s="12"/>
      <c r="D19" s="12"/>
      <c r="E19" s="13"/>
      <c r="F19" s="14"/>
      <c r="G19" s="14"/>
      <c r="H19" s="14"/>
      <c r="I19" s="14"/>
      <c r="J19" s="12"/>
      <c r="K19" s="12"/>
      <c r="L19" s="13"/>
      <c r="M19" s="14"/>
      <c r="N19" s="14"/>
      <c r="O19" s="14"/>
      <c r="P19" s="14"/>
      <c r="Q19" s="12"/>
      <c r="R19" s="12"/>
      <c r="S19" s="13"/>
      <c r="T19" s="14"/>
      <c r="U19" s="14"/>
      <c r="V19" s="14"/>
      <c r="W19" s="14"/>
    </row>
    <row r="20" spans="1:30" ht="33" customHeight="1">
      <c r="C20" s="12"/>
      <c r="D20" s="12"/>
      <c r="E20" s="13"/>
      <c r="F20" s="14"/>
      <c r="G20" s="14"/>
      <c r="H20" s="14"/>
      <c r="I20" s="14"/>
      <c r="J20" s="12"/>
      <c r="K20" s="12"/>
      <c r="L20" s="13"/>
      <c r="M20" s="14"/>
      <c r="N20" s="14"/>
      <c r="O20" s="14"/>
      <c r="P20" s="14"/>
      <c r="Q20" s="12"/>
      <c r="R20" s="12"/>
      <c r="S20" s="13"/>
      <c r="T20" s="14"/>
      <c r="U20" s="14"/>
      <c r="V20" s="14"/>
      <c r="W20" s="14"/>
    </row>
    <row r="21" spans="1:30" ht="33" customHeight="1">
      <c r="C21" s="12"/>
      <c r="D21" s="12"/>
      <c r="E21" s="13"/>
      <c r="F21" s="14"/>
      <c r="G21" s="14"/>
      <c r="H21" s="14"/>
      <c r="I21" s="14"/>
      <c r="J21" s="12"/>
      <c r="K21" s="12"/>
      <c r="L21" s="13"/>
      <c r="M21" s="14"/>
      <c r="N21" s="14"/>
      <c r="O21" s="14"/>
      <c r="P21" s="14"/>
      <c r="Q21" s="12"/>
      <c r="R21" s="12"/>
      <c r="S21" s="13"/>
      <c r="T21" s="14"/>
      <c r="U21" s="14"/>
      <c r="V21" s="14"/>
      <c r="W21" s="14"/>
    </row>
    <row r="22" spans="1:30" ht="33" customHeight="1">
      <c r="C22" s="12"/>
      <c r="D22" s="12"/>
      <c r="E22" s="13"/>
      <c r="F22" s="14"/>
      <c r="G22" s="14"/>
      <c r="H22" s="14"/>
      <c r="I22" s="14"/>
      <c r="J22" s="12"/>
      <c r="K22" s="12"/>
      <c r="L22" s="13"/>
      <c r="M22" s="14"/>
      <c r="N22" s="14"/>
      <c r="O22" s="14"/>
      <c r="P22" s="14"/>
      <c r="Q22" s="12"/>
      <c r="R22" s="12"/>
      <c r="S22" s="13"/>
      <c r="T22" s="14"/>
      <c r="U22" s="14"/>
      <c r="V22" s="14"/>
      <c r="W22" s="14"/>
    </row>
    <row r="23" spans="1:30" ht="33" customHeight="1">
      <c r="C23" s="12"/>
      <c r="D23" s="12"/>
      <c r="E23" s="13"/>
      <c r="F23" s="14"/>
      <c r="G23" s="14"/>
      <c r="H23" s="14"/>
      <c r="I23" s="14"/>
      <c r="J23" s="12"/>
      <c r="K23" s="12"/>
      <c r="L23" s="13"/>
      <c r="M23" s="14"/>
      <c r="N23" s="14"/>
      <c r="O23" s="14"/>
      <c r="P23" s="14"/>
      <c r="Q23" s="12"/>
      <c r="R23" s="12"/>
      <c r="S23" s="13"/>
      <c r="T23" s="14"/>
      <c r="U23" s="14"/>
      <c r="V23" s="14"/>
      <c r="W23" s="14"/>
    </row>
    <row r="24" spans="1:30" ht="33" customHeight="1">
      <c r="B24" s="4"/>
      <c r="C24" s="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4"/>
      <c r="T24" s="13"/>
      <c r="U24" s="14"/>
      <c r="V24" s="14"/>
      <c r="W24" s="14"/>
      <c r="X24" s="14"/>
    </row>
    <row r="25" spans="1:30" ht="32.25" customHeight="1">
      <c r="A25" s="17">
        <v>1</v>
      </c>
      <c r="B25" s="143" t="s">
        <v>13</v>
      </c>
      <c r="C25" s="144"/>
      <c r="D25" s="144"/>
      <c r="E25" s="145"/>
      <c r="F25" s="145"/>
      <c r="G25" s="18"/>
      <c r="H25" s="19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r="26" spans="1:30" ht="12.75" customHeight="1">
      <c r="A26" s="9"/>
      <c r="B26" s="4"/>
      <c r="C26" s="4"/>
      <c r="D26" s="20"/>
      <c r="E26" s="20"/>
      <c r="F26" s="20"/>
      <c r="G26" s="20"/>
      <c r="H26" s="20"/>
      <c r="I26" s="20"/>
      <c r="J26" s="4"/>
      <c r="K26" s="4"/>
      <c r="L26" s="15"/>
      <c r="M26" s="15"/>
      <c r="N26" s="15"/>
      <c r="O26" s="15"/>
      <c r="P26" s="15"/>
      <c r="Q26" s="15"/>
      <c r="R26" s="21"/>
      <c r="S26" s="21"/>
      <c r="T26" s="21"/>
    </row>
    <row r="27" spans="1:30" ht="33" customHeight="1" thickBot="1">
      <c r="A27" s="4"/>
      <c r="B27" s="146" t="s">
        <v>14</v>
      </c>
      <c r="C27" s="147"/>
      <c r="D27" s="147"/>
      <c r="E27" s="147"/>
      <c r="F27" s="147"/>
      <c r="G27" s="147"/>
      <c r="H27" s="127">
        <f>'[1]1安謝'!H24:I24</f>
        <v>45413</v>
      </c>
      <c r="I27" s="127"/>
      <c r="J27" s="10" t="s">
        <v>3</v>
      </c>
    </row>
    <row r="28" spans="1:30" ht="31.5" customHeight="1">
      <c r="A28" s="4"/>
      <c r="B28" s="148" t="s">
        <v>15</v>
      </c>
      <c r="C28" s="149"/>
      <c r="D28" s="133" t="s">
        <v>16</v>
      </c>
      <c r="E28" s="134"/>
      <c r="F28" s="150" t="s">
        <v>17</v>
      </c>
      <c r="G28" s="151"/>
      <c r="H28" s="150" t="s">
        <v>18</v>
      </c>
      <c r="I28" s="151"/>
      <c r="J28" s="133" t="s">
        <v>19</v>
      </c>
      <c r="K28" s="134"/>
      <c r="L28" s="135" t="s">
        <v>20</v>
      </c>
      <c r="M28" s="136"/>
    </row>
    <row r="29" spans="1:30" ht="29.25" customHeight="1">
      <c r="A29" s="4"/>
      <c r="B29" s="137" t="s">
        <v>21</v>
      </c>
      <c r="C29" s="138"/>
      <c r="D29" s="139">
        <v>4676</v>
      </c>
      <c r="E29" s="140"/>
      <c r="F29" s="139">
        <v>4732</v>
      </c>
      <c r="G29" s="140"/>
      <c r="H29" s="139">
        <v>5006</v>
      </c>
      <c r="I29" s="140"/>
      <c r="J29" s="139">
        <v>4893</v>
      </c>
      <c r="K29" s="140"/>
      <c r="L29" s="141">
        <v>4738</v>
      </c>
      <c r="M29" s="142"/>
      <c r="Z29" s="22"/>
      <c r="AA29" s="22"/>
      <c r="AB29" s="22"/>
      <c r="AC29" s="22"/>
      <c r="AD29" s="22"/>
    </row>
    <row r="30" spans="1:30" ht="29.25" customHeight="1">
      <c r="A30" s="4"/>
      <c r="B30" s="137" t="s">
        <v>22</v>
      </c>
      <c r="C30" s="138"/>
      <c r="D30" s="164">
        <v>5075</v>
      </c>
      <c r="E30" s="165"/>
      <c r="F30" s="164">
        <v>5075</v>
      </c>
      <c r="G30" s="165"/>
      <c r="H30" s="164">
        <v>5398</v>
      </c>
      <c r="I30" s="165"/>
      <c r="J30" s="139">
        <v>5222</v>
      </c>
      <c r="K30" s="140"/>
      <c r="L30" s="141">
        <v>5108</v>
      </c>
      <c r="M30" s="142"/>
      <c r="Z30" s="22"/>
      <c r="AA30" s="22"/>
      <c r="AB30" s="22"/>
      <c r="AC30" s="22"/>
      <c r="AD30" s="22"/>
    </row>
    <row r="31" spans="1:30" ht="29.25" customHeight="1" thickBot="1">
      <c r="A31" s="4"/>
      <c r="B31" s="156" t="s">
        <v>23</v>
      </c>
      <c r="C31" s="157"/>
      <c r="D31" s="158">
        <v>9751</v>
      </c>
      <c r="E31" s="159"/>
      <c r="F31" s="158">
        <v>9807</v>
      </c>
      <c r="G31" s="159"/>
      <c r="H31" s="160">
        <v>10404</v>
      </c>
      <c r="I31" s="161"/>
      <c r="J31" s="160">
        <v>10115</v>
      </c>
      <c r="K31" s="161"/>
      <c r="L31" s="162">
        <v>9846</v>
      </c>
      <c r="M31" s="163"/>
      <c r="Z31" s="22"/>
      <c r="AA31" s="22"/>
      <c r="AB31" s="22"/>
      <c r="AC31" s="22"/>
      <c r="AD31" s="22"/>
    </row>
    <row r="32" spans="1:30" ht="29.25" customHeight="1" thickBot="1">
      <c r="A32" s="4"/>
      <c r="B32" s="172" t="s">
        <v>24</v>
      </c>
      <c r="C32" s="173"/>
      <c r="D32" s="152">
        <v>4923</v>
      </c>
      <c r="E32" s="153"/>
      <c r="F32" s="152">
        <v>5090</v>
      </c>
      <c r="G32" s="153"/>
      <c r="H32" s="152">
        <v>5003</v>
      </c>
      <c r="I32" s="153"/>
      <c r="J32" s="152">
        <v>4916</v>
      </c>
      <c r="K32" s="153"/>
      <c r="L32" s="154">
        <v>4857</v>
      </c>
      <c r="M32" s="155"/>
      <c r="Z32" s="22"/>
      <c r="AA32" s="22"/>
      <c r="AB32" s="22"/>
      <c r="AC32" s="22"/>
      <c r="AD32" s="22"/>
    </row>
    <row r="33" spans="1:30" ht="9" customHeight="1">
      <c r="A33" s="4"/>
      <c r="B33" s="4"/>
      <c r="C33" s="23"/>
      <c r="D33" s="24"/>
      <c r="E33" s="25"/>
      <c r="F33" s="24"/>
      <c r="G33" s="25"/>
      <c r="H33" s="26"/>
      <c r="I33" s="26"/>
      <c r="J33" s="26"/>
      <c r="K33" s="26"/>
      <c r="L33" s="27"/>
      <c r="M33" s="27"/>
      <c r="Z33" s="22"/>
      <c r="AA33" s="22"/>
      <c r="AB33" s="22"/>
      <c r="AC33" s="22"/>
      <c r="AD33" s="22"/>
    </row>
    <row r="34" spans="1:30" ht="53" customHeight="1" thickBot="1">
      <c r="B34" s="166" t="s">
        <v>25</v>
      </c>
      <c r="C34" s="166"/>
      <c r="D34" s="167"/>
      <c r="E34" s="167"/>
      <c r="F34" s="167"/>
      <c r="G34" s="167"/>
      <c r="H34" s="168">
        <f>'[1]1安謝'!H32:I32</f>
        <v>45413</v>
      </c>
      <c r="I34" s="168"/>
      <c r="J34" s="28" t="s">
        <v>3</v>
      </c>
      <c r="K34" s="26"/>
      <c r="L34" s="27"/>
      <c r="M34" s="27"/>
      <c r="P34" s="29"/>
      <c r="Q34" s="29"/>
      <c r="R34" s="21"/>
      <c r="S34" s="21"/>
      <c r="T34" s="21"/>
      <c r="Z34" s="22"/>
      <c r="AA34" s="22"/>
      <c r="AB34" s="22"/>
      <c r="AC34" s="22"/>
      <c r="AD34" s="22"/>
    </row>
    <row r="35" spans="1:30" ht="33.75" customHeight="1">
      <c r="B35" s="148" t="s">
        <v>15</v>
      </c>
      <c r="C35" s="149"/>
      <c r="D35" s="169" t="s">
        <v>16</v>
      </c>
      <c r="E35" s="134"/>
      <c r="F35" s="170" t="s">
        <v>26</v>
      </c>
      <c r="G35" s="171"/>
      <c r="H35" s="150" t="s">
        <v>17</v>
      </c>
      <c r="I35" s="151"/>
      <c r="J35" s="186" t="s">
        <v>26</v>
      </c>
      <c r="K35" s="187"/>
      <c r="L35" s="150" t="s">
        <v>18</v>
      </c>
      <c r="M35" s="151"/>
      <c r="N35" s="186" t="s">
        <v>26</v>
      </c>
      <c r="O35" s="187"/>
      <c r="P35" s="133" t="s">
        <v>19</v>
      </c>
      <c r="Q35" s="134"/>
      <c r="R35" s="188" t="s">
        <v>26</v>
      </c>
      <c r="S35" s="175"/>
      <c r="T35" s="189" t="s">
        <v>20</v>
      </c>
      <c r="U35" s="134"/>
      <c r="V35" s="174" t="s">
        <v>26</v>
      </c>
      <c r="W35" s="175"/>
      <c r="Z35" s="22"/>
      <c r="AA35" s="22"/>
      <c r="AB35" s="22"/>
      <c r="AC35" s="22"/>
      <c r="AD35" s="22"/>
    </row>
    <row r="36" spans="1:30" ht="25.5" customHeight="1">
      <c r="B36" s="176" t="s">
        <v>27</v>
      </c>
      <c r="C36" s="177"/>
      <c r="D36" s="178">
        <v>1429</v>
      </c>
      <c r="E36" s="179"/>
      <c r="F36" s="180">
        <v>0.13814771848414539</v>
      </c>
      <c r="G36" s="181"/>
      <c r="H36" s="178">
        <v>1441</v>
      </c>
      <c r="I36" s="179"/>
      <c r="J36" s="182">
        <v>0.1380400421496312</v>
      </c>
      <c r="K36" s="183"/>
      <c r="L36" s="184">
        <v>1403</v>
      </c>
      <c r="M36" s="185"/>
      <c r="N36" s="182">
        <v>0.13485198000768936</v>
      </c>
      <c r="O36" s="183"/>
      <c r="P36" s="178">
        <v>1337</v>
      </c>
      <c r="Q36" s="179"/>
      <c r="R36" s="180">
        <v>0.13217993079584775</v>
      </c>
      <c r="S36" s="181"/>
      <c r="T36" s="178">
        <v>1275</v>
      </c>
      <c r="U36" s="179"/>
      <c r="V36" s="180">
        <f>T36/$T$39</f>
        <v>0.12949421084704449</v>
      </c>
      <c r="W36" s="181"/>
    </row>
    <row r="37" spans="1:30" ht="25.5" customHeight="1">
      <c r="B37" s="190" t="s">
        <v>28</v>
      </c>
      <c r="C37" s="191"/>
      <c r="D37" s="178">
        <v>6005</v>
      </c>
      <c r="E37" s="179"/>
      <c r="F37" s="180">
        <v>0.58052977571539055</v>
      </c>
      <c r="G37" s="181"/>
      <c r="H37" s="184">
        <v>6057</v>
      </c>
      <c r="I37" s="185"/>
      <c r="J37" s="182">
        <v>0.58022799118689528</v>
      </c>
      <c r="K37" s="183"/>
      <c r="L37" s="184">
        <v>6025</v>
      </c>
      <c r="M37" s="185"/>
      <c r="N37" s="182">
        <v>0.57910419069588615</v>
      </c>
      <c r="O37" s="183"/>
      <c r="P37" s="178">
        <v>5875</v>
      </c>
      <c r="Q37" s="179"/>
      <c r="R37" s="180">
        <v>0.58082056351952549</v>
      </c>
      <c r="S37" s="181"/>
      <c r="T37" s="178">
        <v>5657</v>
      </c>
      <c r="U37" s="179"/>
      <c r="V37" s="180">
        <f t="shared" ref="V37:V38" si="0">T37/$T$39</f>
        <v>0.57454803981312208</v>
      </c>
      <c r="W37" s="181"/>
    </row>
    <row r="38" spans="1:30" ht="25.5" customHeight="1">
      <c r="B38" s="190" t="s">
        <v>29</v>
      </c>
      <c r="C38" s="191"/>
      <c r="D38" s="178">
        <v>2910</v>
      </c>
      <c r="E38" s="179"/>
      <c r="F38" s="192">
        <v>0.28132250580046403</v>
      </c>
      <c r="G38" s="193"/>
      <c r="H38" s="184">
        <v>2941</v>
      </c>
      <c r="I38" s="185"/>
      <c r="J38" s="194">
        <v>0.2817319666634735</v>
      </c>
      <c r="K38" s="195"/>
      <c r="L38" s="184">
        <v>2976</v>
      </c>
      <c r="M38" s="185"/>
      <c r="N38" s="194">
        <v>0.28604382929642447</v>
      </c>
      <c r="O38" s="195"/>
      <c r="P38" s="178">
        <v>2903</v>
      </c>
      <c r="Q38" s="179"/>
      <c r="R38" s="192">
        <v>0.28699950568462679</v>
      </c>
      <c r="S38" s="193"/>
      <c r="T38" s="178">
        <v>2914</v>
      </c>
      <c r="U38" s="179"/>
      <c r="V38" s="192">
        <f t="shared" si="0"/>
        <v>0.29595774933983343</v>
      </c>
      <c r="W38" s="193"/>
    </row>
    <row r="39" spans="1:30" ht="25.5" customHeight="1" thickBot="1">
      <c r="B39" s="202" t="s">
        <v>30</v>
      </c>
      <c r="C39" s="203"/>
      <c r="D39" s="196">
        <v>10344</v>
      </c>
      <c r="E39" s="197"/>
      <c r="F39" s="198"/>
      <c r="G39" s="199"/>
      <c r="H39" s="204">
        <v>10439</v>
      </c>
      <c r="I39" s="205"/>
      <c r="J39" s="206"/>
      <c r="K39" s="207"/>
      <c r="L39" s="204">
        <v>10404</v>
      </c>
      <c r="M39" s="205"/>
      <c r="N39" s="206"/>
      <c r="O39" s="207"/>
      <c r="P39" s="196">
        <v>10115</v>
      </c>
      <c r="Q39" s="197"/>
      <c r="R39" s="198"/>
      <c r="S39" s="199"/>
      <c r="T39" s="196">
        <f>SUM(T36:U38)</f>
        <v>9846</v>
      </c>
      <c r="U39" s="197"/>
      <c r="V39" s="198"/>
      <c r="W39" s="199"/>
    </row>
    <row r="40" spans="1:30" ht="32.25" customHeight="1">
      <c r="A40" s="9"/>
      <c r="C40" s="200"/>
      <c r="D40" s="201"/>
      <c r="E40" s="201"/>
      <c r="F40" s="201"/>
      <c r="G40" s="201"/>
      <c r="H40" s="201"/>
      <c r="I40" s="201"/>
      <c r="J40" s="201"/>
      <c r="K40" s="201"/>
      <c r="L40" s="200"/>
      <c r="M40" s="200"/>
      <c r="N40" s="200"/>
      <c r="O40" s="200"/>
      <c r="P40" s="200"/>
      <c r="Q40" s="29"/>
      <c r="R40" s="29"/>
      <c r="S40" s="21"/>
      <c r="T40" s="21"/>
      <c r="U40" s="21"/>
      <c r="W40" s="30"/>
    </row>
    <row r="41" spans="1:30" ht="52.5" customHeight="1">
      <c r="A41" s="9"/>
      <c r="B41" s="4"/>
      <c r="C41" s="4"/>
      <c r="D41" s="23"/>
      <c r="E41" s="4"/>
      <c r="F41" s="4"/>
      <c r="G41" s="4"/>
      <c r="H41" s="4"/>
      <c r="I41" s="31"/>
      <c r="J41" s="32"/>
      <c r="K41" s="4"/>
      <c r="L41" s="15"/>
      <c r="M41" s="15"/>
      <c r="N41" s="33"/>
      <c r="O41" s="33"/>
      <c r="P41" s="29"/>
      <c r="Q41" s="29"/>
      <c r="R41" s="21"/>
      <c r="S41" s="21"/>
      <c r="T41" s="21"/>
    </row>
    <row r="42" spans="1:30" ht="52.5" customHeight="1">
      <c r="A42" s="9"/>
      <c r="B42" s="4"/>
      <c r="C42" s="4"/>
      <c r="D42" s="23"/>
      <c r="E42" s="4"/>
      <c r="F42" s="4"/>
      <c r="G42" s="4"/>
      <c r="H42" s="4"/>
      <c r="I42" s="31"/>
      <c r="J42" s="32"/>
      <c r="K42" s="4"/>
      <c r="L42" s="15"/>
      <c r="M42" s="15"/>
      <c r="N42" s="33"/>
      <c r="O42" s="33"/>
      <c r="P42" s="29"/>
      <c r="Q42" s="29"/>
      <c r="R42" s="21"/>
      <c r="S42" s="21"/>
      <c r="T42" s="21"/>
    </row>
    <row r="43" spans="1:30" ht="52.5" customHeight="1">
      <c r="A43" s="9"/>
      <c r="B43" s="4"/>
      <c r="C43" s="4"/>
      <c r="D43" s="23"/>
      <c r="E43" s="4"/>
      <c r="F43" s="4"/>
      <c r="G43" s="4"/>
      <c r="H43" s="4"/>
      <c r="I43" s="31"/>
      <c r="J43" s="32"/>
      <c r="K43" s="4"/>
      <c r="L43" s="15"/>
      <c r="M43" s="15"/>
      <c r="N43" s="33"/>
      <c r="O43" s="33"/>
      <c r="P43" s="29"/>
      <c r="Q43" s="29"/>
      <c r="R43" s="21"/>
      <c r="S43" s="21"/>
      <c r="T43" s="21"/>
    </row>
    <row r="44" spans="1:30" ht="52.5" customHeight="1">
      <c r="A44" s="9"/>
      <c r="B44" s="4"/>
      <c r="C44" s="4"/>
      <c r="D44" s="23"/>
      <c r="E44" s="4"/>
      <c r="F44" s="4"/>
      <c r="G44" s="4"/>
      <c r="H44" s="4"/>
      <c r="I44" s="31"/>
      <c r="J44" s="32"/>
      <c r="K44" s="4"/>
      <c r="L44" s="15"/>
      <c r="M44" s="15"/>
      <c r="N44" s="33"/>
      <c r="O44" s="33"/>
      <c r="P44" s="29"/>
      <c r="Q44" s="29"/>
      <c r="R44" s="21"/>
      <c r="S44" s="21"/>
      <c r="T44" s="21"/>
    </row>
    <row r="45" spans="1:30" ht="52.5" customHeight="1">
      <c r="A45" s="9"/>
      <c r="B45" s="4"/>
      <c r="C45" s="4"/>
      <c r="D45" s="23"/>
      <c r="E45" s="4"/>
      <c r="F45" s="4"/>
      <c r="G45" s="4"/>
      <c r="H45" s="4"/>
      <c r="I45" s="31"/>
      <c r="J45" s="32"/>
      <c r="K45" s="4"/>
      <c r="L45" s="15"/>
      <c r="M45" s="15"/>
      <c r="N45" s="33"/>
      <c r="O45" s="33"/>
      <c r="P45" s="29"/>
      <c r="Q45" s="29"/>
      <c r="R45" s="21"/>
      <c r="S45" s="21"/>
      <c r="T45" s="21"/>
    </row>
    <row r="46" spans="1:30" ht="24.75" customHeight="1">
      <c r="A46" s="9"/>
      <c r="B46" s="4"/>
      <c r="C46" s="4"/>
      <c r="D46" s="23"/>
      <c r="E46" s="4"/>
      <c r="F46" s="4"/>
      <c r="G46" s="4"/>
      <c r="H46" s="4"/>
      <c r="I46" s="31"/>
      <c r="J46" s="32"/>
      <c r="K46" s="4"/>
      <c r="L46" s="15"/>
      <c r="M46" s="15"/>
      <c r="N46" s="33"/>
      <c r="O46" s="33"/>
      <c r="P46" s="29"/>
      <c r="Q46" s="29"/>
      <c r="R46" s="21"/>
      <c r="S46" s="21"/>
      <c r="T46" s="21"/>
    </row>
    <row r="47" spans="1:30" ht="24.75" customHeight="1">
      <c r="A47" s="17">
        <v>2</v>
      </c>
      <c r="B47" s="143" t="s">
        <v>31</v>
      </c>
      <c r="C47" s="144"/>
      <c r="D47" s="144"/>
      <c r="E47" s="145"/>
      <c r="F47" s="145"/>
      <c r="G47" s="18"/>
      <c r="H47" s="19"/>
      <c r="I47" s="19"/>
      <c r="J47" s="19"/>
      <c r="K47" s="19"/>
      <c r="L47" s="19"/>
      <c r="M47" s="34"/>
      <c r="N47" s="34"/>
      <c r="O47" s="34"/>
      <c r="P47" s="34"/>
      <c r="Q47" s="34"/>
      <c r="R47" s="34"/>
      <c r="S47" s="35"/>
      <c r="T47" s="36"/>
      <c r="U47" s="35"/>
      <c r="V47" s="36"/>
      <c r="W47" s="36"/>
      <c r="X47" s="18"/>
      <c r="Y47" s="9"/>
    </row>
    <row r="48" spans="1:30" ht="21.75" customHeight="1">
      <c r="A48" s="9"/>
      <c r="B48" s="37"/>
      <c r="C48" s="38"/>
      <c r="D48" s="39"/>
      <c r="E48" s="39"/>
      <c r="F48" s="40"/>
      <c r="G48" s="40"/>
      <c r="H48" s="4"/>
      <c r="I48" s="4"/>
      <c r="J48" s="4"/>
      <c r="K48" s="4"/>
      <c r="L48" s="4"/>
      <c r="M48" s="6"/>
      <c r="N48" s="6"/>
      <c r="O48" s="6"/>
      <c r="P48" s="6"/>
      <c r="Q48" s="6"/>
      <c r="R48" s="6"/>
      <c r="S48" s="7"/>
      <c r="T48" s="8"/>
      <c r="U48" s="7"/>
      <c r="V48" s="8"/>
      <c r="W48" s="8"/>
    </row>
    <row r="49" spans="1:24" ht="27.75" customHeight="1">
      <c r="A49" s="9"/>
      <c r="B49" s="208" t="s">
        <v>32</v>
      </c>
      <c r="C49" s="208"/>
      <c r="D49" s="208"/>
      <c r="E49" s="41"/>
      <c r="F49" s="42"/>
      <c r="G49" s="43"/>
      <c r="H49" s="43"/>
      <c r="I49" s="10"/>
      <c r="O49" s="6"/>
      <c r="P49" s="6"/>
      <c r="Q49" s="6"/>
      <c r="R49" s="6"/>
      <c r="S49" s="7"/>
      <c r="T49" s="8"/>
      <c r="U49" s="7"/>
      <c r="V49" s="8"/>
      <c r="W49" s="8"/>
    </row>
    <row r="50" spans="1:24" ht="32.25" customHeight="1">
      <c r="A50" s="9"/>
      <c r="B50" s="209" t="s">
        <v>33</v>
      </c>
      <c r="C50" s="209"/>
      <c r="D50" s="209" t="s">
        <v>34</v>
      </c>
      <c r="E50" s="210"/>
      <c r="F50" s="210"/>
      <c r="G50" s="210"/>
      <c r="H50" s="210"/>
      <c r="I50" s="210"/>
      <c r="J50" s="210" t="s">
        <v>35</v>
      </c>
      <c r="K50" s="210"/>
      <c r="L50" s="211">
        <v>22169</v>
      </c>
      <c r="M50" s="212"/>
      <c r="N50" s="212"/>
      <c r="O50" s="212"/>
      <c r="P50" s="212"/>
      <c r="Q50" s="212"/>
      <c r="R50" s="213"/>
      <c r="S50" s="214"/>
      <c r="T50" s="215"/>
      <c r="U50" s="215"/>
      <c r="V50" s="215"/>
      <c r="W50" s="215"/>
      <c r="X50" s="215"/>
    </row>
    <row r="51" spans="1:24" ht="23.25" customHeight="1">
      <c r="A51" s="9"/>
      <c r="B51" s="4"/>
      <c r="C51" s="4"/>
      <c r="D51" s="23"/>
      <c r="E51" s="4"/>
      <c r="I51" s="31"/>
      <c r="J51" s="32"/>
      <c r="K51" s="4"/>
      <c r="L51" s="15"/>
      <c r="M51" s="15"/>
      <c r="N51" s="33"/>
      <c r="O51" s="33"/>
      <c r="P51" s="29"/>
      <c r="Q51" s="29"/>
      <c r="R51" s="21"/>
      <c r="S51" s="21"/>
      <c r="T51" s="21"/>
    </row>
    <row r="52" spans="1:24" ht="27.75" customHeight="1" thickBot="1">
      <c r="A52" s="9"/>
      <c r="B52" s="146" t="s">
        <v>36</v>
      </c>
      <c r="C52" s="146"/>
      <c r="D52" s="146"/>
      <c r="E52" s="146"/>
      <c r="F52" s="216">
        <f>'[1]1安謝'!F55:G55</f>
        <v>45658</v>
      </c>
      <c r="G52" s="216"/>
      <c r="H52" s="10" t="s">
        <v>3</v>
      </c>
    </row>
    <row r="53" spans="1:24" ht="36" customHeight="1">
      <c r="A53" s="9"/>
      <c r="B53" s="44" t="s">
        <v>15</v>
      </c>
      <c r="C53" s="217" t="s">
        <v>37</v>
      </c>
      <c r="D53" s="218"/>
      <c r="E53" s="217" t="s">
        <v>38</v>
      </c>
      <c r="F53" s="218"/>
      <c r="G53" s="217" t="s">
        <v>39</v>
      </c>
      <c r="H53" s="218"/>
      <c r="I53" s="217" t="s">
        <v>40</v>
      </c>
      <c r="J53" s="218"/>
      <c r="K53" s="217" t="s">
        <v>41</v>
      </c>
      <c r="L53" s="218"/>
      <c r="M53" s="217" t="s">
        <v>42</v>
      </c>
      <c r="N53" s="218"/>
      <c r="O53" s="219" t="s">
        <v>43</v>
      </c>
      <c r="P53" s="220"/>
      <c r="Q53" s="221" t="s">
        <v>30</v>
      </c>
      <c r="R53" s="222"/>
    </row>
    <row r="54" spans="1:24" ht="36" customHeight="1">
      <c r="A54" s="9"/>
      <c r="B54" s="45" t="s">
        <v>44</v>
      </c>
      <c r="C54" s="223">
        <v>112</v>
      </c>
      <c r="D54" s="224"/>
      <c r="E54" s="223">
        <v>109</v>
      </c>
      <c r="F54" s="224"/>
      <c r="G54" s="223">
        <v>93</v>
      </c>
      <c r="H54" s="224"/>
      <c r="I54" s="223">
        <v>109</v>
      </c>
      <c r="J54" s="224"/>
      <c r="K54" s="223">
        <v>120</v>
      </c>
      <c r="L54" s="224"/>
      <c r="M54" s="223">
        <v>116</v>
      </c>
      <c r="N54" s="224"/>
      <c r="O54" s="225">
        <v>34</v>
      </c>
      <c r="P54" s="226"/>
      <c r="Q54" s="227">
        <f t="shared" ref="Q54:Q60" si="1">SUM(C54+E54+G54+I54+K54+M54)</f>
        <v>659</v>
      </c>
      <c r="R54" s="228"/>
    </row>
    <row r="55" spans="1:24" ht="36" customHeight="1">
      <c r="A55" s="9"/>
      <c r="B55" s="46" t="s">
        <v>45</v>
      </c>
      <c r="C55" s="223">
        <v>92</v>
      </c>
      <c r="D55" s="224"/>
      <c r="E55" s="223">
        <v>106</v>
      </c>
      <c r="F55" s="224"/>
      <c r="G55" s="223">
        <v>106</v>
      </c>
      <c r="H55" s="224"/>
      <c r="I55" s="223">
        <v>94</v>
      </c>
      <c r="J55" s="224"/>
      <c r="K55" s="223">
        <v>109</v>
      </c>
      <c r="L55" s="224"/>
      <c r="M55" s="223">
        <v>120</v>
      </c>
      <c r="N55" s="224"/>
      <c r="O55" s="225">
        <v>36</v>
      </c>
      <c r="P55" s="226"/>
      <c r="Q55" s="227">
        <f t="shared" si="1"/>
        <v>627</v>
      </c>
      <c r="R55" s="228"/>
    </row>
    <row r="56" spans="1:24" ht="36" customHeight="1">
      <c r="A56" s="9"/>
      <c r="B56" s="47" t="s">
        <v>16</v>
      </c>
      <c r="C56" s="223">
        <v>105</v>
      </c>
      <c r="D56" s="224"/>
      <c r="E56" s="223">
        <v>94</v>
      </c>
      <c r="F56" s="224"/>
      <c r="G56" s="223">
        <v>110</v>
      </c>
      <c r="H56" s="224"/>
      <c r="I56" s="223">
        <v>105</v>
      </c>
      <c r="J56" s="224"/>
      <c r="K56" s="223">
        <v>95</v>
      </c>
      <c r="L56" s="224"/>
      <c r="M56" s="223">
        <v>112</v>
      </c>
      <c r="N56" s="224"/>
      <c r="O56" s="225">
        <v>40</v>
      </c>
      <c r="P56" s="226"/>
      <c r="Q56" s="227">
        <f t="shared" si="1"/>
        <v>621</v>
      </c>
      <c r="R56" s="228"/>
    </row>
    <row r="57" spans="1:24" ht="36" customHeight="1">
      <c r="A57" s="9"/>
      <c r="B57" s="48" t="s">
        <v>17</v>
      </c>
      <c r="C57" s="223">
        <v>100</v>
      </c>
      <c r="D57" s="224"/>
      <c r="E57" s="223">
        <v>107</v>
      </c>
      <c r="F57" s="224"/>
      <c r="G57" s="223">
        <v>95</v>
      </c>
      <c r="H57" s="224"/>
      <c r="I57" s="223">
        <v>116</v>
      </c>
      <c r="J57" s="224"/>
      <c r="K57" s="223">
        <v>106</v>
      </c>
      <c r="L57" s="224"/>
      <c r="M57" s="223">
        <v>92</v>
      </c>
      <c r="N57" s="224"/>
      <c r="O57" s="225">
        <v>36</v>
      </c>
      <c r="P57" s="226"/>
      <c r="Q57" s="227">
        <f t="shared" si="1"/>
        <v>616</v>
      </c>
      <c r="R57" s="228"/>
    </row>
    <row r="58" spans="1:24" ht="36" customHeight="1">
      <c r="A58" s="9"/>
      <c r="B58" s="48" t="s">
        <v>18</v>
      </c>
      <c r="C58" s="229">
        <v>103</v>
      </c>
      <c r="D58" s="230"/>
      <c r="E58" s="229">
        <v>103</v>
      </c>
      <c r="F58" s="230"/>
      <c r="G58" s="229">
        <v>105</v>
      </c>
      <c r="H58" s="230"/>
      <c r="I58" s="229">
        <v>98</v>
      </c>
      <c r="J58" s="230"/>
      <c r="K58" s="229">
        <v>113</v>
      </c>
      <c r="L58" s="230"/>
      <c r="M58" s="229">
        <v>105</v>
      </c>
      <c r="N58" s="230"/>
      <c r="O58" s="231">
        <v>33</v>
      </c>
      <c r="P58" s="232"/>
      <c r="Q58" s="233">
        <f t="shared" si="1"/>
        <v>627</v>
      </c>
      <c r="R58" s="234"/>
    </row>
    <row r="59" spans="1:24" ht="36" customHeight="1" thickBot="1">
      <c r="A59" s="9"/>
      <c r="B59" s="49" t="s">
        <v>46</v>
      </c>
      <c r="C59" s="242">
        <v>89</v>
      </c>
      <c r="D59" s="243"/>
      <c r="E59" s="242">
        <v>101</v>
      </c>
      <c r="F59" s="243"/>
      <c r="G59" s="242">
        <v>104</v>
      </c>
      <c r="H59" s="243"/>
      <c r="I59" s="242">
        <v>106</v>
      </c>
      <c r="J59" s="243"/>
      <c r="K59" s="242">
        <v>98</v>
      </c>
      <c r="L59" s="243"/>
      <c r="M59" s="242">
        <v>113</v>
      </c>
      <c r="N59" s="243"/>
      <c r="O59" s="238">
        <v>30</v>
      </c>
      <c r="P59" s="239"/>
      <c r="Q59" s="240">
        <f t="shared" si="1"/>
        <v>611</v>
      </c>
      <c r="R59" s="241"/>
    </row>
    <row r="60" spans="1:24" ht="36" customHeight="1" thickBot="1">
      <c r="A60" s="9"/>
      <c r="B60" s="49" t="s">
        <v>20</v>
      </c>
      <c r="C60" s="242">
        <v>107</v>
      </c>
      <c r="D60" s="243"/>
      <c r="E60" s="242">
        <v>88</v>
      </c>
      <c r="F60" s="243"/>
      <c r="G60" s="242">
        <v>104</v>
      </c>
      <c r="H60" s="243"/>
      <c r="I60" s="242">
        <v>102</v>
      </c>
      <c r="J60" s="243"/>
      <c r="K60" s="242">
        <v>103</v>
      </c>
      <c r="L60" s="243"/>
      <c r="M60" s="242">
        <v>98</v>
      </c>
      <c r="N60" s="243"/>
      <c r="O60" s="238">
        <v>30</v>
      </c>
      <c r="P60" s="239"/>
      <c r="Q60" s="240">
        <f t="shared" si="1"/>
        <v>602</v>
      </c>
      <c r="R60" s="241"/>
    </row>
    <row r="61" spans="1:24" ht="22.5" customHeight="1">
      <c r="A61" s="9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21"/>
    </row>
    <row r="62" spans="1:24" ht="32.5" customHeight="1">
      <c r="B62" s="235" t="s">
        <v>47</v>
      </c>
      <c r="C62" s="236"/>
      <c r="D62" s="236"/>
      <c r="E62" s="236"/>
      <c r="F62" s="236"/>
      <c r="G62" s="236"/>
      <c r="H62" s="127">
        <f>'[1]1安謝'!H65:I65</f>
        <v>45658</v>
      </c>
      <c r="I62" s="127"/>
      <c r="J62" s="10" t="s">
        <v>3</v>
      </c>
    </row>
    <row r="63" spans="1:24" ht="26.25" customHeight="1">
      <c r="B63" s="237" t="s">
        <v>48</v>
      </c>
      <c r="C63" s="237"/>
      <c r="D63" s="237"/>
      <c r="E63" s="237"/>
      <c r="F63" s="237" t="s">
        <v>49</v>
      </c>
      <c r="G63" s="237"/>
      <c r="H63" s="237"/>
      <c r="I63" s="237"/>
      <c r="J63" s="237"/>
      <c r="K63" s="237"/>
      <c r="L63" s="237"/>
      <c r="M63" s="237" t="s">
        <v>50</v>
      </c>
      <c r="N63" s="237"/>
      <c r="O63" s="237"/>
      <c r="P63" s="237" t="s">
        <v>51</v>
      </c>
      <c r="Q63" s="237"/>
      <c r="R63" s="14"/>
      <c r="S63" s="14"/>
      <c r="T63" s="3"/>
      <c r="U63" s="3"/>
    </row>
    <row r="64" spans="1:24" ht="26.25" customHeight="1">
      <c r="B64" s="252" t="s">
        <v>52</v>
      </c>
      <c r="C64" s="252"/>
      <c r="D64" s="252"/>
      <c r="E64" s="252"/>
      <c r="F64" s="252" t="s">
        <v>53</v>
      </c>
      <c r="G64" s="252"/>
      <c r="H64" s="252"/>
      <c r="I64" s="252"/>
      <c r="J64" s="252"/>
      <c r="K64" s="252"/>
      <c r="L64" s="252"/>
      <c r="M64" s="253">
        <v>150</v>
      </c>
      <c r="N64" s="253"/>
      <c r="O64" s="253"/>
      <c r="P64" s="253" t="s">
        <v>54</v>
      </c>
      <c r="Q64" s="253"/>
      <c r="R64" s="14"/>
      <c r="S64" s="14"/>
      <c r="T64" s="3"/>
      <c r="U64" s="3"/>
    </row>
    <row r="65" spans="1:30" ht="26.25" customHeight="1">
      <c r="B65" s="252" t="s">
        <v>55</v>
      </c>
      <c r="C65" s="252"/>
      <c r="D65" s="252"/>
      <c r="E65" s="252"/>
      <c r="F65" s="252" t="s">
        <v>56</v>
      </c>
      <c r="G65" s="252"/>
      <c r="H65" s="252"/>
      <c r="I65" s="252"/>
      <c r="J65" s="252"/>
      <c r="K65" s="252"/>
      <c r="L65" s="252"/>
      <c r="M65" s="253">
        <v>150</v>
      </c>
      <c r="N65" s="253"/>
      <c r="O65" s="253"/>
      <c r="P65" s="253" t="s">
        <v>57</v>
      </c>
      <c r="Q65" s="253"/>
      <c r="R65" s="14"/>
      <c r="S65" s="14"/>
      <c r="T65" s="3"/>
      <c r="U65" s="3"/>
    </row>
    <row r="66" spans="1:30" ht="19.5" customHeight="1">
      <c r="A66" s="9"/>
      <c r="Z66" s="50"/>
      <c r="AA66" s="50"/>
      <c r="AB66" s="50"/>
      <c r="AC66" s="50"/>
      <c r="AD66" s="50"/>
    </row>
    <row r="67" spans="1:30" ht="33" customHeight="1">
      <c r="A67" s="17">
        <v>3</v>
      </c>
      <c r="B67" s="143" t="s">
        <v>58</v>
      </c>
      <c r="C67" s="144"/>
      <c r="D67" s="144"/>
      <c r="E67" s="145"/>
      <c r="F67" s="145"/>
      <c r="G67" s="18"/>
      <c r="H67" s="19"/>
      <c r="I67" s="19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2"/>
      <c r="Y67" s="53"/>
      <c r="Z67" s="50"/>
      <c r="AA67" s="50"/>
      <c r="AB67" s="50"/>
      <c r="AC67" s="50"/>
      <c r="AD67" s="50"/>
    </row>
    <row r="68" spans="1:30" ht="12.75" customHeight="1">
      <c r="A68" s="37"/>
      <c r="B68" s="38"/>
      <c r="C68" s="39"/>
      <c r="D68" s="39"/>
      <c r="E68" s="40"/>
      <c r="F68" s="40"/>
      <c r="H68" s="4"/>
      <c r="I68" s="4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54"/>
      <c r="U68" s="54"/>
      <c r="V68" s="15"/>
      <c r="W68" s="15"/>
      <c r="X68" s="16"/>
    </row>
    <row r="69" spans="1:30" ht="47" customHeight="1">
      <c r="B69" s="126" t="s">
        <v>59</v>
      </c>
      <c r="C69" s="244"/>
      <c r="D69" s="244"/>
      <c r="E69" s="244"/>
      <c r="F69" s="245" t="s">
        <v>60</v>
      </c>
      <c r="G69" s="245"/>
      <c r="H69" s="245"/>
      <c r="I69" s="245"/>
      <c r="J69" s="245"/>
      <c r="K69" s="245"/>
      <c r="L69" s="245"/>
      <c r="M69" s="245"/>
      <c r="N69" s="245"/>
      <c r="O69" s="245"/>
      <c r="P69" s="127">
        <f>'[1]9松川'!$P$73</f>
        <v>45717</v>
      </c>
      <c r="Q69" s="127"/>
      <c r="R69" s="10" t="s">
        <v>3</v>
      </c>
      <c r="S69" s="55"/>
      <c r="T69" s="55"/>
      <c r="U69" s="55"/>
    </row>
    <row r="70" spans="1:30" ht="28.5" customHeight="1">
      <c r="B70" s="246" t="s">
        <v>61</v>
      </c>
      <c r="C70" s="247"/>
      <c r="D70" s="247"/>
      <c r="E70" s="247"/>
      <c r="F70" s="247"/>
      <c r="G70" s="247"/>
      <c r="H70" s="247"/>
      <c r="I70" s="248"/>
      <c r="J70" s="249" t="s">
        <v>62</v>
      </c>
      <c r="K70" s="249"/>
      <c r="L70" s="249"/>
      <c r="M70" s="249"/>
      <c r="N70" s="249"/>
      <c r="O70" s="249"/>
      <c r="P70" s="250" t="s">
        <v>63</v>
      </c>
      <c r="Q70" s="251"/>
      <c r="R70" s="14"/>
    </row>
    <row r="71" spans="1:30" ht="28.5" customHeight="1">
      <c r="B71" s="254" t="s">
        <v>64</v>
      </c>
      <c r="C71" s="255"/>
      <c r="D71" s="255"/>
      <c r="E71" s="255"/>
      <c r="F71" s="255"/>
      <c r="G71" s="255"/>
      <c r="H71" s="255"/>
      <c r="I71" s="256"/>
      <c r="J71" s="257" t="s">
        <v>65</v>
      </c>
      <c r="K71" s="257"/>
      <c r="L71" s="257"/>
      <c r="M71" s="257"/>
      <c r="N71" s="257"/>
      <c r="O71" s="257"/>
      <c r="P71" s="258">
        <v>702</v>
      </c>
      <c r="Q71" s="259"/>
      <c r="R71" s="14"/>
    </row>
    <row r="72" spans="1:30" ht="28.5" customHeight="1">
      <c r="B72" s="254" t="s">
        <v>66</v>
      </c>
      <c r="C72" s="255"/>
      <c r="D72" s="255"/>
      <c r="E72" s="255"/>
      <c r="F72" s="255"/>
      <c r="G72" s="255"/>
      <c r="H72" s="255"/>
      <c r="I72" s="256"/>
      <c r="J72" s="260" t="s">
        <v>67</v>
      </c>
      <c r="K72" s="262"/>
      <c r="L72" s="262"/>
      <c r="M72" s="262"/>
      <c r="N72" s="262"/>
      <c r="O72" s="262"/>
      <c r="P72" s="258">
        <v>171</v>
      </c>
      <c r="Q72" s="259"/>
    </row>
    <row r="73" spans="1:30" ht="28.5" customHeight="1">
      <c r="B73" s="254" t="s">
        <v>68</v>
      </c>
      <c r="C73" s="255"/>
      <c r="D73" s="255"/>
      <c r="E73" s="255"/>
      <c r="F73" s="255"/>
      <c r="G73" s="255"/>
      <c r="H73" s="255"/>
      <c r="I73" s="256"/>
      <c r="J73" s="257" t="s">
        <v>69</v>
      </c>
      <c r="K73" s="257"/>
      <c r="L73" s="257"/>
      <c r="M73" s="257"/>
      <c r="N73" s="257"/>
      <c r="O73" s="257"/>
      <c r="P73" s="258">
        <v>63</v>
      </c>
      <c r="Q73" s="259"/>
      <c r="Y73" s="50"/>
    </row>
    <row r="74" spans="1:30" ht="28.5" customHeight="1">
      <c r="B74" s="254" t="s">
        <v>70</v>
      </c>
      <c r="C74" s="255"/>
      <c r="D74" s="255"/>
      <c r="E74" s="255"/>
      <c r="F74" s="255"/>
      <c r="G74" s="255"/>
      <c r="H74" s="255"/>
      <c r="I74" s="256"/>
      <c r="J74" s="260" t="s">
        <v>71</v>
      </c>
      <c r="K74" s="261"/>
      <c r="L74" s="261"/>
      <c r="M74" s="261"/>
      <c r="N74" s="261"/>
      <c r="O74" s="261"/>
      <c r="P74" s="258">
        <v>279</v>
      </c>
      <c r="Q74" s="259"/>
      <c r="Y74" s="50"/>
    </row>
    <row r="75" spans="1:30" ht="28.5" customHeight="1">
      <c r="B75" s="271" t="s">
        <v>72</v>
      </c>
      <c r="C75" s="271"/>
      <c r="D75" s="271"/>
      <c r="E75" s="271"/>
      <c r="F75" s="271"/>
      <c r="G75" s="271"/>
      <c r="H75" s="271"/>
      <c r="I75" s="271"/>
      <c r="J75" s="257" t="s">
        <v>73</v>
      </c>
      <c r="K75" s="257"/>
      <c r="L75" s="257"/>
      <c r="M75" s="257"/>
      <c r="N75" s="257"/>
      <c r="O75" s="257"/>
      <c r="P75" s="258">
        <v>96</v>
      </c>
      <c r="Q75" s="259"/>
    </row>
    <row r="76" spans="1:30" ht="28.5" customHeight="1">
      <c r="B76" s="272"/>
      <c r="C76" s="272"/>
      <c r="D76" s="272"/>
      <c r="E76" s="272"/>
      <c r="F76" s="272"/>
      <c r="G76" s="272"/>
      <c r="H76" s="272"/>
      <c r="I76" s="272"/>
      <c r="J76" s="264" t="s">
        <v>74</v>
      </c>
      <c r="K76" s="264"/>
      <c r="L76" s="264"/>
      <c r="M76" s="264"/>
      <c r="N76" s="264"/>
      <c r="O76" s="264"/>
      <c r="P76" s="273">
        <f>SUM(P71:Q75)</f>
        <v>1311</v>
      </c>
      <c r="Q76" s="274"/>
    </row>
    <row r="77" spans="1:30" ht="28.5" customHeight="1">
      <c r="B77" s="263"/>
      <c r="C77" s="263"/>
      <c r="D77" s="263"/>
      <c r="E77" s="263"/>
      <c r="F77" s="263"/>
      <c r="G77" s="263"/>
      <c r="H77" s="263"/>
      <c r="I77" s="263"/>
      <c r="J77" s="264" t="s">
        <v>75</v>
      </c>
      <c r="K77" s="264"/>
      <c r="L77" s="264"/>
      <c r="M77" s="264"/>
      <c r="N77" s="264"/>
      <c r="O77" s="264"/>
      <c r="P77" s="265">
        <f>SUM(P76)/L32</f>
        <v>0.26991970352069178</v>
      </c>
      <c r="Q77" s="266"/>
    </row>
    <row r="78" spans="1:30" ht="28.5" customHeight="1">
      <c r="B78" s="56"/>
      <c r="C78" s="56"/>
      <c r="D78" s="56"/>
      <c r="E78" s="56"/>
      <c r="F78" s="56"/>
      <c r="G78" s="56"/>
      <c r="H78" s="56"/>
      <c r="I78" s="56"/>
      <c r="J78" s="57"/>
      <c r="K78" s="57"/>
      <c r="L78" s="57"/>
      <c r="M78" s="57"/>
      <c r="N78" s="57"/>
      <c r="O78" s="57"/>
      <c r="P78" s="58"/>
      <c r="Q78" s="58"/>
    </row>
    <row r="79" spans="1:30" ht="33" customHeight="1">
      <c r="B79" s="267" t="s">
        <v>76</v>
      </c>
      <c r="C79" s="268"/>
      <c r="D79" s="268"/>
      <c r="E79" s="268"/>
      <c r="F79" s="268"/>
      <c r="G79" s="268"/>
      <c r="H79" s="127">
        <v>45383</v>
      </c>
      <c r="I79" s="127"/>
      <c r="J79" s="10" t="s">
        <v>3</v>
      </c>
      <c r="K79" s="57"/>
      <c r="L79" s="57"/>
      <c r="M79" s="57"/>
      <c r="N79" s="57"/>
      <c r="O79" s="57"/>
      <c r="P79" s="58"/>
      <c r="Q79" s="58"/>
    </row>
    <row r="80" spans="1:30" ht="28.5" customHeight="1">
      <c r="B80" s="249" t="s">
        <v>77</v>
      </c>
      <c r="C80" s="249"/>
      <c r="D80" s="249"/>
      <c r="E80" s="249"/>
      <c r="F80" s="249"/>
      <c r="G80" s="249"/>
      <c r="H80" s="249"/>
      <c r="I80" s="249"/>
      <c r="J80" s="269" t="s">
        <v>78</v>
      </c>
      <c r="K80" s="269"/>
      <c r="L80" s="269"/>
      <c r="M80" s="269"/>
      <c r="N80" s="269"/>
      <c r="O80" s="270" t="s">
        <v>79</v>
      </c>
      <c r="P80" s="270"/>
      <c r="Q80" s="270"/>
      <c r="R80" s="270"/>
      <c r="S80" s="270"/>
      <c r="T80" s="269" t="s">
        <v>80</v>
      </c>
      <c r="U80" s="269"/>
      <c r="V80" s="269"/>
    </row>
    <row r="81" spans="2:24" ht="28.5" customHeight="1">
      <c r="B81" s="280" t="s">
        <v>57</v>
      </c>
      <c r="C81" s="280"/>
      <c r="D81" s="280"/>
      <c r="E81" s="280"/>
      <c r="F81" s="280"/>
      <c r="G81" s="280"/>
      <c r="H81" s="280"/>
      <c r="I81" s="280"/>
      <c r="J81" s="281" t="s">
        <v>57</v>
      </c>
      <c r="K81" s="282"/>
      <c r="L81" s="282"/>
      <c r="M81" s="282"/>
      <c r="N81" s="282"/>
      <c r="O81" s="283" t="s">
        <v>57</v>
      </c>
      <c r="P81" s="284"/>
      <c r="Q81" s="284"/>
      <c r="R81" s="284"/>
      <c r="S81" s="284"/>
      <c r="T81" s="280" t="s">
        <v>57</v>
      </c>
      <c r="U81" s="280"/>
      <c r="V81" s="280"/>
    </row>
    <row r="82" spans="2:24" ht="28.5" customHeight="1">
      <c r="B82" s="59"/>
      <c r="C82" s="59"/>
      <c r="D82" s="59"/>
      <c r="E82" s="59"/>
      <c r="F82" s="59"/>
      <c r="G82" s="59"/>
      <c r="H82" s="59"/>
      <c r="I82" s="59"/>
      <c r="J82" s="60"/>
      <c r="K82" s="60"/>
      <c r="L82" s="60"/>
      <c r="M82" s="60"/>
      <c r="N82" s="60"/>
      <c r="O82" s="61"/>
      <c r="P82" s="61"/>
      <c r="Q82" s="61"/>
      <c r="R82" s="61"/>
      <c r="S82" s="61"/>
      <c r="T82" s="59"/>
      <c r="U82" s="59"/>
      <c r="V82" s="59"/>
    </row>
    <row r="83" spans="2:24" ht="39" customHeight="1">
      <c r="B83" s="267" t="s">
        <v>81</v>
      </c>
      <c r="C83" s="268"/>
      <c r="D83" s="268"/>
      <c r="E83" s="268"/>
      <c r="F83" s="268"/>
      <c r="G83" s="268"/>
      <c r="H83" s="268"/>
      <c r="I83" s="268"/>
      <c r="J83" s="285">
        <f>'[1]9松川'!$J$86</f>
        <v>45658</v>
      </c>
      <c r="K83" s="285"/>
      <c r="L83" s="10" t="s">
        <v>3</v>
      </c>
      <c r="M83" s="60"/>
      <c r="N83" s="60"/>
      <c r="R83" s="62"/>
      <c r="S83" s="62"/>
      <c r="T83" s="62"/>
      <c r="U83" s="62"/>
    </row>
    <row r="84" spans="2:24" ht="28.5" customHeight="1">
      <c r="B84" s="249" t="s">
        <v>77</v>
      </c>
      <c r="C84" s="249"/>
      <c r="D84" s="249"/>
      <c r="E84" s="249"/>
      <c r="F84" s="249"/>
      <c r="G84" s="249"/>
      <c r="H84" s="249"/>
      <c r="I84" s="249"/>
      <c r="J84" s="63"/>
      <c r="K84" s="60"/>
      <c r="L84" s="60"/>
      <c r="M84" s="60"/>
      <c r="N84" s="60"/>
      <c r="R84" s="62"/>
      <c r="S84" s="62"/>
      <c r="T84" s="62"/>
      <c r="U84" s="62"/>
    </row>
    <row r="85" spans="2:24" ht="28.5" customHeight="1">
      <c r="B85" s="275" t="s">
        <v>82</v>
      </c>
      <c r="C85" s="276"/>
      <c r="D85" s="276"/>
      <c r="E85" s="276"/>
      <c r="F85" s="276"/>
      <c r="G85" s="276"/>
      <c r="H85" s="276"/>
      <c r="I85" s="277"/>
      <c r="J85" s="60"/>
      <c r="K85" s="60"/>
      <c r="L85" s="60"/>
      <c r="M85" s="60"/>
      <c r="N85" s="60"/>
      <c r="R85" s="62"/>
      <c r="S85" s="62"/>
      <c r="T85" s="62"/>
      <c r="U85" s="62"/>
    </row>
    <row r="86" spans="2:24" ht="28.5" customHeight="1">
      <c r="B86" s="275" t="s">
        <v>83</v>
      </c>
      <c r="C86" s="276"/>
      <c r="D86" s="276"/>
      <c r="E86" s="276"/>
      <c r="F86" s="276"/>
      <c r="G86" s="276"/>
      <c r="H86" s="276"/>
      <c r="I86" s="277"/>
      <c r="J86" s="60"/>
      <c r="K86" s="60"/>
      <c r="L86" s="60"/>
      <c r="M86" s="60"/>
      <c r="N86" s="60"/>
      <c r="O86" s="61"/>
      <c r="P86" s="61"/>
      <c r="Q86" s="61"/>
      <c r="R86" s="61"/>
      <c r="S86" s="61"/>
      <c r="T86" s="59"/>
      <c r="U86" s="59"/>
      <c r="V86" s="59"/>
    </row>
    <row r="87" spans="2:24" ht="28.5" customHeight="1">
      <c r="B87" s="59"/>
      <c r="C87" s="59"/>
      <c r="D87" s="59"/>
      <c r="E87" s="59"/>
      <c r="F87" s="59"/>
      <c r="G87" s="59"/>
      <c r="H87" s="59"/>
      <c r="I87" s="59"/>
      <c r="J87" s="60"/>
      <c r="K87" s="60"/>
      <c r="L87" s="60"/>
      <c r="M87" s="60"/>
      <c r="N87" s="60"/>
      <c r="O87" s="64"/>
      <c r="P87" s="64"/>
      <c r="Q87" s="64"/>
      <c r="R87" s="64"/>
      <c r="S87" s="64"/>
      <c r="T87" s="64"/>
      <c r="U87" s="64"/>
      <c r="V87" s="64"/>
    </row>
    <row r="88" spans="2:24" ht="36" customHeight="1">
      <c r="B88" s="126" t="s">
        <v>84</v>
      </c>
      <c r="C88" s="244"/>
      <c r="D88" s="244"/>
      <c r="E88" s="244"/>
      <c r="F88" s="244"/>
      <c r="G88" s="127">
        <f>'[1]9松川'!$G$91</f>
        <v>45657</v>
      </c>
      <c r="H88" s="127"/>
      <c r="I88" s="10" t="s">
        <v>3</v>
      </c>
      <c r="J88" s="60"/>
      <c r="K88" s="60"/>
      <c r="L88" s="60"/>
      <c r="M88" s="60"/>
      <c r="N88" s="60"/>
      <c r="O88" s="278" t="s">
        <v>85</v>
      </c>
      <c r="P88" s="279"/>
      <c r="Q88" s="279"/>
      <c r="R88" s="279"/>
      <c r="S88" s="279"/>
      <c r="T88" s="279"/>
      <c r="U88" s="279"/>
      <c r="V88" s="127">
        <f>'[1]9松川'!$V$91</f>
        <v>45657</v>
      </c>
      <c r="W88" s="127"/>
      <c r="X88" s="10" t="s">
        <v>3</v>
      </c>
    </row>
    <row r="89" spans="2:24" ht="28.5" customHeight="1">
      <c r="B89" s="249" t="s">
        <v>77</v>
      </c>
      <c r="C89" s="249"/>
      <c r="D89" s="249"/>
      <c r="E89" s="249"/>
      <c r="F89" s="249"/>
      <c r="G89" s="249"/>
      <c r="H89" s="249" t="s">
        <v>86</v>
      </c>
      <c r="I89" s="249"/>
      <c r="J89" s="249"/>
      <c r="K89" s="249"/>
      <c r="L89" s="249"/>
      <c r="M89" s="249"/>
      <c r="N89" s="60"/>
      <c r="O89" s="292" t="s">
        <v>77</v>
      </c>
      <c r="P89" s="293"/>
      <c r="Q89" s="293"/>
      <c r="R89" s="293"/>
      <c r="S89" s="293"/>
      <c r="T89" s="270" t="s">
        <v>87</v>
      </c>
      <c r="U89" s="270"/>
      <c r="V89" s="270"/>
      <c r="W89" s="270"/>
      <c r="X89" s="270"/>
    </row>
    <row r="90" spans="2:24" ht="28.5" customHeight="1">
      <c r="B90" s="286" t="s">
        <v>88</v>
      </c>
      <c r="C90" s="287"/>
      <c r="D90" s="287"/>
      <c r="E90" s="287"/>
      <c r="F90" s="287"/>
      <c r="G90" s="288"/>
      <c r="H90" s="289" t="s">
        <v>89</v>
      </c>
      <c r="I90" s="290"/>
      <c r="J90" s="290"/>
      <c r="K90" s="290"/>
      <c r="L90" s="290"/>
      <c r="M90" s="291"/>
      <c r="N90" s="60"/>
      <c r="O90" s="294" t="s">
        <v>57</v>
      </c>
      <c r="P90" s="295"/>
      <c r="Q90" s="295"/>
      <c r="R90" s="295"/>
      <c r="S90" s="295"/>
      <c r="T90" s="284" t="s">
        <v>57</v>
      </c>
      <c r="U90" s="284"/>
      <c r="V90" s="284"/>
      <c r="W90" s="284"/>
      <c r="X90" s="284"/>
    </row>
    <row r="91" spans="2:24" ht="28.5" customHeight="1">
      <c r="B91" s="286" t="s">
        <v>90</v>
      </c>
      <c r="C91" s="287"/>
      <c r="D91" s="287"/>
      <c r="E91" s="287"/>
      <c r="F91" s="287"/>
      <c r="G91" s="288"/>
      <c r="H91" s="289" t="s">
        <v>91</v>
      </c>
      <c r="I91" s="290"/>
      <c r="J91" s="290"/>
      <c r="K91" s="290"/>
      <c r="L91" s="290"/>
      <c r="M91" s="291"/>
      <c r="N91" s="60"/>
    </row>
    <row r="92" spans="2:24" ht="34" customHeight="1">
      <c r="B92" s="286" t="s">
        <v>92</v>
      </c>
      <c r="C92" s="287"/>
      <c r="D92" s="287"/>
      <c r="E92" s="287"/>
      <c r="F92" s="287"/>
      <c r="G92" s="288"/>
      <c r="H92" s="289" t="s">
        <v>93</v>
      </c>
      <c r="I92" s="290"/>
      <c r="J92" s="290"/>
      <c r="K92" s="290"/>
      <c r="L92" s="290"/>
      <c r="M92" s="291"/>
      <c r="N92" s="60"/>
      <c r="O92" s="278" t="s">
        <v>94</v>
      </c>
      <c r="P92" s="279"/>
      <c r="Q92" s="279"/>
      <c r="R92" s="279"/>
      <c r="S92" s="279"/>
      <c r="T92" s="279"/>
      <c r="U92" s="279"/>
      <c r="V92" s="127">
        <f>'[1]9松川'!$V$95</f>
        <v>45657</v>
      </c>
      <c r="W92" s="127"/>
      <c r="X92" s="10" t="s">
        <v>3</v>
      </c>
    </row>
    <row r="93" spans="2:24" ht="28.5" customHeight="1">
      <c r="B93" s="303" t="s">
        <v>95</v>
      </c>
      <c r="C93" s="303"/>
      <c r="D93" s="303"/>
      <c r="E93" s="303"/>
      <c r="F93" s="303"/>
      <c r="G93" s="303"/>
      <c r="H93" s="304" t="s">
        <v>96</v>
      </c>
      <c r="I93" s="304"/>
      <c r="J93" s="304"/>
      <c r="K93" s="304"/>
      <c r="L93" s="304"/>
      <c r="M93" s="304"/>
      <c r="N93" s="60"/>
      <c r="O93" s="270" t="s">
        <v>77</v>
      </c>
      <c r="P93" s="270"/>
      <c r="Q93" s="270"/>
      <c r="R93" s="270"/>
      <c r="S93" s="270"/>
      <c r="T93" s="270" t="s">
        <v>86</v>
      </c>
      <c r="U93" s="270"/>
      <c r="V93" s="270"/>
      <c r="W93" s="270"/>
      <c r="X93" s="270"/>
    </row>
    <row r="94" spans="2:24" ht="28.5" customHeight="1">
      <c r="B94" s="296" t="s">
        <v>97</v>
      </c>
      <c r="C94" s="297"/>
      <c r="D94" s="297"/>
      <c r="E94" s="297"/>
      <c r="F94" s="297"/>
      <c r="G94" s="298"/>
      <c r="H94" s="299" t="s">
        <v>89</v>
      </c>
      <c r="I94" s="300"/>
      <c r="J94" s="300"/>
      <c r="K94" s="300"/>
      <c r="L94" s="300"/>
      <c r="M94" s="301"/>
      <c r="N94" s="60"/>
      <c r="O94" s="305" t="s">
        <v>98</v>
      </c>
      <c r="P94" s="305"/>
      <c r="Q94" s="305"/>
      <c r="R94" s="305"/>
      <c r="S94" s="305"/>
      <c r="T94" s="302" t="s">
        <v>99</v>
      </c>
      <c r="U94" s="302"/>
      <c r="V94" s="302"/>
      <c r="W94" s="302"/>
      <c r="X94" s="302"/>
    </row>
    <row r="95" spans="2:24" ht="28.5" customHeight="1">
      <c r="B95" s="296" t="s">
        <v>100</v>
      </c>
      <c r="C95" s="297"/>
      <c r="D95" s="297"/>
      <c r="E95" s="297"/>
      <c r="F95" s="297"/>
      <c r="G95" s="298"/>
      <c r="H95" s="299" t="s">
        <v>89</v>
      </c>
      <c r="I95" s="300"/>
      <c r="J95" s="300"/>
      <c r="K95" s="300"/>
      <c r="L95" s="300"/>
      <c r="M95" s="301"/>
      <c r="N95" s="60"/>
      <c r="O95" s="302" t="s">
        <v>101</v>
      </c>
      <c r="P95" s="302"/>
      <c r="Q95" s="302"/>
      <c r="R95" s="302"/>
      <c r="S95" s="302"/>
      <c r="T95" s="302" t="s">
        <v>99</v>
      </c>
      <c r="U95" s="302"/>
      <c r="V95" s="302"/>
      <c r="W95" s="302"/>
      <c r="X95" s="302"/>
    </row>
    <row r="96" spans="2:24" ht="28.5" customHeight="1">
      <c r="B96" s="296" t="s">
        <v>102</v>
      </c>
      <c r="C96" s="297"/>
      <c r="D96" s="297"/>
      <c r="E96" s="297"/>
      <c r="F96" s="297"/>
      <c r="G96" s="298"/>
      <c r="H96" s="299" t="s">
        <v>103</v>
      </c>
      <c r="I96" s="300"/>
      <c r="J96" s="300"/>
      <c r="K96" s="300"/>
      <c r="L96" s="300"/>
      <c r="M96" s="301"/>
      <c r="N96" s="60"/>
      <c r="O96" s="302" t="s">
        <v>104</v>
      </c>
      <c r="P96" s="302"/>
      <c r="Q96" s="302"/>
      <c r="R96" s="302"/>
      <c r="S96" s="302"/>
      <c r="T96" s="302" t="s">
        <v>105</v>
      </c>
      <c r="U96" s="302"/>
      <c r="V96" s="302"/>
      <c r="W96" s="302"/>
      <c r="X96" s="302"/>
    </row>
    <row r="97" spans="2:24" ht="28.5" customHeight="1">
      <c r="B97" s="296" t="s">
        <v>106</v>
      </c>
      <c r="C97" s="297"/>
      <c r="D97" s="297"/>
      <c r="E97" s="297"/>
      <c r="F97" s="297"/>
      <c r="G97" s="298"/>
      <c r="H97" s="299" t="s">
        <v>89</v>
      </c>
      <c r="I97" s="300"/>
      <c r="J97" s="300"/>
      <c r="K97" s="300"/>
      <c r="L97" s="300"/>
      <c r="M97" s="301"/>
      <c r="N97" s="60"/>
      <c r="O97" s="302" t="s">
        <v>107</v>
      </c>
      <c r="P97" s="302"/>
      <c r="Q97" s="302"/>
      <c r="R97" s="302"/>
      <c r="S97" s="302"/>
      <c r="T97" s="302" t="s">
        <v>108</v>
      </c>
      <c r="U97" s="302"/>
      <c r="V97" s="302"/>
      <c r="W97" s="302"/>
      <c r="X97" s="302"/>
    </row>
    <row r="98" spans="2:24" ht="28.5" customHeight="1">
      <c r="B98" s="303" t="s">
        <v>109</v>
      </c>
      <c r="C98" s="303"/>
      <c r="D98" s="303"/>
      <c r="E98" s="303"/>
      <c r="F98" s="303"/>
      <c r="G98" s="303"/>
      <c r="H98" s="304" t="s">
        <v>110</v>
      </c>
      <c r="I98" s="304"/>
      <c r="J98" s="304"/>
      <c r="K98" s="304"/>
      <c r="L98" s="304"/>
      <c r="M98" s="304"/>
      <c r="N98" s="60"/>
      <c r="O98" s="307" t="s">
        <v>111</v>
      </c>
      <c r="P98" s="307"/>
      <c r="Q98" s="307"/>
      <c r="R98" s="307"/>
      <c r="S98" s="307"/>
      <c r="T98" s="302" t="s">
        <v>99</v>
      </c>
      <c r="U98" s="302"/>
      <c r="V98" s="302"/>
      <c r="W98" s="302"/>
      <c r="X98" s="302"/>
    </row>
    <row r="99" spans="2:24" ht="33" customHeight="1">
      <c r="B99" s="303" t="s">
        <v>112</v>
      </c>
      <c r="C99" s="303"/>
      <c r="D99" s="303"/>
      <c r="E99" s="303"/>
      <c r="F99" s="303"/>
      <c r="G99" s="303"/>
      <c r="H99" s="304" t="s">
        <v>113</v>
      </c>
      <c r="I99" s="304"/>
      <c r="J99" s="304"/>
      <c r="K99" s="304"/>
      <c r="L99" s="304"/>
      <c r="M99" s="304"/>
      <c r="N99" s="60"/>
      <c r="O99" s="306" t="s">
        <v>114</v>
      </c>
      <c r="P99" s="306"/>
      <c r="Q99" s="306"/>
      <c r="R99" s="306"/>
      <c r="S99" s="306"/>
      <c r="T99" s="302" t="s">
        <v>99</v>
      </c>
      <c r="U99" s="302"/>
      <c r="V99" s="302"/>
      <c r="W99" s="302"/>
      <c r="X99" s="302"/>
    </row>
    <row r="100" spans="2:24" ht="28.5" customHeight="1">
      <c r="B100" s="303" t="s">
        <v>115</v>
      </c>
      <c r="C100" s="303"/>
      <c r="D100" s="303"/>
      <c r="E100" s="303"/>
      <c r="F100" s="303"/>
      <c r="G100" s="303"/>
      <c r="H100" s="304" t="s">
        <v>116</v>
      </c>
      <c r="I100" s="304"/>
      <c r="J100" s="304"/>
      <c r="K100" s="304"/>
      <c r="L100" s="304"/>
      <c r="M100" s="304"/>
      <c r="N100" s="60"/>
      <c r="O100" s="302" t="s">
        <v>117</v>
      </c>
      <c r="P100" s="302"/>
      <c r="Q100" s="302"/>
      <c r="R100" s="302"/>
      <c r="S100" s="302"/>
      <c r="T100" s="302" t="s">
        <v>99</v>
      </c>
      <c r="U100" s="302"/>
      <c r="V100" s="302"/>
      <c r="W100" s="302"/>
      <c r="X100" s="302"/>
    </row>
    <row r="101" spans="2:24" ht="28.5" customHeight="1">
      <c r="B101" s="303" t="s">
        <v>118</v>
      </c>
      <c r="C101" s="303"/>
      <c r="D101" s="303"/>
      <c r="E101" s="303"/>
      <c r="F101" s="303"/>
      <c r="G101" s="303"/>
      <c r="H101" s="304" t="s">
        <v>119</v>
      </c>
      <c r="I101" s="304"/>
      <c r="J101" s="304"/>
      <c r="K101" s="304"/>
      <c r="L101" s="304"/>
      <c r="M101" s="304"/>
      <c r="N101" s="60"/>
      <c r="O101" s="309" t="s">
        <v>120</v>
      </c>
      <c r="P101" s="302"/>
      <c r="Q101" s="302"/>
      <c r="R101" s="302"/>
      <c r="S101" s="302"/>
      <c r="T101" s="309" t="s">
        <v>121</v>
      </c>
      <c r="U101" s="302"/>
      <c r="V101" s="302"/>
      <c r="W101" s="302"/>
      <c r="X101" s="302"/>
    </row>
    <row r="102" spans="2:24" ht="28.5" customHeight="1">
      <c r="B102" s="303" t="s">
        <v>122</v>
      </c>
      <c r="C102" s="303"/>
      <c r="D102" s="303"/>
      <c r="E102" s="303"/>
      <c r="F102" s="303"/>
      <c r="G102" s="303"/>
      <c r="H102" s="304" t="s">
        <v>119</v>
      </c>
      <c r="I102" s="304"/>
      <c r="J102" s="304"/>
      <c r="K102" s="304"/>
      <c r="L102" s="304"/>
      <c r="M102" s="304"/>
      <c r="N102" s="60"/>
      <c r="O102" s="309" t="s">
        <v>123</v>
      </c>
      <c r="P102" s="302"/>
      <c r="Q102" s="302"/>
      <c r="R102" s="302"/>
      <c r="S102" s="302"/>
      <c r="T102" s="309" t="s">
        <v>124</v>
      </c>
      <c r="U102" s="302"/>
      <c r="V102" s="302"/>
      <c r="W102" s="302"/>
      <c r="X102" s="302"/>
    </row>
    <row r="103" spans="2:24" ht="28.5" customHeight="1">
      <c r="B103" s="308" t="s">
        <v>125</v>
      </c>
      <c r="C103" s="308"/>
      <c r="D103" s="308"/>
      <c r="E103" s="308"/>
      <c r="F103" s="308"/>
      <c r="G103" s="308"/>
      <c r="H103" s="304" t="s">
        <v>119</v>
      </c>
      <c r="I103" s="304"/>
      <c r="J103" s="304"/>
      <c r="K103" s="304"/>
      <c r="L103" s="304"/>
      <c r="M103" s="304"/>
      <c r="N103" s="60"/>
      <c r="O103" s="309" t="s">
        <v>126</v>
      </c>
      <c r="P103" s="302"/>
      <c r="Q103" s="302"/>
      <c r="R103" s="302"/>
      <c r="S103" s="302"/>
      <c r="T103" s="309" t="s">
        <v>124</v>
      </c>
      <c r="U103" s="302"/>
      <c r="V103" s="302"/>
      <c r="W103" s="302"/>
      <c r="X103" s="302"/>
    </row>
    <row r="104" spans="2:24" ht="36.5" customHeight="1">
      <c r="B104" s="303" t="s">
        <v>127</v>
      </c>
      <c r="C104" s="303"/>
      <c r="D104" s="303"/>
      <c r="E104" s="303"/>
      <c r="F104" s="303"/>
      <c r="G104" s="303"/>
      <c r="H104" s="304" t="s">
        <v>128</v>
      </c>
      <c r="I104" s="304"/>
      <c r="J104" s="304"/>
      <c r="K104" s="304"/>
      <c r="L104" s="304"/>
      <c r="M104" s="304"/>
      <c r="N104" s="60"/>
      <c r="O104" s="309" t="s">
        <v>129</v>
      </c>
      <c r="P104" s="302"/>
      <c r="Q104" s="302"/>
      <c r="R104" s="302"/>
      <c r="S104" s="302"/>
      <c r="T104" s="309" t="s">
        <v>124</v>
      </c>
      <c r="U104" s="302"/>
      <c r="V104" s="302"/>
      <c r="W104" s="302"/>
      <c r="X104" s="302"/>
    </row>
    <row r="105" spans="2:24" ht="34.5" customHeight="1">
      <c r="B105" s="303" t="s">
        <v>130</v>
      </c>
      <c r="C105" s="303"/>
      <c r="D105" s="303"/>
      <c r="E105" s="303"/>
      <c r="F105" s="303"/>
      <c r="G105" s="303"/>
      <c r="H105" s="304" t="s">
        <v>128</v>
      </c>
      <c r="I105" s="304"/>
      <c r="J105" s="304"/>
      <c r="K105" s="304"/>
      <c r="L105" s="304"/>
      <c r="M105" s="304"/>
      <c r="N105" s="60"/>
      <c r="O105" s="309" t="s">
        <v>131</v>
      </c>
      <c r="P105" s="302"/>
      <c r="Q105" s="302"/>
      <c r="R105" s="302"/>
      <c r="S105" s="302"/>
      <c r="T105" s="309" t="s">
        <v>124</v>
      </c>
      <c r="U105" s="302"/>
      <c r="V105" s="302"/>
      <c r="W105" s="302"/>
      <c r="X105" s="302"/>
    </row>
    <row r="106" spans="2:24" ht="34" customHeight="1">
      <c r="B106" s="303" t="s">
        <v>132</v>
      </c>
      <c r="C106" s="303"/>
      <c r="D106" s="303"/>
      <c r="E106" s="303"/>
      <c r="F106" s="303"/>
      <c r="G106" s="303"/>
      <c r="H106" s="304" t="s">
        <v>133</v>
      </c>
      <c r="I106" s="304"/>
      <c r="J106" s="304"/>
      <c r="K106" s="304"/>
      <c r="L106" s="304"/>
      <c r="M106" s="304"/>
      <c r="N106" s="60"/>
      <c r="O106" s="278" t="s">
        <v>134</v>
      </c>
      <c r="P106" s="278"/>
      <c r="Q106" s="278"/>
      <c r="R106" s="278"/>
      <c r="S106" s="278"/>
      <c r="T106" s="278"/>
      <c r="U106" s="278"/>
      <c r="V106" s="127">
        <f>'[1]9松川'!$V$99</f>
        <v>45657</v>
      </c>
      <c r="W106" s="127"/>
      <c r="X106" s="10" t="s">
        <v>3</v>
      </c>
    </row>
    <row r="107" spans="2:24" ht="28.5" customHeight="1">
      <c r="B107" s="303" t="s">
        <v>135</v>
      </c>
      <c r="C107" s="303"/>
      <c r="D107" s="303"/>
      <c r="E107" s="303"/>
      <c r="F107" s="303"/>
      <c r="G107" s="303"/>
      <c r="H107" s="304" t="s">
        <v>119</v>
      </c>
      <c r="I107" s="304"/>
      <c r="J107" s="304"/>
      <c r="K107" s="304"/>
      <c r="L107" s="304"/>
      <c r="M107" s="304"/>
      <c r="N107" s="60"/>
      <c r="O107" s="292" t="s">
        <v>77</v>
      </c>
      <c r="P107" s="293"/>
      <c r="Q107" s="293"/>
      <c r="R107" s="293"/>
      <c r="S107" s="310"/>
      <c r="T107" s="292" t="s">
        <v>86</v>
      </c>
      <c r="U107" s="293"/>
      <c r="V107" s="293"/>
      <c r="W107" s="293"/>
      <c r="X107" s="310"/>
    </row>
    <row r="108" spans="2:24" ht="28.5" customHeight="1">
      <c r="B108" s="303" t="s">
        <v>136</v>
      </c>
      <c r="C108" s="303"/>
      <c r="D108" s="303"/>
      <c r="E108" s="303"/>
      <c r="F108" s="303"/>
      <c r="G108" s="303"/>
      <c r="H108" s="304" t="s">
        <v>116</v>
      </c>
      <c r="I108" s="304"/>
      <c r="J108" s="304"/>
      <c r="K108" s="304"/>
      <c r="L108" s="304"/>
      <c r="M108" s="304"/>
      <c r="N108" s="60"/>
      <c r="O108" s="311" t="s">
        <v>137</v>
      </c>
      <c r="P108" s="312"/>
      <c r="Q108" s="312"/>
      <c r="R108" s="312"/>
      <c r="S108" s="312"/>
      <c r="T108" s="311" t="s">
        <v>99</v>
      </c>
      <c r="U108" s="312"/>
      <c r="V108" s="312"/>
      <c r="W108" s="312"/>
      <c r="X108" s="312"/>
    </row>
    <row r="109" spans="2:24" ht="28.5" customHeight="1">
      <c r="B109" s="303" t="s">
        <v>138</v>
      </c>
      <c r="C109" s="303"/>
      <c r="D109" s="303"/>
      <c r="E109" s="303"/>
      <c r="F109" s="303"/>
      <c r="G109" s="303"/>
      <c r="H109" s="304" t="s">
        <v>116</v>
      </c>
      <c r="I109" s="304"/>
      <c r="J109" s="304"/>
      <c r="K109" s="304"/>
      <c r="L109" s="304"/>
      <c r="M109" s="304"/>
      <c r="N109" s="60"/>
    </row>
    <row r="110" spans="2:24" ht="28.5" customHeight="1">
      <c r="B110" s="303" t="s">
        <v>139</v>
      </c>
      <c r="C110" s="303"/>
      <c r="D110" s="303"/>
      <c r="E110" s="303"/>
      <c r="F110" s="303"/>
      <c r="G110" s="303"/>
      <c r="H110" s="304" t="s">
        <v>119</v>
      </c>
      <c r="I110" s="304"/>
      <c r="J110" s="304"/>
      <c r="K110" s="304"/>
      <c r="L110" s="304"/>
      <c r="M110" s="304"/>
      <c r="N110" s="60"/>
      <c r="O110" s="323" t="s">
        <v>140</v>
      </c>
      <c r="P110" s="323"/>
      <c r="Q110" s="323"/>
      <c r="R110" s="323"/>
      <c r="S110" s="127">
        <f>'[1]9松川'!$S$103</f>
        <v>45677</v>
      </c>
      <c r="T110" s="127"/>
      <c r="U110" s="10" t="s">
        <v>3</v>
      </c>
    </row>
    <row r="111" spans="2:24" ht="28.5" customHeight="1">
      <c r="B111" s="313" t="s">
        <v>141</v>
      </c>
      <c r="C111" s="308"/>
      <c r="D111" s="308"/>
      <c r="E111" s="308"/>
      <c r="F111" s="308"/>
      <c r="G111" s="308"/>
      <c r="H111" s="304" t="s">
        <v>116</v>
      </c>
      <c r="I111" s="304"/>
      <c r="J111" s="304"/>
      <c r="K111" s="304"/>
      <c r="L111" s="304"/>
      <c r="M111" s="304"/>
      <c r="N111" s="60"/>
      <c r="O111" s="314" t="s">
        <v>142</v>
      </c>
      <c r="P111" s="315"/>
      <c r="Q111" s="315"/>
      <c r="R111" s="315"/>
      <c r="S111" s="315"/>
      <c r="T111" s="315"/>
      <c r="U111" s="316"/>
    </row>
    <row r="112" spans="2:24" ht="28.5" customHeight="1">
      <c r="B112" s="65"/>
      <c r="C112" s="66"/>
      <c r="D112" s="66"/>
      <c r="E112" s="66"/>
      <c r="F112" s="66"/>
      <c r="G112" s="66"/>
      <c r="H112" s="59"/>
      <c r="I112" s="59"/>
      <c r="J112" s="59"/>
      <c r="K112" s="59"/>
      <c r="L112" s="59"/>
      <c r="M112" s="59"/>
      <c r="N112" s="60"/>
      <c r="O112" s="317" t="s">
        <v>64</v>
      </c>
      <c r="P112" s="318"/>
      <c r="Q112" s="318"/>
      <c r="R112" s="318"/>
      <c r="S112" s="318"/>
      <c r="T112" s="318"/>
      <c r="U112" s="319"/>
    </row>
    <row r="113" spans="1:30" ht="28.5" customHeight="1">
      <c r="N113" s="60"/>
      <c r="O113" s="320" t="s">
        <v>143</v>
      </c>
      <c r="P113" s="321"/>
      <c r="Q113" s="321"/>
      <c r="R113" s="321"/>
      <c r="S113" s="321"/>
      <c r="T113" s="321"/>
      <c r="U113" s="322"/>
    </row>
    <row r="114" spans="1:30" ht="28.5" customHeight="1">
      <c r="N114" s="60"/>
      <c r="O114" s="320" t="s">
        <v>144</v>
      </c>
      <c r="P114" s="321"/>
      <c r="Q114" s="321"/>
      <c r="R114" s="321"/>
      <c r="S114" s="321"/>
      <c r="T114" s="321"/>
      <c r="U114" s="322"/>
    </row>
    <row r="115" spans="1:30" ht="27.75" customHeight="1">
      <c r="A115" s="17">
        <v>4</v>
      </c>
      <c r="B115" s="143" t="s">
        <v>145</v>
      </c>
      <c r="C115" s="144"/>
      <c r="D115" s="144"/>
      <c r="E115" s="145"/>
      <c r="F115" s="145"/>
      <c r="G115" s="326"/>
      <c r="H115" s="326"/>
      <c r="I115" s="326"/>
      <c r="J115" s="326"/>
      <c r="K115" s="327"/>
      <c r="L115" s="327"/>
      <c r="M115" s="34"/>
      <c r="N115" s="34"/>
      <c r="O115" s="34"/>
      <c r="P115" s="34"/>
      <c r="Q115" s="34"/>
      <c r="R115" s="35"/>
      <c r="S115" s="36"/>
      <c r="T115" s="35"/>
      <c r="U115" s="36"/>
      <c r="V115" s="36"/>
      <c r="W115" s="18"/>
      <c r="X115" s="18"/>
      <c r="Y115" s="9"/>
    </row>
    <row r="116" spans="1:30" ht="12.75" customHeight="1">
      <c r="A116" s="67"/>
      <c r="B116" s="68"/>
      <c r="C116" s="69"/>
      <c r="D116" s="69"/>
      <c r="E116" s="70"/>
      <c r="F116" s="70"/>
      <c r="G116" s="71"/>
      <c r="H116" s="71"/>
      <c r="I116" s="71"/>
      <c r="J116" s="71"/>
      <c r="K116" s="72"/>
      <c r="L116" s="72"/>
      <c r="M116" s="6"/>
      <c r="N116" s="6"/>
      <c r="O116" s="6"/>
      <c r="P116" s="6"/>
      <c r="Q116" s="6"/>
      <c r="R116" s="7"/>
      <c r="S116" s="8"/>
      <c r="T116" s="7"/>
      <c r="U116" s="8"/>
      <c r="V116" s="8"/>
    </row>
    <row r="117" spans="1:30" ht="32.5" customHeight="1">
      <c r="B117" s="126" t="s">
        <v>146</v>
      </c>
      <c r="C117" s="244"/>
      <c r="D117" s="244"/>
      <c r="E117" s="244"/>
      <c r="F117" s="127">
        <v>45383</v>
      </c>
      <c r="G117" s="127"/>
      <c r="H117" s="10" t="s">
        <v>3</v>
      </c>
      <c r="I117" s="73"/>
      <c r="J117" s="73"/>
      <c r="K117" s="73"/>
      <c r="L117" s="73"/>
      <c r="M117" s="74"/>
      <c r="N117" s="74"/>
    </row>
    <row r="118" spans="1:30" ht="27.75" customHeight="1">
      <c r="B118" s="249" t="s">
        <v>147</v>
      </c>
      <c r="C118" s="249" t="s">
        <v>148</v>
      </c>
      <c r="D118" s="249"/>
      <c r="E118" s="249"/>
      <c r="F118" s="249"/>
      <c r="G118" s="249" t="s">
        <v>149</v>
      </c>
      <c r="H118" s="249"/>
      <c r="I118" s="249"/>
      <c r="J118" s="249"/>
      <c r="K118" s="249" t="s">
        <v>150</v>
      </c>
      <c r="L118" s="249"/>
      <c r="M118" s="249"/>
      <c r="N118" s="249"/>
      <c r="O118" s="249"/>
      <c r="P118" s="249"/>
      <c r="Q118" s="249"/>
      <c r="R118" s="249"/>
      <c r="S118" s="324" t="s">
        <v>151</v>
      </c>
      <c r="T118" s="324"/>
      <c r="U118" s="324"/>
      <c r="V118" s="324"/>
      <c r="Y118" s="50"/>
    </row>
    <row r="119" spans="1:30" ht="39.75" customHeight="1">
      <c r="B119" s="269"/>
      <c r="C119" s="249"/>
      <c r="D119" s="249"/>
      <c r="E119" s="249"/>
      <c r="F119" s="249"/>
      <c r="G119" s="249"/>
      <c r="H119" s="249"/>
      <c r="I119" s="249"/>
      <c r="J119" s="249"/>
      <c r="K119" s="249" t="s">
        <v>152</v>
      </c>
      <c r="L119" s="249"/>
      <c r="M119" s="249"/>
      <c r="N119" s="249"/>
      <c r="O119" s="249" t="s">
        <v>153</v>
      </c>
      <c r="P119" s="249" t="s">
        <v>154</v>
      </c>
      <c r="Q119" s="249" t="s">
        <v>155</v>
      </c>
      <c r="R119" s="249" t="s">
        <v>156</v>
      </c>
      <c r="S119" s="324"/>
      <c r="T119" s="324"/>
      <c r="U119" s="324"/>
      <c r="V119" s="324"/>
    </row>
    <row r="120" spans="1:30" ht="32.5" customHeight="1">
      <c r="B120" s="269"/>
      <c r="C120" s="249"/>
      <c r="D120" s="249"/>
      <c r="E120" s="249"/>
      <c r="F120" s="249"/>
      <c r="G120" s="249"/>
      <c r="H120" s="249"/>
      <c r="I120" s="249"/>
      <c r="J120" s="249"/>
      <c r="K120" s="325" t="s">
        <v>157</v>
      </c>
      <c r="L120" s="249"/>
      <c r="M120" s="249" t="s">
        <v>158</v>
      </c>
      <c r="N120" s="249"/>
      <c r="O120" s="249"/>
      <c r="P120" s="249"/>
      <c r="Q120" s="249"/>
      <c r="R120" s="249"/>
      <c r="S120" s="324"/>
      <c r="T120" s="324"/>
      <c r="U120" s="324"/>
      <c r="V120" s="324"/>
    </row>
    <row r="121" spans="1:30" ht="36.75" customHeight="1">
      <c r="B121" s="75" t="s">
        <v>159</v>
      </c>
      <c r="C121" s="330" t="s">
        <v>52</v>
      </c>
      <c r="D121" s="330"/>
      <c r="E121" s="330"/>
      <c r="F121" s="330"/>
      <c r="G121" s="330" t="s">
        <v>53</v>
      </c>
      <c r="H121" s="330"/>
      <c r="I121" s="330"/>
      <c r="J121" s="330"/>
      <c r="K121" s="282" t="s">
        <v>160</v>
      </c>
      <c r="L121" s="282"/>
      <c r="M121" s="282" t="s">
        <v>160</v>
      </c>
      <c r="N121" s="282"/>
      <c r="O121" s="76" t="s">
        <v>161</v>
      </c>
      <c r="P121" s="76" t="s">
        <v>161</v>
      </c>
      <c r="Q121" s="76" t="s">
        <v>161</v>
      </c>
      <c r="R121" s="76" t="s">
        <v>161</v>
      </c>
      <c r="S121" s="328" t="s">
        <v>162</v>
      </c>
      <c r="T121" s="329"/>
      <c r="U121" s="329"/>
      <c r="V121" s="329"/>
    </row>
    <row r="122" spans="1:30" ht="34.5" customHeight="1">
      <c r="B122" s="75" t="s">
        <v>159</v>
      </c>
      <c r="C122" s="330" t="s">
        <v>163</v>
      </c>
      <c r="D122" s="330"/>
      <c r="E122" s="330"/>
      <c r="F122" s="330"/>
      <c r="G122" s="330" t="s">
        <v>56</v>
      </c>
      <c r="H122" s="330"/>
      <c r="I122" s="330"/>
      <c r="J122" s="330"/>
      <c r="K122" s="282" t="s">
        <v>161</v>
      </c>
      <c r="L122" s="282"/>
      <c r="M122" s="282" t="s">
        <v>161</v>
      </c>
      <c r="N122" s="282"/>
      <c r="O122" s="76" t="s">
        <v>161</v>
      </c>
      <c r="P122" s="76" t="s">
        <v>161</v>
      </c>
      <c r="Q122" s="76" t="s">
        <v>161</v>
      </c>
      <c r="R122" s="76" t="s">
        <v>161</v>
      </c>
      <c r="S122" s="328" t="s">
        <v>164</v>
      </c>
      <c r="T122" s="329"/>
      <c r="U122" s="329"/>
      <c r="V122" s="329"/>
    </row>
    <row r="123" spans="1:30" ht="34.5" customHeight="1">
      <c r="B123" s="77" t="s">
        <v>159</v>
      </c>
      <c r="C123" s="330" t="s">
        <v>165</v>
      </c>
      <c r="D123" s="330"/>
      <c r="E123" s="330"/>
      <c r="F123" s="330"/>
      <c r="G123" s="330" t="s">
        <v>166</v>
      </c>
      <c r="H123" s="330"/>
      <c r="I123" s="330"/>
      <c r="J123" s="330"/>
      <c r="K123" s="282" t="s">
        <v>161</v>
      </c>
      <c r="L123" s="282"/>
      <c r="M123" s="282" t="s">
        <v>161</v>
      </c>
      <c r="N123" s="282"/>
      <c r="O123" s="76" t="s">
        <v>161</v>
      </c>
      <c r="P123" s="76" t="s">
        <v>161</v>
      </c>
      <c r="Q123" s="76" t="s">
        <v>161</v>
      </c>
      <c r="R123" s="76" t="s">
        <v>160</v>
      </c>
      <c r="S123" s="328" t="s">
        <v>167</v>
      </c>
      <c r="T123" s="329"/>
      <c r="U123" s="329"/>
      <c r="V123" s="329"/>
    </row>
    <row r="124" spans="1:30" ht="25.5" customHeight="1">
      <c r="B124" s="59"/>
      <c r="C124" s="59"/>
      <c r="D124" s="59"/>
      <c r="E124" s="59"/>
      <c r="F124" s="78"/>
      <c r="G124" s="79"/>
      <c r="H124" s="79"/>
      <c r="I124" s="8"/>
      <c r="J124" s="8"/>
      <c r="K124" s="8"/>
      <c r="L124" s="8"/>
      <c r="M124" s="53"/>
      <c r="N124" s="59"/>
      <c r="O124" s="59"/>
      <c r="P124" s="59"/>
      <c r="Q124" s="59"/>
      <c r="R124" s="59"/>
      <c r="S124" s="59"/>
      <c r="T124" s="59"/>
      <c r="U124" s="8"/>
      <c r="V124" s="8"/>
      <c r="W124" s="8"/>
      <c r="X124" s="8"/>
      <c r="Z124" s="50"/>
      <c r="AA124" s="50"/>
      <c r="AB124" s="50"/>
      <c r="AC124" s="50"/>
      <c r="AD124" s="50"/>
    </row>
    <row r="125" spans="1:30" ht="27.75" customHeight="1">
      <c r="B125" s="267" t="s">
        <v>168</v>
      </c>
      <c r="C125" s="268"/>
      <c r="D125" s="268"/>
      <c r="E125" s="268"/>
      <c r="F125" s="268"/>
      <c r="G125" s="127">
        <v>45383</v>
      </c>
      <c r="H125" s="127"/>
      <c r="I125" s="10" t="s">
        <v>3</v>
      </c>
      <c r="J125" s="8"/>
      <c r="K125" s="80"/>
      <c r="L125" s="80"/>
      <c r="M125" s="80"/>
      <c r="N125" s="80"/>
      <c r="O125" s="81"/>
      <c r="P125" s="81"/>
      <c r="Q125" s="81"/>
      <c r="R125" s="81"/>
      <c r="S125" s="81"/>
      <c r="T125" s="81"/>
      <c r="U125" s="81"/>
      <c r="V125" s="81"/>
      <c r="X125" s="8"/>
      <c r="Z125" s="50"/>
      <c r="AA125" s="50"/>
      <c r="AB125" s="50"/>
      <c r="AC125" s="50"/>
      <c r="AD125" s="50"/>
    </row>
    <row r="126" spans="1:30" ht="25.5" customHeight="1">
      <c r="B126" s="249" t="s">
        <v>77</v>
      </c>
      <c r="C126" s="249"/>
      <c r="D126" s="249"/>
      <c r="E126" s="249"/>
      <c r="F126" s="249"/>
      <c r="G126" s="249"/>
      <c r="H126" s="249"/>
      <c r="I126" s="249"/>
      <c r="J126" s="8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X126" s="8"/>
      <c r="Z126" s="50"/>
      <c r="AA126" s="50"/>
      <c r="AB126" s="50"/>
      <c r="AC126" s="50"/>
      <c r="AD126" s="50"/>
    </row>
    <row r="127" spans="1:30" ht="25.5" customHeight="1">
      <c r="B127" s="257" t="s">
        <v>169</v>
      </c>
      <c r="C127" s="257"/>
      <c r="D127" s="257"/>
      <c r="E127" s="257"/>
      <c r="F127" s="257"/>
      <c r="G127" s="257"/>
      <c r="H127" s="257"/>
      <c r="I127" s="257"/>
      <c r="J127" s="8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</row>
    <row r="128" spans="1:30" ht="25.5" customHeight="1">
      <c r="B128" s="257" t="s">
        <v>170</v>
      </c>
      <c r="C128" s="257"/>
      <c r="D128" s="257"/>
      <c r="E128" s="257"/>
      <c r="F128" s="257"/>
      <c r="G128" s="257"/>
      <c r="H128" s="257"/>
      <c r="I128" s="257"/>
      <c r="J128" s="8"/>
      <c r="S128" s="59"/>
      <c r="T128" s="59"/>
      <c r="U128" s="8"/>
      <c r="V128" s="8"/>
      <c r="W128" s="8"/>
      <c r="X128" s="8"/>
      <c r="Z128" s="50"/>
      <c r="AA128" s="50"/>
      <c r="AB128" s="50"/>
      <c r="AC128" s="50"/>
      <c r="AD128" s="50"/>
    </row>
    <row r="129" spans="1:30" ht="25.5" customHeight="1">
      <c r="B129" s="257" t="s">
        <v>171</v>
      </c>
      <c r="C129" s="257"/>
      <c r="D129" s="257"/>
      <c r="E129" s="257"/>
      <c r="F129" s="257"/>
      <c r="G129" s="257"/>
      <c r="H129" s="257"/>
      <c r="I129" s="257"/>
      <c r="J129" s="8"/>
      <c r="K129" s="8"/>
      <c r="L129" s="8"/>
      <c r="M129" s="53"/>
      <c r="N129" s="59"/>
      <c r="O129" s="59"/>
      <c r="P129" s="59"/>
      <c r="Q129" s="59"/>
      <c r="R129" s="59"/>
      <c r="S129" s="59"/>
      <c r="T129" s="59"/>
      <c r="U129" s="8"/>
      <c r="V129" s="8"/>
      <c r="W129" s="8"/>
      <c r="X129" s="8"/>
      <c r="Z129" s="50"/>
      <c r="AA129" s="50"/>
      <c r="AB129" s="50"/>
      <c r="AC129" s="50"/>
      <c r="AD129" s="50"/>
    </row>
    <row r="130" spans="1:30" ht="25.5" customHeight="1">
      <c r="B130" s="257" t="s">
        <v>172</v>
      </c>
      <c r="C130" s="257"/>
      <c r="D130" s="257"/>
      <c r="E130" s="257"/>
      <c r="F130" s="257"/>
      <c r="G130" s="257"/>
      <c r="H130" s="257"/>
      <c r="I130" s="257"/>
      <c r="J130" s="8"/>
      <c r="K130" s="8"/>
      <c r="L130" s="8"/>
      <c r="M130" s="53"/>
      <c r="N130" s="59"/>
      <c r="O130" s="59"/>
      <c r="P130" s="59"/>
      <c r="Q130" s="59"/>
      <c r="R130" s="59"/>
      <c r="S130" s="59"/>
      <c r="T130" s="59"/>
      <c r="U130" s="8"/>
      <c r="V130" s="8"/>
      <c r="W130" s="8"/>
      <c r="X130" s="8"/>
      <c r="Z130" s="50"/>
      <c r="AA130" s="50"/>
      <c r="AB130" s="50"/>
      <c r="AC130" s="50"/>
      <c r="AD130" s="50"/>
    </row>
    <row r="131" spans="1:30" ht="25.5" customHeight="1">
      <c r="B131" s="59"/>
      <c r="C131" s="59"/>
      <c r="D131" s="59"/>
      <c r="E131" s="59"/>
      <c r="F131" s="59"/>
      <c r="G131" s="59"/>
      <c r="H131" s="59"/>
      <c r="I131" s="59"/>
      <c r="J131" s="8"/>
      <c r="K131" s="8"/>
      <c r="L131" s="8"/>
      <c r="M131" s="53"/>
      <c r="N131" s="59"/>
      <c r="O131" s="59"/>
      <c r="P131" s="59"/>
      <c r="Q131" s="59"/>
      <c r="R131" s="59"/>
      <c r="S131" s="59"/>
      <c r="T131" s="59"/>
      <c r="U131" s="8"/>
      <c r="V131" s="8"/>
      <c r="W131" s="8"/>
      <c r="X131" s="8"/>
      <c r="Z131" s="50"/>
      <c r="AA131" s="50"/>
      <c r="AB131" s="50"/>
      <c r="AC131" s="50"/>
      <c r="AD131" s="50"/>
    </row>
    <row r="132" spans="1:30" ht="27.75" customHeight="1">
      <c r="A132" s="17">
        <v>5</v>
      </c>
      <c r="B132" s="143" t="s">
        <v>173</v>
      </c>
      <c r="C132" s="143"/>
      <c r="D132" s="143"/>
      <c r="E132" s="143"/>
      <c r="F132" s="143"/>
      <c r="G132" s="143"/>
      <c r="H132" s="143"/>
      <c r="I132" s="143"/>
      <c r="J132" s="143"/>
      <c r="K132" s="143"/>
      <c r="L132" s="143"/>
      <c r="M132" s="34"/>
      <c r="N132" s="34"/>
      <c r="O132" s="34"/>
      <c r="P132" s="34"/>
      <c r="Q132" s="34"/>
      <c r="R132" s="35"/>
      <c r="S132" s="36"/>
      <c r="T132" s="35"/>
      <c r="U132" s="36"/>
      <c r="V132" s="36"/>
      <c r="W132" s="18"/>
      <c r="X132" s="18"/>
      <c r="Y132" s="9"/>
    </row>
    <row r="133" spans="1:30" ht="12.75" customHeight="1">
      <c r="A133" s="67"/>
      <c r="B133" s="68"/>
      <c r="C133" s="69"/>
      <c r="D133" s="69"/>
      <c r="E133" s="70"/>
      <c r="F133" s="70"/>
      <c r="G133" s="71"/>
      <c r="H133" s="71"/>
      <c r="I133" s="71"/>
      <c r="J133" s="71"/>
      <c r="K133" s="72"/>
      <c r="L133" s="72"/>
      <c r="M133" s="6"/>
      <c r="N133" s="6"/>
      <c r="O133" s="6"/>
      <c r="P133" s="6"/>
      <c r="Q133" s="6"/>
      <c r="R133" s="7"/>
      <c r="S133" s="8"/>
      <c r="T133" s="7"/>
      <c r="U133" s="8"/>
      <c r="V133" s="8"/>
    </row>
    <row r="134" spans="1:30" ht="34.5" customHeight="1">
      <c r="B134" s="331" t="s">
        <v>174</v>
      </c>
      <c r="C134" s="236"/>
      <c r="D134" s="236"/>
      <c r="E134" s="236"/>
      <c r="F134" s="127">
        <f>'[1]9松川'!$F$130</f>
        <v>45677</v>
      </c>
      <c r="G134" s="127"/>
      <c r="H134" s="10" t="s">
        <v>3</v>
      </c>
      <c r="I134" s="80"/>
      <c r="J134" s="21"/>
      <c r="K134" s="80"/>
      <c r="L134" s="81"/>
    </row>
    <row r="135" spans="1:30" ht="27.75" customHeight="1">
      <c r="B135" s="249" t="s">
        <v>175</v>
      </c>
      <c r="C135" s="269"/>
      <c r="D135" s="269"/>
      <c r="E135" s="269"/>
      <c r="F135" s="269" t="s">
        <v>49</v>
      </c>
      <c r="G135" s="269"/>
      <c r="H135" s="269"/>
      <c r="I135" s="269"/>
      <c r="J135" s="269"/>
      <c r="K135" s="269"/>
      <c r="L135" s="83"/>
    </row>
    <row r="136" spans="1:30" ht="33" customHeight="1">
      <c r="B136" s="304" t="s">
        <v>176</v>
      </c>
      <c r="C136" s="304"/>
      <c r="D136" s="304"/>
      <c r="E136" s="304"/>
      <c r="F136" s="304" t="s">
        <v>177</v>
      </c>
      <c r="G136" s="304"/>
      <c r="H136" s="304"/>
      <c r="I136" s="304"/>
      <c r="J136" s="304"/>
      <c r="K136" s="304"/>
      <c r="L136" s="84"/>
      <c r="X136" s="84"/>
    </row>
    <row r="137" spans="1:30" ht="34" customHeight="1">
      <c r="B137" s="304" t="s">
        <v>178</v>
      </c>
      <c r="C137" s="304"/>
      <c r="D137" s="304"/>
      <c r="E137" s="304"/>
      <c r="F137" s="304" t="s">
        <v>179</v>
      </c>
      <c r="G137" s="304"/>
      <c r="H137" s="304"/>
      <c r="I137" s="304"/>
      <c r="J137" s="304"/>
      <c r="K137" s="304"/>
      <c r="L137" s="84"/>
      <c r="X137" s="84"/>
    </row>
    <row r="138" spans="1:30" ht="26.25" customHeight="1">
      <c r="B138" s="304" t="s">
        <v>180</v>
      </c>
      <c r="C138" s="304"/>
      <c r="D138" s="304"/>
      <c r="E138" s="304"/>
      <c r="F138" s="304" t="s">
        <v>181</v>
      </c>
      <c r="G138" s="304"/>
      <c r="H138" s="304"/>
      <c r="I138" s="304"/>
      <c r="J138" s="304"/>
      <c r="K138" s="304"/>
      <c r="L138" s="84"/>
    </row>
    <row r="139" spans="1:30" ht="26.25" customHeight="1">
      <c r="B139" s="304" t="s">
        <v>182</v>
      </c>
      <c r="C139" s="304"/>
      <c r="D139" s="304"/>
      <c r="E139" s="304"/>
      <c r="F139" s="304" t="s">
        <v>183</v>
      </c>
      <c r="G139" s="304"/>
      <c r="H139" s="304"/>
      <c r="I139" s="304"/>
      <c r="J139" s="304"/>
      <c r="K139" s="304"/>
      <c r="L139" s="84"/>
    </row>
    <row r="140" spans="1:30" ht="26.25" customHeight="1">
      <c r="B140" s="304" t="s">
        <v>184</v>
      </c>
      <c r="C140" s="304"/>
      <c r="D140" s="304"/>
      <c r="E140" s="304"/>
      <c r="F140" s="304" t="s">
        <v>185</v>
      </c>
      <c r="G140" s="304"/>
      <c r="H140" s="304"/>
      <c r="I140" s="304"/>
      <c r="J140" s="304"/>
      <c r="K140" s="304"/>
      <c r="L140" s="84"/>
    </row>
    <row r="141" spans="1:30" ht="26.25" customHeight="1">
      <c r="B141" s="299" t="s">
        <v>186</v>
      </c>
      <c r="C141" s="300"/>
      <c r="D141" s="300"/>
      <c r="E141" s="301"/>
      <c r="F141" s="299" t="s">
        <v>187</v>
      </c>
      <c r="G141" s="300"/>
      <c r="H141" s="300"/>
      <c r="I141" s="300"/>
      <c r="J141" s="300"/>
      <c r="K141" s="301"/>
      <c r="L141" s="84"/>
    </row>
    <row r="142" spans="1:30" ht="26.25" customHeight="1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</row>
    <row r="143" spans="1:30" ht="30" customHeight="1">
      <c r="B143" s="267" t="s">
        <v>188</v>
      </c>
      <c r="C143" s="268"/>
      <c r="D143" s="268"/>
      <c r="E143" s="268"/>
      <c r="F143" s="268"/>
      <c r="G143" s="127">
        <f>'[1]9松川'!$G$135</f>
        <v>45658</v>
      </c>
      <c r="H143" s="127"/>
      <c r="I143" s="10" t="s">
        <v>3</v>
      </c>
      <c r="J143" s="85"/>
      <c r="K143" s="85"/>
      <c r="L143" s="85"/>
    </row>
    <row r="144" spans="1:30" ht="26.25" customHeight="1">
      <c r="B144" s="249" t="s">
        <v>189</v>
      </c>
      <c r="C144" s="249"/>
      <c r="D144" s="249"/>
      <c r="E144" s="249"/>
      <c r="F144" s="249" t="s">
        <v>190</v>
      </c>
      <c r="G144" s="249"/>
      <c r="H144" s="249"/>
      <c r="I144" s="249" t="s">
        <v>191</v>
      </c>
      <c r="J144" s="249"/>
      <c r="K144" s="249"/>
      <c r="L144" s="249"/>
      <c r="M144" s="269" t="s">
        <v>192</v>
      </c>
      <c r="N144" s="269"/>
      <c r="O144" s="269"/>
      <c r="P144" s="269"/>
    </row>
    <row r="145" spans="1:35" ht="26.25" customHeight="1">
      <c r="B145" s="332" t="s">
        <v>57</v>
      </c>
      <c r="C145" s="332"/>
      <c r="D145" s="332"/>
      <c r="E145" s="332"/>
      <c r="F145" s="332" t="s">
        <v>57</v>
      </c>
      <c r="G145" s="332"/>
      <c r="H145" s="332"/>
      <c r="I145" s="332" t="s">
        <v>57</v>
      </c>
      <c r="J145" s="332"/>
      <c r="K145" s="332"/>
      <c r="L145" s="332"/>
      <c r="M145" s="280" t="s">
        <v>57</v>
      </c>
      <c r="N145" s="280"/>
      <c r="O145" s="280"/>
      <c r="P145" s="280"/>
    </row>
    <row r="146" spans="1:35" ht="26.25" customHeight="1">
      <c r="K146" s="86"/>
      <c r="L146" s="86"/>
    </row>
    <row r="147" spans="1:35" ht="28.5" customHeight="1">
      <c r="A147" s="17">
        <v>6</v>
      </c>
      <c r="B147" s="343" t="s">
        <v>193</v>
      </c>
      <c r="C147" s="343"/>
      <c r="D147" s="343"/>
      <c r="E147" s="343"/>
      <c r="F147" s="343"/>
      <c r="G147" s="343"/>
      <c r="H147" s="343"/>
      <c r="I147" s="343"/>
      <c r="J147" s="343"/>
      <c r="K147" s="343"/>
      <c r="L147" s="343"/>
      <c r="M147" s="34"/>
      <c r="N147" s="34"/>
      <c r="O147" s="34"/>
      <c r="P147" s="34"/>
      <c r="Q147" s="34"/>
      <c r="R147" s="35"/>
      <c r="S147" s="36"/>
      <c r="T147" s="35"/>
      <c r="U147" s="36"/>
      <c r="V147" s="36"/>
      <c r="W147" s="18"/>
      <c r="X147" s="18"/>
      <c r="Y147" s="9"/>
      <c r="Z147" s="357"/>
      <c r="AA147" s="357"/>
      <c r="AB147" s="357"/>
      <c r="AC147" s="357"/>
      <c r="AD147" s="357"/>
      <c r="AE147" s="62"/>
      <c r="AF147" s="62"/>
    </row>
    <row r="148" spans="1:35" s="9" customFormat="1" ht="28.5" customHeight="1">
      <c r="A148" s="37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87"/>
      <c r="N148" s="87"/>
      <c r="O148" s="87"/>
      <c r="P148" s="87"/>
      <c r="Q148" s="87"/>
      <c r="R148" s="88"/>
      <c r="S148" s="89"/>
      <c r="T148" s="88"/>
      <c r="U148" s="89"/>
      <c r="V148" s="89"/>
      <c r="Z148" s="357"/>
      <c r="AA148" s="357"/>
      <c r="AB148" s="357"/>
      <c r="AC148" s="357"/>
      <c r="AD148" s="357"/>
      <c r="AE148" s="90"/>
      <c r="AF148" s="90"/>
    </row>
    <row r="149" spans="1:35" s="9" customFormat="1" ht="30.75" customHeight="1">
      <c r="A149" s="37"/>
      <c r="B149" s="344" t="s">
        <v>194</v>
      </c>
      <c r="C149" s="344"/>
      <c r="D149" s="344"/>
      <c r="E149" s="344"/>
      <c r="F149" s="344"/>
      <c r="G149" s="344"/>
      <c r="H149" s="127">
        <f>'[1]9松川'!$H$145</f>
        <v>45685</v>
      </c>
      <c r="I149" s="127"/>
      <c r="J149" s="10" t="s">
        <v>3</v>
      </c>
      <c r="K149" s="91"/>
      <c r="L149" s="92"/>
      <c r="M149" s="87"/>
      <c r="N149" s="87"/>
      <c r="O149" s="87"/>
      <c r="P149" s="87"/>
      <c r="Q149" s="87"/>
      <c r="R149" s="88"/>
      <c r="S149" s="89"/>
      <c r="T149" s="88"/>
      <c r="U149" s="89"/>
      <c r="V149" s="89"/>
      <c r="Z149" s="357"/>
      <c r="AA149" s="357"/>
      <c r="AB149" s="357"/>
      <c r="AC149" s="357"/>
      <c r="AD149" s="357"/>
      <c r="AE149" s="93"/>
      <c r="AF149" s="93"/>
      <c r="AG149" s="93"/>
      <c r="AH149" s="93"/>
      <c r="AI149" s="93"/>
    </row>
    <row r="150" spans="1:35" s="9" customFormat="1" ht="30.75" customHeight="1">
      <c r="A150" s="37"/>
      <c r="B150" s="345" t="s">
        <v>195</v>
      </c>
      <c r="C150" s="345"/>
      <c r="D150" s="345"/>
      <c r="E150" s="345"/>
      <c r="F150" s="345"/>
      <c r="G150" s="345"/>
      <c r="H150" s="345" t="s">
        <v>196</v>
      </c>
      <c r="I150" s="345"/>
      <c r="J150" s="345"/>
      <c r="K150" s="345"/>
      <c r="L150" s="345"/>
      <c r="M150" s="345"/>
      <c r="N150" s="345"/>
      <c r="O150" s="346" t="s">
        <v>49</v>
      </c>
      <c r="P150" s="346"/>
      <c r="Q150" s="346"/>
      <c r="R150" s="346"/>
      <c r="S150" s="346"/>
      <c r="T150" s="346"/>
      <c r="U150" s="249" t="s">
        <v>197</v>
      </c>
      <c r="V150" s="249"/>
      <c r="W150" s="249"/>
      <c r="X150" s="249"/>
      <c r="Z150" s="357"/>
      <c r="AA150" s="357"/>
      <c r="AB150" s="357"/>
      <c r="AC150" s="357"/>
      <c r="AD150" s="357"/>
      <c r="AE150" s="93"/>
      <c r="AF150" s="93"/>
      <c r="AG150" s="93"/>
      <c r="AH150" s="93"/>
      <c r="AI150" s="93"/>
    </row>
    <row r="151" spans="1:35" s="9" customFormat="1" ht="30.75" customHeight="1">
      <c r="A151" s="37"/>
      <c r="B151" s="338" t="s">
        <v>198</v>
      </c>
      <c r="C151" s="339"/>
      <c r="D151" s="339"/>
      <c r="E151" s="339"/>
      <c r="F151" s="339"/>
      <c r="G151" s="340"/>
      <c r="H151" s="341" t="s">
        <v>199</v>
      </c>
      <c r="I151" s="341"/>
      <c r="J151" s="341"/>
      <c r="K151" s="341"/>
      <c r="L151" s="341"/>
      <c r="M151" s="341"/>
      <c r="N151" s="341"/>
      <c r="O151" s="333" t="s">
        <v>200</v>
      </c>
      <c r="P151" s="333"/>
      <c r="Q151" s="333"/>
      <c r="R151" s="333"/>
      <c r="S151" s="333"/>
      <c r="T151" s="333"/>
      <c r="U151" s="334" t="s">
        <v>201</v>
      </c>
      <c r="V151" s="334"/>
      <c r="W151" s="334"/>
      <c r="X151" s="334"/>
      <c r="Z151" s="357"/>
      <c r="AA151" s="357"/>
      <c r="AB151" s="357"/>
      <c r="AC151" s="357"/>
      <c r="AD151" s="357"/>
      <c r="AE151" s="93"/>
      <c r="AF151" s="93"/>
      <c r="AG151" s="93"/>
      <c r="AH151" s="93"/>
      <c r="AI151" s="93"/>
    </row>
    <row r="152" spans="1:35" s="9" customFormat="1" ht="30.75" customHeight="1">
      <c r="A152" s="37"/>
      <c r="B152" s="335" t="s">
        <v>202</v>
      </c>
      <c r="C152" s="336"/>
      <c r="D152" s="336"/>
      <c r="E152" s="336"/>
      <c r="F152" s="336"/>
      <c r="G152" s="337"/>
      <c r="H152" s="341"/>
      <c r="I152" s="341"/>
      <c r="J152" s="341"/>
      <c r="K152" s="341"/>
      <c r="L152" s="341"/>
      <c r="M152" s="341"/>
      <c r="N152" s="341"/>
      <c r="O152" s="333"/>
      <c r="P152" s="333"/>
      <c r="Q152" s="333"/>
      <c r="R152" s="333"/>
      <c r="S152" s="333"/>
      <c r="T152" s="333"/>
      <c r="U152" s="334"/>
      <c r="V152" s="334"/>
      <c r="W152" s="334"/>
      <c r="X152" s="334"/>
      <c r="Z152" s="357"/>
      <c r="AA152" s="357"/>
      <c r="AB152" s="357"/>
      <c r="AC152" s="357"/>
      <c r="AD152" s="357"/>
      <c r="AE152" s="93"/>
      <c r="AF152" s="93"/>
      <c r="AG152" s="93"/>
      <c r="AH152" s="93"/>
      <c r="AI152" s="93"/>
    </row>
    <row r="153" spans="1:35" s="9" customFormat="1" ht="30.75" customHeight="1">
      <c r="A153" s="37"/>
      <c r="B153" s="338" t="s">
        <v>198</v>
      </c>
      <c r="C153" s="339"/>
      <c r="D153" s="339"/>
      <c r="E153" s="339"/>
      <c r="F153" s="339"/>
      <c r="G153" s="340"/>
      <c r="H153" s="341" t="s">
        <v>203</v>
      </c>
      <c r="I153" s="341"/>
      <c r="J153" s="341"/>
      <c r="K153" s="341"/>
      <c r="L153" s="341"/>
      <c r="M153" s="341"/>
      <c r="N153" s="341"/>
      <c r="O153" s="342" t="s">
        <v>204</v>
      </c>
      <c r="P153" s="342"/>
      <c r="Q153" s="342"/>
      <c r="R153" s="342"/>
      <c r="S153" s="342"/>
      <c r="T153" s="342"/>
      <c r="U153" s="334" t="s">
        <v>205</v>
      </c>
      <c r="V153" s="334"/>
      <c r="W153" s="334"/>
      <c r="X153" s="334"/>
      <c r="Z153" s="357"/>
      <c r="AA153" s="357"/>
      <c r="AB153" s="357"/>
      <c r="AC153" s="357"/>
      <c r="AD153" s="357"/>
      <c r="AE153" s="93"/>
      <c r="AF153" s="93"/>
      <c r="AG153" s="93"/>
      <c r="AH153" s="93"/>
      <c r="AI153" s="93"/>
    </row>
    <row r="154" spans="1:35" s="9" customFormat="1" ht="30.75" customHeight="1">
      <c r="A154" s="37"/>
      <c r="B154" s="335" t="s">
        <v>206</v>
      </c>
      <c r="C154" s="336"/>
      <c r="D154" s="336"/>
      <c r="E154" s="336"/>
      <c r="F154" s="336"/>
      <c r="G154" s="337"/>
      <c r="H154" s="341"/>
      <c r="I154" s="341"/>
      <c r="J154" s="341"/>
      <c r="K154" s="341"/>
      <c r="L154" s="341"/>
      <c r="M154" s="341"/>
      <c r="N154" s="341"/>
      <c r="O154" s="342"/>
      <c r="P154" s="342"/>
      <c r="Q154" s="342"/>
      <c r="R154" s="342"/>
      <c r="S154" s="342"/>
      <c r="T154" s="342"/>
      <c r="U154" s="334"/>
      <c r="V154" s="334"/>
      <c r="W154" s="334"/>
      <c r="X154" s="334"/>
      <c r="Z154" s="357"/>
      <c r="AA154" s="357"/>
      <c r="AB154" s="357"/>
      <c r="AC154" s="357"/>
      <c r="AD154" s="357"/>
      <c r="AE154" s="93"/>
      <c r="AF154" s="93"/>
      <c r="AG154" s="93"/>
      <c r="AH154" s="93"/>
      <c r="AI154" s="93"/>
    </row>
    <row r="155" spans="1:35" s="9" customFormat="1" ht="28.5" customHeight="1">
      <c r="A155" s="37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87"/>
      <c r="N155" s="87"/>
      <c r="O155" s="87"/>
      <c r="P155" s="87"/>
      <c r="Q155" s="87"/>
      <c r="R155" s="88"/>
      <c r="S155" s="89"/>
      <c r="T155" s="88"/>
      <c r="U155" s="89"/>
      <c r="V155" s="89"/>
      <c r="Z155" s="357"/>
      <c r="AA155" s="357"/>
      <c r="AB155" s="357"/>
      <c r="AC155" s="357"/>
      <c r="AD155" s="357"/>
      <c r="AE155" s="90"/>
      <c r="AF155" s="90"/>
    </row>
    <row r="156" spans="1:35" s="95" customFormat="1" ht="30.75" customHeight="1">
      <c r="A156" s="37"/>
      <c r="B156" s="344" t="s">
        <v>207</v>
      </c>
      <c r="C156" s="344"/>
      <c r="D156" s="344"/>
      <c r="E156" s="344"/>
      <c r="F156" s="344"/>
      <c r="G156" s="344"/>
      <c r="H156" s="127">
        <f>'[1]9松川'!$H$152</f>
        <v>45685</v>
      </c>
      <c r="I156" s="127"/>
      <c r="J156" s="10" t="s">
        <v>3</v>
      </c>
      <c r="K156" s="92"/>
      <c r="L156" s="92"/>
      <c r="M156" s="87"/>
      <c r="N156" s="87"/>
      <c r="O156" s="87"/>
      <c r="P156" s="87"/>
      <c r="Q156" s="87"/>
      <c r="R156" s="88"/>
      <c r="S156" s="94"/>
      <c r="T156" s="88"/>
      <c r="U156" s="94"/>
      <c r="V156" s="94"/>
      <c r="Y156" s="9"/>
      <c r="Z156" s="357"/>
      <c r="AA156" s="357"/>
      <c r="AB156" s="357"/>
      <c r="AC156" s="357"/>
      <c r="AD156" s="357"/>
      <c r="AE156" s="96"/>
      <c r="AF156" s="96"/>
      <c r="AG156" s="96"/>
      <c r="AH156" s="96"/>
      <c r="AI156" s="96"/>
    </row>
    <row r="157" spans="1:35" s="95" customFormat="1" ht="30.75" customHeight="1">
      <c r="A157" s="37"/>
      <c r="B157" s="345" t="s">
        <v>208</v>
      </c>
      <c r="C157" s="345"/>
      <c r="D157" s="345"/>
      <c r="E157" s="345"/>
      <c r="F157" s="345"/>
      <c r="G157" s="345"/>
      <c r="H157" s="345" t="s">
        <v>209</v>
      </c>
      <c r="I157" s="345"/>
      <c r="J157" s="345"/>
      <c r="K157" s="345"/>
      <c r="L157" s="345" t="s">
        <v>210</v>
      </c>
      <c r="M157" s="345"/>
      <c r="N157" s="345"/>
      <c r="O157" s="345"/>
      <c r="P157" s="346" t="s">
        <v>211</v>
      </c>
      <c r="Q157" s="346"/>
      <c r="R157" s="346"/>
      <c r="S157" s="346"/>
      <c r="T157" s="346"/>
      <c r="U157" s="346"/>
      <c r="V157" s="346"/>
      <c r="W157" s="346"/>
      <c r="X157" s="346"/>
      <c r="Y157" s="9"/>
      <c r="Z157" s="357"/>
      <c r="AA157" s="357"/>
      <c r="AB157" s="357"/>
      <c r="AC157" s="357"/>
      <c r="AD157" s="357"/>
      <c r="AE157" s="96"/>
      <c r="AF157" s="96"/>
      <c r="AG157" s="96"/>
      <c r="AH157" s="96"/>
      <c r="AI157" s="96"/>
    </row>
    <row r="158" spans="1:35" s="95" customFormat="1" ht="30.75" customHeight="1">
      <c r="A158" s="37"/>
      <c r="B158" s="347" t="s">
        <v>212</v>
      </c>
      <c r="C158" s="347"/>
      <c r="D158" s="347"/>
      <c r="E158" s="347"/>
      <c r="F158" s="347"/>
      <c r="G158" s="347"/>
      <c r="H158" s="348" t="s">
        <v>213</v>
      </c>
      <c r="I158" s="348"/>
      <c r="J158" s="348"/>
      <c r="K158" s="348"/>
      <c r="L158" s="348" t="s">
        <v>214</v>
      </c>
      <c r="M158" s="348"/>
      <c r="N158" s="348"/>
      <c r="O158" s="348"/>
      <c r="P158" s="349" t="s">
        <v>215</v>
      </c>
      <c r="Q158" s="349"/>
      <c r="R158" s="349"/>
      <c r="S158" s="349"/>
      <c r="T158" s="349"/>
      <c r="U158" s="349"/>
      <c r="V158" s="349"/>
      <c r="W158" s="349"/>
      <c r="X158" s="349"/>
      <c r="Y158" s="9"/>
      <c r="Z158" s="357"/>
      <c r="AA158" s="357"/>
      <c r="AB158" s="357"/>
      <c r="AC158" s="357"/>
      <c r="AD158" s="357"/>
      <c r="AE158" s="96"/>
      <c r="AF158" s="96"/>
      <c r="AG158" s="96"/>
      <c r="AH158" s="96"/>
      <c r="AI158" s="96"/>
    </row>
    <row r="159" spans="1:35" s="95" customFormat="1" ht="30.75" customHeight="1">
      <c r="A159" s="37"/>
      <c r="B159" s="349" t="s">
        <v>216</v>
      </c>
      <c r="C159" s="349"/>
      <c r="D159" s="349"/>
      <c r="E159" s="349"/>
      <c r="F159" s="349"/>
      <c r="G159" s="349"/>
      <c r="H159" s="348" t="s">
        <v>217</v>
      </c>
      <c r="I159" s="348"/>
      <c r="J159" s="348"/>
      <c r="K159" s="348"/>
      <c r="L159" s="348" t="s">
        <v>218</v>
      </c>
      <c r="M159" s="348"/>
      <c r="N159" s="348"/>
      <c r="O159" s="348"/>
      <c r="P159" s="349" t="s">
        <v>219</v>
      </c>
      <c r="Q159" s="349"/>
      <c r="R159" s="349"/>
      <c r="S159" s="349"/>
      <c r="T159" s="349"/>
      <c r="U159" s="349"/>
      <c r="V159" s="349"/>
      <c r="W159" s="349"/>
      <c r="X159" s="349"/>
      <c r="Y159" s="9"/>
      <c r="Z159" s="357"/>
      <c r="AA159" s="357"/>
      <c r="AB159" s="357"/>
      <c r="AC159" s="357"/>
      <c r="AD159" s="357"/>
      <c r="AE159" s="96"/>
      <c r="AF159" s="96"/>
      <c r="AG159" s="96"/>
      <c r="AH159" s="96"/>
      <c r="AI159" s="96"/>
    </row>
    <row r="160" spans="1:35" s="95" customFormat="1" ht="30.75" customHeight="1">
      <c r="A160" s="37"/>
      <c r="B160" s="349" t="s">
        <v>220</v>
      </c>
      <c r="C160" s="349"/>
      <c r="D160" s="349"/>
      <c r="E160" s="349"/>
      <c r="F160" s="349"/>
      <c r="G160" s="349"/>
      <c r="H160" s="348" t="s">
        <v>221</v>
      </c>
      <c r="I160" s="348"/>
      <c r="J160" s="348"/>
      <c r="K160" s="348"/>
      <c r="L160" s="348" t="s">
        <v>214</v>
      </c>
      <c r="M160" s="348"/>
      <c r="N160" s="348"/>
      <c r="O160" s="348"/>
      <c r="P160" s="349" t="s">
        <v>222</v>
      </c>
      <c r="Q160" s="349"/>
      <c r="R160" s="349"/>
      <c r="S160" s="349"/>
      <c r="T160" s="349"/>
      <c r="U160" s="349"/>
      <c r="V160" s="349"/>
      <c r="W160" s="349"/>
      <c r="X160" s="349"/>
      <c r="Y160" s="9"/>
      <c r="Z160" s="357"/>
      <c r="AA160" s="357"/>
      <c r="AB160" s="357"/>
      <c r="AC160" s="357"/>
      <c r="AD160" s="357"/>
      <c r="AE160" s="96"/>
      <c r="AF160" s="96"/>
      <c r="AG160" s="96"/>
      <c r="AH160" s="96"/>
      <c r="AI160" s="96"/>
    </row>
    <row r="161" spans="1:35" s="95" customFormat="1" ht="30.75" customHeight="1">
      <c r="A161" s="37"/>
      <c r="B161" s="349" t="s">
        <v>223</v>
      </c>
      <c r="C161" s="349"/>
      <c r="D161" s="349"/>
      <c r="E161" s="349"/>
      <c r="F161" s="349"/>
      <c r="G161" s="349"/>
      <c r="H161" s="348" t="s">
        <v>224</v>
      </c>
      <c r="I161" s="348"/>
      <c r="J161" s="348"/>
      <c r="K161" s="348"/>
      <c r="L161" s="348" t="s">
        <v>214</v>
      </c>
      <c r="M161" s="348"/>
      <c r="N161" s="348"/>
      <c r="O161" s="348"/>
      <c r="P161" s="349" t="s">
        <v>225</v>
      </c>
      <c r="Q161" s="349"/>
      <c r="R161" s="349"/>
      <c r="S161" s="349"/>
      <c r="T161" s="349"/>
      <c r="U161" s="349"/>
      <c r="V161" s="349"/>
      <c r="W161" s="349"/>
      <c r="X161" s="349"/>
      <c r="Y161" s="9"/>
      <c r="Z161" s="357"/>
      <c r="AA161" s="357"/>
      <c r="AB161" s="357"/>
      <c r="AC161" s="357"/>
      <c r="AD161" s="357"/>
      <c r="AE161" s="96"/>
      <c r="AF161" s="96"/>
      <c r="AG161" s="96"/>
      <c r="AH161" s="96"/>
      <c r="AI161" s="96"/>
    </row>
    <row r="162" spans="1:35" ht="20.25" customHeight="1">
      <c r="B162" s="97"/>
      <c r="C162" s="97"/>
      <c r="D162" s="97"/>
      <c r="E162" s="98"/>
      <c r="F162" s="98"/>
      <c r="G162" s="98"/>
      <c r="H162" s="99"/>
      <c r="I162" s="99"/>
      <c r="J162" s="99"/>
      <c r="K162" s="98"/>
      <c r="L162" s="98"/>
      <c r="P162" s="100"/>
      <c r="Q162" s="101"/>
      <c r="R162" s="101"/>
      <c r="S162" s="101"/>
      <c r="T162" s="98"/>
      <c r="U162" s="98"/>
      <c r="V162" s="98"/>
      <c r="Y162" s="9"/>
      <c r="Z162" s="357"/>
      <c r="AA162" s="357"/>
      <c r="AB162" s="357"/>
      <c r="AC162" s="357"/>
      <c r="AD162" s="357"/>
    </row>
    <row r="163" spans="1:35" ht="28.5" customHeight="1">
      <c r="B163" s="350" t="s">
        <v>226</v>
      </c>
      <c r="C163" s="351"/>
      <c r="D163" s="351"/>
      <c r="E163" s="351"/>
      <c r="F163" s="102" t="s">
        <v>227</v>
      </c>
      <c r="G163" s="102"/>
      <c r="H163" s="102"/>
      <c r="I163" s="102"/>
      <c r="J163" s="102"/>
      <c r="K163" s="102"/>
      <c r="M163" s="127">
        <f>'[1]9松川'!$M$158</f>
        <v>45717</v>
      </c>
      <c r="N163" s="127"/>
      <c r="O163" s="10" t="s">
        <v>3</v>
      </c>
      <c r="P163" s="103"/>
      <c r="Q163" s="104"/>
      <c r="R163" s="104"/>
      <c r="S163" s="104"/>
      <c r="T163" s="104"/>
      <c r="U163" s="104"/>
      <c r="V163" s="104"/>
      <c r="Z163" s="357"/>
      <c r="AA163" s="357"/>
      <c r="AB163" s="357"/>
      <c r="AC163" s="357"/>
      <c r="AD163" s="357"/>
    </row>
    <row r="164" spans="1:35" ht="26.25" customHeight="1">
      <c r="B164" s="352" t="s">
        <v>148</v>
      </c>
      <c r="C164" s="352"/>
      <c r="D164" s="352"/>
      <c r="E164" s="352"/>
      <c r="F164" s="352"/>
      <c r="G164" s="352"/>
      <c r="H164" s="353" t="s">
        <v>228</v>
      </c>
      <c r="I164" s="354"/>
      <c r="J164" s="354"/>
      <c r="K164" s="354"/>
      <c r="L164" s="354"/>
      <c r="M164" s="354"/>
      <c r="N164" s="354"/>
      <c r="O164" s="355" t="s">
        <v>49</v>
      </c>
      <c r="P164" s="355"/>
      <c r="Q164" s="355"/>
      <c r="R164" s="355"/>
      <c r="S164" s="355"/>
      <c r="T164" s="355"/>
      <c r="U164" s="354" t="s">
        <v>197</v>
      </c>
      <c r="V164" s="354"/>
      <c r="W164" s="354"/>
      <c r="X164" s="356"/>
      <c r="Z164" s="357"/>
      <c r="AA164" s="357"/>
      <c r="AB164" s="357"/>
      <c r="AC164" s="357"/>
      <c r="AD164" s="357"/>
    </row>
    <row r="165" spans="1:35" ht="27" customHeight="1">
      <c r="B165" s="358" t="s">
        <v>229</v>
      </c>
      <c r="C165" s="359"/>
      <c r="D165" s="359"/>
      <c r="E165" s="359"/>
      <c r="F165" s="359"/>
      <c r="G165" s="360"/>
      <c r="H165" s="361" t="s">
        <v>230</v>
      </c>
      <c r="I165" s="362"/>
      <c r="J165" s="362"/>
      <c r="K165" s="362"/>
      <c r="L165" s="362"/>
      <c r="M165" s="362"/>
      <c r="N165" s="362"/>
      <c r="O165" s="257" t="s">
        <v>231</v>
      </c>
      <c r="P165" s="257"/>
      <c r="Q165" s="257"/>
      <c r="R165" s="257"/>
      <c r="S165" s="257"/>
      <c r="T165" s="257"/>
      <c r="U165" s="280" t="s">
        <v>232</v>
      </c>
      <c r="V165" s="280"/>
      <c r="W165" s="280"/>
      <c r="X165" s="280"/>
      <c r="Z165" s="357"/>
      <c r="AA165" s="357"/>
      <c r="AB165" s="357"/>
      <c r="AC165" s="357"/>
      <c r="AD165" s="357"/>
    </row>
    <row r="166" spans="1:35" ht="26.25" customHeight="1">
      <c r="B166" s="257" t="s">
        <v>233</v>
      </c>
      <c r="C166" s="257"/>
      <c r="D166" s="257"/>
      <c r="E166" s="257"/>
      <c r="F166" s="257"/>
      <c r="G166" s="257"/>
      <c r="H166" s="361" t="s">
        <v>230</v>
      </c>
      <c r="I166" s="362"/>
      <c r="J166" s="362"/>
      <c r="K166" s="362"/>
      <c r="L166" s="362"/>
      <c r="M166" s="362"/>
      <c r="N166" s="362"/>
      <c r="O166" s="257" t="s">
        <v>234</v>
      </c>
      <c r="P166" s="257"/>
      <c r="Q166" s="257"/>
      <c r="R166" s="257"/>
      <c r="S166" s="257"/>
      <c r="T166" s="257"/>
      <c r="U166" s="280" t="s">
        <v>235</v>
      </c>
      <c r="V166" s="280"/>
      <c r="W166" s="280"/>
      <c r="X166" s="280"/>
      <c r="Z166" s="357"/>
      <c r="AA166" s="357"/>
      <c r="AB166" s="357"/>
      <c r="AC166" s="357"/>
      <c r="AD166" s="357"/>
    </row>
    <row r="167" spans="1:35" ht="9.75" customHeight="1">
      <c r="B167" s="105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Z167" s="357"/>
      <c r="AA167" s="357"/>
      <c r="AB167" s="357"/>
      <c r="AC167" s="357"/>
      <c r="AD167" s="357"/>
    </row>
    <row r="168" spans="1:35" ht="41.5">
      <c r="Z168" s="357"/>
      <c r="AA168" s="357"/>
      <c r="AB168" s="357"/>
      <c r="AC168" s="357"/>
      <c r="AD168" s="357"/>
    </row>
    <row r="171" spans="1:35" ht="23.25" customHeight="1"/>
    <row r="172" spans="1:35" ht="23.25" customHeight="1"/>
    <row r="173" spans="1:35" ht="23.25" customHeight="1"/>
    <row r="174" spans="1:35" ht="23.25" customHeight="1"/>
    <row r="175" spans="1:35" ht="23.25" customHeight="1"/>
    <row r="176" spans="1:3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</sheetData>
  <mergeCells count="449">
    <mergeCell ref="Z168:AD168"/>
    <mergeCell ref="B165:G165"/>
    <mergeCell ref="H165:N165"/>
    <mergeCell ref="O165:T165"/>
    <mergeCell ref="U165:X165"/>
    <mergeCell ref="B166:G166"/>
    <mergeCell ref="H166:N166"/>
    <mergeCell ref="O166:T166"/>
    <mergeCell ref="U166:X166"/>
    <mergeCell ref="Z147:AD167"/>
    <mergeCell ref="B163:E163"/>
    <mergeCell ref="M163:N163"/>
    <mergeCell ref="B164:G164"/>
    <mergeCell ref="H164:N164"/>
    <mergeCell ref="O164:T164"/>
    <mergeCell ref="U164:X164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56:G156"/>
    <mergeCell ref="H156:I156"/>
    <mergeCell ref="B157:G157"/>
    <mergeCell ref="H157:K157"/>
    <mergeCell ref="L157:O157"/>
    <mergeCell ref="P157:X157"/>
    <mergeCell ref="O151:T152"/>
    <mergeCell ref="U151:X152"/>
    <mergeCell ref="B152:G152"/>
    <mergeCell ref="B153:G153"/>
    <mergeCell ref="H153:N154"/>
    <mergeCell ref="O153:T154"/>
    <mergeCell ref="U153:X154"/>
    <mergeCell ref="B154:G154"/>
    <mergeCell ref="B147:L147"/>
    <mergeCell ref="B149:G149"/>
    <mergeCell ref="H149:I149"/>
    <mergeCell ref="B150:G150"/>
    <mergeCell ref="H150:N150"/>
    <mergeCell ref="O150:T150"/>
    <mergeCell ref="U150:X150"/>
    <mergeCell ref="B151:G151"/>
    <mergeCell ref="H151:N152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40:E140"/>
    <mergeCell ref="F140:K140"/>
    <mergeCell ref="B141:E141"/>
    <mergeCell ref="F141:K141"/>
    <mergeCell ref="B143:F143"/>
    <mergeCell ref="G143:H143"/>
    <mergeCell ref="B137:E137"/>
    <mergeCell ref="F137:K137"/>
    <mergeCell ref="B138:E138"/>
    <mergeCell ref="F138:K138"/>
    <mergeCell ref="B139:E139"/>
    <mergeCell ref="F139:K139"/>
    <mergeCell ref="B134:E134"/>
    <mergeCell ref="F134:G134"/>
    <mergeCell ref="B135:E135"/>
    <mergeCell ref="F135:K135"/>
    <mergeCell ref="B136:E136"/>
    <mergeCell ref="F136:K136"/>
    <mergeCell ref="B126:I126"/>
    <mergeCell ref="B127:I127"/>
    <mergeCell ref="B128:I128"/>
    <mergeCell ref="B129:I129"/>
    <mergeCell ref="B130:I130"/>
    <mergeCell ref="B132:L132"/>
    <mergeCell ref="C123:F123"/>
    <mergeCell ref="G123:J123"/>
    <mergeCell ref="K123:L123"/>
    <mergeCell ref="M123:N123"/>
    <mergeCell ref="S123:V123"/>
    <mergeCell ref="B125:F125"/>
    <mergeCell ref="G125:H125"/>
    <mergeCell ref="C121:F121"/>
    <mergeCell ref="G121:J121"/>
    <mergeCell ref="K121:L121"/>
    <mergeCell ref="M121:N121"/>
    <mergeCell ref="S121:V121"/>
    <mergeCell ref="C122:F122"/>
    <mergeCell ref="G122:J122"/>
    <mergeCell ref="K122:L122"/>
    <mergeCell ref="M122:N122"/>
    <mergeCell ref="S122:V122"/>
    <mergeCell ref="S118:V120"/>
    <mergeCell ref="K119:N119"/>
    <mergeCell ref="O119:O120"/>
    <mergeCell ref="P119:P120"/>
    <mergeCell ref="Q119:Q120"/>
    <mergeCell ref="R119:R120"/>
    <mergeCell ref="K120:L120"/>
    <mergeCell ref="M120:N120"/>
    <mergeCell ref="B115:L115"/>
    <mergeCell ref="B117:E117"/>
    <mergeCell ref="F117:G117"/>
    <mergeCell ref="B118:B120"/>
    <mergeCell ref="C118:F120"/>
    <mergeCell ref="G118:J120"/>
    <mergeCell ref="K118:R118"/>
    <mergeCell ref="B111:G111"/>
    <mergeCell ref="H111:M111"/>
    <mergeCell ref="O111:U111"/>
    <mergeCell ref="O112:U112"/>
    <mergeCell ref="O113:U113"/>
    <mergeCell ref="O114:U114"/>
    <mergeCell ref="B109:G109"/>
    <mergeCell ref="H109:M109"/>
    <mergeCell ref="B110:G110"/>
    <mergeCell ref="H110:M110"/>
    <mergeCell ref="O110:R110"/>
    <mergeCell ref="S110:T110"/>
    <mergeCell ref="B107:G107"/>
    <mergeCell ref="H107:M107"/>
    <mergeCell ref="O107:S107"/>
    <mergeCell ref="T107:X107"/>
    <mergeCell ref="B108:G108"/>
    <mergeCell ref="H108:M108"/>
    <mergeCell ref="O108:S108"/>
    <mergeCell ref="T108:X108"/>
    <mergeCell ref="B105:G105"/>
    <mergeCell ref="H105:M105"/>
    <mergeCell ref="O105:S105"/>
    <mergeCell ref="T105:X105"/>
    <mergeCell ref="B106:G106"/>
    <mergeCell ref="H106:M106"/>
    <mergeCell ref="O106:U106"/>
    <mergeCell ref="V106:W106"/>
    <mergeCell ref="B103:G103"/>
    <mergeCell ref="H103:M103"/>
    <mergeCell ref="O103:S103"/>
    <mergeCell ref="T103:X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S97"/>
    <mergeCell ref="T97:X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B92:G92"/>
    <mergeCell ref="H92:M92"/>
    <mergeCell ref="O92:U92"/>
    <mergeCell ref="V92:W92"/>
    <mergeCell ref="V88:W88"/>
    <mergeCell ref="B89:G89"/>
    <mergeCell ref="H89:M89"/>
    <mergeCell ref="O89:S89"/>
    <mergeCell ref="T89:X89"/>
    <mergeCell ref="B90:G90"/>
    <mergeCell ref="H90:M90"/>
    <mergeCell ref="O90:S90"/>
    <mergeCell ref="T90:X90"/>
    <mergeCell ref="B84:I84"/>
    <mergeCell ref="B85:I85"/>
    <mergeCell ref="B86:I86"/>
    <mergeCell ref="B88:F88"/>
    <mergeCell ref="G88:H88"/>
    <mergeCell ref="O88:U88"/>
    <mergeCell ref="T80:V80"/>
    <mergeCell ref="B81:I81"/>
    <mergeCell ref="J81:N81"/>
    <mergeCell ref="O81:S81"/>
    <mergeCell ref="T81:V81"/>
    <mergeCell ref="B83:I83"/>
    <mergeCell ref="J83:K83"/>
    <mergeCell ref="B77:I77"/>
    <mergeCell ref="J77:O77"/>
    <mergeCell ref="P77:Q77"/>
    <mergeCell ref="B79:G79"/>
    <mergeCell ref="H79:I79"/>
    <mergeCell ref="B80:I80"/>
    <mergeCell ref="J80:N80"/>
    <mergeCell ref="O80:S80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7:F67"/>
    <mergeCell ref="B69:E69"/>
    <mergeCell ref="F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5:E65"/>
    <mergeCell ref="F65:L65"/>
    <mergeCell ref="M65:O65"/>
    <mergeCell ref="P65:Q65"/>
    <mergeCell ref="B62:G62"/>
    <mergeCell ref="H62:I62"/>
    <mergeCell ref="B63:E63"/>
    <mergeCell ref="F63:L63"/>
    <mergeCell ref="M63:O63"/>
    <mergeCell ref="P63:Q63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I54:J54"/>
    <mergeCell ref="K54:L54"/>
    <mergeCell ref="M54:N54"/>
    <mergeCell ref="O54:P54"/>
    <mergeCell ref="Q54:R54"/>
    <mergeCell ref="O55:P55"/>
    <mergeCell ref="Q55:R55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O53:P53"/>
    <mergeCell ref="Q53:R53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R50:S50"/>
    <mergeCell ref="T39:U39"/>
    <mergeCell ref="V39:W39"/>
    <mergeCell ref="C40:P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T36:U36"/>
    <mergeCell ref="V36:W36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J28:K28"/>
    <mergeCell ref="L28:M28"/>
    <mergeCell ref="B29:C29"/>
    <mergeCell ref="D29:E29"/>
    <mergeCell ref="F29:G29"/>
    <mergeCell ref="H29:I29"/>
    <mergeCell ref="J29:K29"/>
    <mergeCell ref="L29:M29"/>
    <mergeCell ref="B25:F25"/>
    <mergeCell ref="B27:G27"/>
    <mergeCell ref="H27:I27"/>
    <mergeCell ref="B28:C28"/>
    <mergeCell ref="D28:E28"/>
    <mergeCell ref="F28:G28"/>
    <mergeCell ref="H28:I28"/>
    <mergeCell ref="B6:C8"/>
    <mergeCell ref="D6:I6"/>
    <mergeCell ref="J6:K8"/>
    <mergeCell ref="L6:Q8"/>
    <mergeCell ref="D7:I7"/>
    <mergeCell ref="D8:I8"/>
    <mergeCell ref="Y1:AD4"/>
    <mergeCell ref="C2:X2"/>
    <mergeCell ref="B4:E4"/>
    <mergeCell ref="F4:G4"/>
    <mergeCell ref="B5:C5"/>
    <mergeCell ref="D5:I5"/>
    <mergeCell ref="J5:K5"/>
    <mergeCell ref="L5:Q5"/>
  </mergeCells>
  <phoneticPr fontId="3"/>
  <hyperlinks>
    <hyperlink ref="Z3:AD35" location="目次!A1" display="目次に戻る"/>
    <hyperlink ref="Z66:AD66" location="目次!A1" display="目次に戻る"/>
    <hyperlink ref="Y73:Y74" location="目次!A1" display="目次に戻る"/>
    <hyperlink ref="Z118:AD131" location="目次!A1" display="目次に戻る"/>
    <hyperlink ref="Z147:AD167" location="目次!A1" display="目次に戻る"/>
    <hyperlink ref="Z168:AD168" location="目次!A1" display="目次に戻る"/>
    <hyperlink ref="Y156:AC161" location="目次!A1" display="目次に戻る"/>
    <hyperlink ref="Y149:AC152" location="目次!A1" display="目次に戻る"/>
    <hyperlink ref="Z153:AD154" location="目次!A1" display="目次に戻る"/>
    <hyperlink ref="Y153:AC154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6" manualBreakCount="6">
    <brk id="24" max="23" man="1"/>
    <brk id="46" max="23" man="1"/>
    <brk id="66" max="23" man="1"/>
    <brk id="86" max="23" man="1"/>
    <brk id="114" max="23" man="1"/>
    <brk id="14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10識名</vt:lpstr>
      <vt:lpstr>'10識名'!Print_Area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2025-07-02T07:02:09Z</cp:lastPrinted>
  <dcterms:created xsi:type="dcterms:W3CDTF">2025-06-30T05:34:13Z</dcterms:created>
  <dcterms:modified xsi:type="dcterms:W3CDTF">2025-07-02T07:55:25Z</dcterms:modified>
</cp:coreProperties>
</file>