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9松川" sheetId="1" r:id="rId1"/>
  </sheets>
  <externalReferences>
    <externalReference r:id="rId2"/>
    <externalReference r:id="rId3"/>
  </externalReferences>
  <definedNames>
    <definedName name="_xlnm.Print_Area" localSheetId="0">'9松川'!$A$1:$X$168</definedName>
    <definedName name="Z_818BF9DD_E155_4641_96DB_F10DCC046B31_.wvu.PrintArea" localSheetId="0" hidden="1">'9松川'!$A$1:$X$168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8" i="1" l="1"/>
  <c r="H152" i="1"/>
  <c r="H145" i="1"/>
  <c r="G135" i="1"/>
  <c r="F130" i="1"/>
  <c r="S103" i="1"/>
  <c r="V99" i="1"/>
  <c r="V95" i="1"/>
  <c r="V91" i="1"/>
  <c r="G91" i="1"/>
  <c r="J86" i="1"/>
  <c r="P79" i="1"/>
  <c r="P80" i="1" s="1"/>
  <c r="P73" i="1"/>
  <c r="H67" i="1"/>
  <c r="Q65" i="1"/>
  <c r="Q64" i="1"/>
  <c r="Q63" i="1"/>
  <c r="Q62" i="1"/>
  <c r="Q61" i="1"/>
  <c r="Q60" i="1"/>
  <c r="Q59" i="1"/>
  <c r="F57" i="1"/>
  <c r="T44" i="1"/>
  <c r="V43" i="1"/>
  <c r="V42" i="1"/>
  <c r="V41" i="1"/>
  <c r="H39" i="1"/>
  <c r="H32" i="1"/>
  <c r="F4" i="1"/>
</calcChain>
</file>

<file path=xl/sharedStrings.xml><?xml version="1.0" encoding="utf-8"?>
<sst xmlns="http://schemas.openxmlformats.org/spreadsheetml/2006/main" count="333" uniqueCount="236">
  <si>
    <t>№</t>
    <phoneticPr fontId="3"/>
  </si>
  <si>
    <t>松川小学校区</t>
    <rPh sb="0" eb="2">
      <t>マツガワ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</si>
  <si>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</si>
  <si>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</si>
  <si>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</si>
  <si>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</si>
  <si>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</si>
  <si>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松川</t>
    <rPh sb="0" eb="2">
      <t>マツガワ</t>
    </rPh>
    <phoneticPr fontId="3"/>
  </si>
  <si>
    <t>1丁目（全部）</t>
    <rPh sb="1" eb="3">
      <t>チョウメ</t>
    </rPh>
    <rPh sb="4" eb="6">
      <t>ゼンブ</t>
    </rPh>
    <phoneticPr fontId="3"/>
  </si>
  <si>
    <t>繁多川</t>
    <rPh sb="0" eb="3">
      <t>ハンタガワ</t>
    </rPh>
    <phoneticPr fontId="3"/>
  </si>
  <si>
    <t>1丁目15～26番</t>
    <rPh sb="1" eb="3">
      <t>チョウメ</t>
    </rPh>
    <rPh sb="8" eb="9">
      <t>バン</t>
    </rPh>
    <phoneticPr fontId="3"/>
  </si>
  <si>
    <t>字松川</t>
    <rPh sb="0" eb="1">
      <t>アザ</t>
    </rPh>
    <rPh sb="1" eb="3">
      <t>マツガワ</t>
    </rPh>
    <phoneticPr fontId="3"/>
  </si>
  <si>
    <t>12～66、68～69、
133番地</t>
    <rPh sb="16" eb="18">
      <t>バンチ</t>
    </rPh>
    <phoneticPr fontId="3"/>
  </si>
  <si>
    <t>2丁目1～3、5～18番</t>
    <rPh sb="1" eb="3">
      <t>チョウメ</t>
    </rPh>
    <rPh sb="11" eb="12">
      <t>バン</t>
    </rPh>
    <phoneticPr fontId="3"/>
  </si>
  <si>
    <t>3丁目1～2、7～8番</t>
    <rPh sb="1" eb="3">
      <t>チョウメ</t>
    </rPh>
    <rPh sb="10" eb="11">
      <t>バン</t>
    </rPh>
    <phoneticPr fontId="3"/>
  </si>
  <si>
    <t>三原</t>
    <rPh sb="0" eb="2">
      <t>ミハラ</t>
    </rPh>
    <phoneticPr fontId="3"/>
  </si>
  <si>
    <t>2丁目（全部）</t>
    <rPh sb="1" eb="3">
      <t>チョウメ</t>
    </rPh>
    <rPh sb="4" eb="6">
      <t>ゼンブ</t>
    </rPh>
    <phoneticPr fontId="3"/>
  </si>
  <si>
    <t>3丁目1～15、18～23番</t>
    <rPh sb="1" eb="3">
      <t>チョウメ</t>
    </rPh>
    <rPh sb="13" eb="14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</si>
  <si>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</si>
  <si>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</si>
  <si>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</si>
  <si>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</si>
  <si>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</si>
  <si>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</si>
  <si>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</si>
  <si>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</si>
  <si>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</si>
  <si>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</si>
  <si>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</si>
  <si>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</si>
  <si>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</si>
  <si>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</si>
  <si>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</si>
  <si>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</si>
  <si>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</si>
  <si>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</si>
  <si>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</si>
  <si>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松川小学校</t>
    <rPh sb="0" eb="2">
      <t>マツガワ</t>
    </rPh>
    <rPh sb="2" eb="5">
      <t>ショウガッコウ</t>
    </rPh>
    <phoneticPr fontId="3"/>
  </si>
  <si>
    <t>所在地</t>
  </si>
  <si>
    <t>松川１－７－１</t>
    <rPh sb="0" eb="2">
      <t>マツガワ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</si>
  <si>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</si>
  <si>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</si>
  <si>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</si>
  <si>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</si>
  <si>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</si>
  <si>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</si>
  <si>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</si>
  <si>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</si>
  <si>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</si>
  <si>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</si>
  <si>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</si>
  <si>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</si>
  <si>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</si>
  <si>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</si>
  <si>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</si>
  <si>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</si>
  <si>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</si>
  <si>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松川1-7-1</t>
    <rPh sb="0" eb="2">
      <t>マツガワ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</si>
  <si>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</si>
  <si>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</si>
  <si>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</si>
  <si>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</si>
  <si>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</si>
  <si>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</si>
  <si>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</si>
  <si>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松川共同住宅自治会</t>
    <rPh sb="0" eb="2">
      <t>マツガワ</t>
    </rPh>
    <rPh sb="2" eb="4">
      <t>キョウドウ</t>
    </rPh>
    <rPh sb="4" eb="6">
      <t>ジュウタク</t>
    </rPh>
    <rPh sb="6" eb="9">
      <t>ジチカイ</t>
    </rPh>
    <phoneticPr fontId="3"/>
  </si>
  <si>
    <t>松川3-2-1（松川共同住宅　団地内）</t>
    <rPh sb="0" eb="2">
      <t>マツガワ</t>
    </rPh>
    <rPh sb="8" eb="10">
      <t>マツガワ</t>
    </rPh>
    <rPh sb="10" eb="12">
      <t>キョウドウ</t>
    </rPh>
    <rPh sb="12" eb="14">
      <t>ジュウタク</t>
    </rPh>
    <rPh sb="15" eb="17">
      <t>ダンチ</t>
    </rPh>
    <rPh sb="17" eb="18">
      <t>ナイ</t>
    </rPh>
    <phoneticPr fontId="3"/>
  </si>
  <si>
    <t>県営繁多川高層住宅自治会</t>
    <rPh sb="0" eb="2">
      <t>ケンエイ</t>
    </rPh>
    <rPh sb="2" eb="5">
      <t>ハンタガワ</t>
    </rPh>
    <rPh sb="5" eb="7">
      <t>コウソウ</t>
    </rPh>
    <rPh sb="7" eb="9">
      <t>ジュウタク</t>
    </rPh>
    <rPh sb="9" eb="12">
      <t>ジチカイ</t>
    </rPh>
    <phoneticPr fontId="3"/>
  </si>
  <si>
    <t>繁多川1-16-30（県営繁多川高層住宅）</t>
    <rPh sb="0" eb="3">
      <t>ハンタガワ</t>
    </rPh>
    <rPh sb="11" eb="13">
      <t>ケンエイ</t>
    </rPh>
    <rPh sb="13" eb="16">
      <t>ハンタガワ</t>
    </rPh>
    <rPh sb="16" eb="20">
      <t>コウソウジュウタク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</si>
  <si>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</si>
  <si>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</si>
  <si>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繁多川自治会</t>
    <rPh sb="0" eb="3">
      <t>ハンタガワ</t>
    </rPh>
    <rPh sb="3" eb="6">
      <t>ジチカイ</t>
    </rPh>
    <phoneticPr fontId="3"/>
  </si>
  <si>
    <t>繁多川1丁目～5丁目</t>
    <rPh sb="0" eb="3">
      <t>ハンタガワ</t>
    </rPh>
    <rPh sb="4" eb="6">
      <t>チョウメ</t>
    </rPh>
    <rPh sb="8" eb="10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</si>
  <si>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</si>
  <si>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</si>
  <si>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</si>
  <si>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</si>
  <si>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</si>
  <si>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</si>
  <si>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</si>
  <si>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</si>
  <si>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</si>
  <si>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真和志中学校区青少年健全育成協議会</t>
    <rPh sb="0" eb="6">
      <t>マワシチュウガッコウ</t>
    </rPh>
    <rPh sb="6" eb="7">
      <t>ク</t>
    </rPh>
    <rPh sb="7" eb="17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</si>
  <si>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</si>
  <si>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</si>
  <si>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</si>
  <si>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</si>
  <si>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</si>
  <si>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</si>
  <si>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rPh sb="0" eb="2">
      <t>ウエマ</t>
    </rPh>
    <rPh sb="2" eb="4">
      <t>ミハラ</t>
    </rPh>
    <rPh sb="4" eb="5">
      <t>セン</t>
    </rPh>
    <phoneticPr fontId="3"/>
  </si>
  <si>
    <t>琉南建設株式会社</t>
    <rPh sb="0" eb="1">
      <t>リュウ</t>
    </rPh>
    <rPh sb="1" eb="2">
      <t>ミナミ</t>
    </rPh>
    <rPh sb="2" eb="8">
      <t>ケンセツカブシキガイシャ</t>
    </rPh>
    <phoneticPr fontId="3"/>
  </si>
  <si>
    <t>崎山松川線/寒川4号終点から</t>
    <rPh sb="0" eb="2">
      <t>サキヤマ</t>
    </rPh>
    <rPh sb="2" eb="5">
      <t>マツガワセン</t>
    </rPh>
    <rPh sb="6" eb="8">
      <t>サムカワ</t>
    </rPh>
    <rPh sb="9" eb="10">
      <t>ゴウ</t>
    </rPh>
    <rPh sb="10" eb="12">
      <t>シュウテン</t>
    </rPh>
    <phoneticPr fontId="3"/>
  </si>
  <si>
    <t>金城ダム通り会</t>
    <phoneticPr fontId="3"/>
  </si>
  <si>
    <t>崎山松川線</t>
    <phoneticPr fontId="3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</si>
  <si>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</si>
  <si>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4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</si>
  <si>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3">
      <t>ソクリョウセッケイ</t>
    </rPh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</si>
  <si>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</si>
  <si>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</si>
  <si>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三原区公園愛護会</t>
    <phoneticPr fontId="3"/>
  </si>
  <si>
    <t>松川公園</t>
    <rPh sb="0" eb="2">
      <t>マツガワ</t>
    </rPh>
    <rPh sb="2" eb="4">
      <t>コウエン</t>
    </rPh>
    <phoneticPr fontId="3"/>
  </si>
  <si>
    <t>繁多川自治会「花通り会」</t>
    <phoneticPr fontId="3"/>
  </si>
  <si>
    <t>上間三原線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</si>
  <si>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</si>
  <si>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</si>
  <si>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</si>
  <si>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</si>
  <si>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</si>
  <si>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</si>
  <si>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</si>
  <si>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</si>
  <si>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</si>
  <si>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</si>
  <si>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</si>
  <si>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</si>
  <si>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</si>
  <si>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</si>
  <si>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イオン琉球株式会社</t>
    <phoneticPr fontId="3"/>
  </si>
  <si>
    <t>市内―円(加盟各事業所周辺)</t>
    <phoneticPr fontId="3"/>
  </si>
  <si>
    <t>県営繁多川高層住宅自治会</t>
    <phoneticPr fontId="3"/>
  </si>
  <si>
    <t>リウボウストア</t>
    <phoneticPr fontId="3"/>
  </si>
  <si>
    <t>松川共同住宅自治会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</si>
  <si>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</si>
  <si>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</si>
  <si>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</si>
  <si>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</si>
  <si>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</si>
  <si>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</si>
  <si>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</si>
  <si>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</si>
  <si>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</si>
  <si>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</si>
  <si>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</si>
  <si>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</si>
  <si>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</si>
  <si>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</si>
  <si>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</si>
  <si>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</si>
  <si>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</si>
  <si>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</si>
  <si>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</si>
  <si>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松川こども園</t>
    <rPh sb="0" eb="2">
      <t>マツカワ</t>
    </rPh>
    <rPh sb="5" eb="6">
      <t>エン</t>
    </rPh>
    <phoneticPr fontId="3"/>
  </si>
  <si>
    <t>○</t>
    <phoneticPr fontId="3"/>
  </si>
  <si>
    <t>電話：832-6180
FAX：同上</t>
    <phoneticPr fontId="3"/>
  </si>
  <si>
    <t>×</t>
    <phoneticPr fontId="3"/>
  </si>
  <si>
    <t>電話：917-3309
FAX：917-3349</t>
    <phoneticPr fontId="3"/>
  </si>
  <si>
    <t>沖縄工業高校（体育館）</t>
    <rPh sb="0" eb="4">
      <t>オキナワコウギョウ</t>
    </rPh>
    <rPh sb="4" eb="6">
      <t>コウコウ</t>
    </rPh>
    <rPh sb="7" eb="10">
      <t>タイイクカン</t>
    </rPh>
    <phoneticPr fontId="3"/>
  </si>
  <si>
    <t>松川3-20-1</t>
    <rPh sb="0" eb="2">
      <t>マツガワ</t>
    </rPh>
    <phoneticPr fontId="3"/>
  </si>
  <si>
    <t>電話：832-3831
FAX：855-5029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</si>
  <si>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</si>
  <si>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県営繁多川高層住宅自治会自主防災会</t>
    <phoneticPr fontId="3"/>
  </si>
  <si>
    <t>金城ダム隣友会自主防災会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</si>
  <si>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</si>
  <si>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</si>
  <si>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</si>
  <si>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松川児童クラブ
ひばり校</t>
    <rPh sb="0" eb="2">
      <t>マツガワ</t>
    </rPh>
    <rPh sb="2" eb="4">
      <t>ジドウ</t>
    </rPh>
    <rPh sb="11" eb="12">
      <t>コウ</t>
    </rPh>
    <phoneticPr fontId="3"/>
  </si>
  <si>
    <t>松川1-7-1　松川小学校内</t>
    <phoneticPr fontId="3"/>
  </si>
  <si>
    <t>松川児童クラブ
エンゼル校</t>
    <rPh sb="0" eb="2">
      <t>マツガワ</t>
    </rPh>
    <rPh sb="2" eb="4">
      <t>ジドウ</t>
    </rPh>
    <rPh sb="12" eb="13">
      <t>コウ</t>
    </rPh>
    <phoneticPr fontId="3"/>
  </si>
  <si>
    <t>松川3-2-1　
松川共同住宅　２００１～２００４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</si>
  <si>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</si>
  <si>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</si>
  <si>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</si>
  <si>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</si>
  <si>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</si>
  <si>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琉球太鼓</t>
    <rPh sb="0" eb="4">
      <t>リュウキュウダイコ</t>
    </rPh>
    <phoneticPr fontId="3"/>
  </si>
  <si>
    <t>月</t>
    <rPh sb="0" eb="1">
      <t>ガツ</t>
    </rPh>
    <phoneticPr fontId="3"/>
  </si>
  <si>
    <t>15：30～17：00</t>
    <phoneticPr fontId="3"/>
  </si>
  <si>
    <t>松川小地域連携室</t>
    <rPh sb="0" eb="2">
      <t>マツガワ</t>
    </rPh>
    <rPh sb="2" eb="3">
      <t>ショウ</t>
    </rPh>
    <rPh sb="3" eb="8">
      <t>チイキレンケイシツ</t>
    </rPh>
    <phoneticPr fontId="3"/>
  </si>
  <si>
    <t>琉球箏曲</t>
    <rPh sb="0" eb="2">
      <t>リュウキュウ</t>
    </rPh>
    <rPh sb="2" eb="4">
      <t>ソウキョク</t>
    </rPh>
    <phoneticPr fontId="3"/>
  </si>
  <si>
    <t>火</t>
    <rPh sb="0" eb="1">
      <t>カ</t>
    </rPh>
    <phoneticPr fontId="3"/>
  </si>
  <si>
    <t>大正琴</t>
    <rPh sb="0" eb="2">
      <t>タイショウ</t>
    </rPh>
    <rPh sb="2" eb="3">
      <t>コト</t>
    </rPh>
    <phoneticPr fontId="3"/>
  </si>
  <si>
    <t>水</t>
    <rPh sb="0" eb="1">
      <t>スイ</t>
    </rPh>
    <phoneticPr fontId="3"/>
  </si>
  <si>
    <t>沖縄民謡</t>
    <rPh sb="0" eb="4">
      <t>オキナワミンヨウ</t>
    </rPh>
    <phoneticPr fontId="3"/>
  </si>
  <si>
    <t>金</t>
    <rPh sb="0" eb="1">
      <t>キン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</si>
  <si>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</si>
  <si>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</si>
  <si>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</si>
  <si>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</si>
  <si>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</si>
  <si>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</si>
  <si>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松川、三原2丁目</t>
    <phoneticPr fontId="3"/>
  </si>
  <si>
    <t>松川301-4</t>
    <phoneticPr fontId="3"/>
  </si>
  <si>
    <t>８８２－１６２２</t>
    <phoneticPr fontId="3"/>
  </si>
  <si>
    <t>松川</t>
    <phoneticPr fontId="3"/>
  </si>
  <si>
    <t>繁多川</t>
    <phoneticPr fontId="3"/>
  </si>
  <si>
    <t>繁多川3-4-18</t>
    <phoneticPr fontId="3"/>
  </si>
  <si>
    <t>９６３－６４７８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</si>
  <si>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</si>
  <si>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</si>
  <si>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</si>
  <si>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</si>
  <si>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</si>
  <si>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繁多川高層若水会</t>
    <rPh sb="0" eb="2">
      <t>ハンタ</t>
    </rPh>
    <rPh sb="2" eb="3">
      <t>ガワ</t>
    </rPh>
    <rPh sb="3" eb="5">
      <t>コウソウ</t>
    </rPh>
    <rPh sb="5" eb="7">
      <t>ワカミズ</t>
    </rPh>
    <rPh sb="7" eb="8">
      <t>カイ</t>
    </rPh>
    <phoneticPr fontId="13"/>
  </si>
  <si>
    <t>第1･3・4水曜日　</t>
    <rPh sb="0" eb="1">
      <t>ダイ</t>
    </rPh>
    <rPh sb="6" eb="9">
      <t>スイヨウビ</t>
    </rPh>
    <phoneticPr fontId="13"/>
  </si>
  <si>
    <t>14:00～16:00</t>
    <phoneticPr fontId="13"/>
  </si>
  <si>
    <t>県営繁多川高層住宅集会所（繁多川1-16-30）</t>
    <rPh sb="0" eb="2">
      <t>ケンエイ</t>
    </rPh>
    <rPh sb="2" eb="4">
      <t>ハンタ</t>
    </rPh>
    <rPh sb="4" eb="5">
      <t>ガワ</t>
    </rPh>
    <rPh sb="5" eb="7">
      <t>コウソウ</t>
    </rPh>
    <rPh sb="7" eb="9">
      <t>ジュウタク</t>
    </rPh>
    <rPh sb="9" eb="11">
      <t>シュウカイ</t>
    </rPh>
    <rPh sb="11" eb="12">
      <t>ジョ</t>
    </rPh>
    <rPh sb="13" eb="15">
      <t>ハンタ</t>
    </rPh>
    <rPh sb="15" eb="16">
      <t>ガワ</t>
    </rPh>
    <phoneticPr fontId="13"/>
  </si>
  <si>
    <t>三原松竹の会</t>
    <rPh sb="0" eb="2">
      <t>ミハラ</t>
    </rPh>
    <rPh sb="2" eb="4">
      <t>マツタケ</t>
    </rPh>
    <rPh sb="5" eb="6">
      <t>カイ</t>
    </rPh>
    <phoneticPr fontId="13"/>
  </si>
  <si>
    <t>10:00～12:00</t>
    <phoneticPr fontId="13"/>
  </si>
  <si>
    <t>三原区自治公民館（三原2-17-18　1階）</t>
    <rPh sb="0" eb="2">
      <t>ミハラ</t>
    </rPh>
    <rPh sb="2" eb="3">
      <t>ク</t>
    </rPh>
    <rPh sb="3" eb="5">
      <t>ジチ</t>
    </rPh>
    <rPh sb="5" eb="8">
      <t>コウミンカン</t>
    </rPh>
    <rPh sb="9" eb="11">
      <t>ミハラ</t>
    </rPh>
    <rPh sb="20" eb="21">
      <t>カイ</t>
    </rPh>
    <phoneticPr fontId="13"/>
  </si>
  <si>
    <t>松川がんじゅう会</t>
    <rPh sb="0" eb="2">
      <t>マツカワ</t>
    </rPh>
    <rPh sb="7" eb="8">
      <t>カイ</t>
    </rPh>
    <phoneticPr fontId="13"/>
  </si>
  <si>
    <t>第1・2・4火曜日</t>
  </si>
  <si>
    <t>松川公民館（松川3-7-8）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</si>
  <si>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</si>
  <si>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</si>
  <si>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</si>
  <si>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おおみじゃ眼科</t>
  </si>
  <si>
    <t>眼科</t>
  </si>
  <si>
    <t>繁多川3-7-8</t>
  </si>
  <si>
    <t>098-882-3232</t>
  </si>
  <si>
    <t>かず整形外科クリニック</t>
  </si>
  <si>
    <t>整形外科</t>
  </si>
  <si>
    <t>098-885-0003</t>
  </si>
  <si>
    <t>首里城下町クリニック第一</t>
  </si>
  <si>
    <t>内科, 腎臓内科, リウマチ科, 循環器内科, 
糖尿病内科（代謝内科）</t>
    <phoneticPr fontId="3"/>
  </si>
  <si>
    <t>松川3-18-30</t>
  </si>
  <si>
    <t>098-885-5000</t>
  </si>
  <si>
    <t>なかそね和内科</t>
  </si>
  <si>
    <t>内科</t>
  </si>
  <si>
    <t>松川47</t>
  </si>
  <si>
    <t>098-887-1086</t>
  </si>
  <si>
    <t>ヒルズガーデンクリニック</t>
  </si>
  <si>
    <t>泌尿器科</t>
  </si>
  <si>
    <t>松川20-1</t>
  </si>
  <si>
    <t>098-885-0333</t>
  </si>
  <si>
    <t>前田胃腸科医院</t>
  </si>
  <si>
    <t>内科, 消化器内科（胃腸内科）</t>
  </si>
  <si>
    <t>三原2-15-12</t>
  </si>
  <si>
    <t>098-832-4889</t>
  </si>
  <si>
    <t>前浜小児科医院</t>
  </si>
  <si>
    <t>小児科, 皮膚科</t>
  </si>
  <si>
    <t>松川2-5-30</t>
  </si>
  <si>
    <t>098-887-0800</t>
  </si>
  <si>
    <t>三原内科クリニック</t>
  </si>
  <si>
    <t>内科,循環器内科,糖尿病内科（代謝内科）,心療内科,腎臓内科,老年内科,漢方内科</t>
    <phoneticPr fontId="3"/>
  </si>
  <si>
    <t>三原2-30-5</t>
  </si>
  <si>
    <t>098-836-3111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</si>
</sst>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3" fontId="35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41" fillId="0" borderId="0" xfId="0" applyFont="1">
      <alignment vertical="center"/>
    </xf>
    <xf numFmtId="0" fontId="42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5" fillId="0" borderId="0" xfId="3" applyFont="1" applyAlignment="1" applyProtection="1">
      <alignment vertical="center"/>
    </xf>
    <xf numFmtId="0" fontId="16" fillId="0" borderId="13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26" fillId="0" borderId="6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5" fillId="3" borderId="17" xfId="0" applyFont="1" applyFill="1" applyBorder="1" applyAlignment="1">
      <alignment horizontal="left" vertical="center" shrinkToFit="1"/>
    </xf>
    <xf numFmtId="176" fontId="26" fillId="0" borderId="6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9" xfId="0" applyNumberFormat="1" applyFont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30" fillId="3" borderId="17" xfId="0" applyFont="1" applyFill="1" applyBorder="1" applyAlignment="1">
      <alignment horizontal="left" vertical="center" wrapText="1"/>
    </xf>
    <xf numFmtId="0" fontId="31" fillId="0" borderId="34" xfId="0" applyFont="1" applyBorder="1" applyAlignment="1">
      <alignment horizontal="center" vertical="center" wrapText="1"/>
    </xf>
    <xf numFmtId="177" fontId="30" fillId="0" borderId="20" xfId="0" applyNumberFormat="1" applyFont="1" applyBorder="1" applyAlignment="1">
      <alignment horizontal="center" vertical="center"/>
    </xf>
    <xf numFmtId="177" fontId="30" fillId="0" borderId="2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177" fontId="30" fillId="0" borderId="21" xfId="0" applyNumberFormat="1" applyFont="1" applyBorder="1" applyAlignment="1">
      <alignment horizontal="center" vertical="center"/>
    </xf>
    <xf numFmtId="177" fontId="30" fillId="0" borderId="3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24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5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30" fillId="0" borderId="19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0" fillId="0" borderId="28" xfId="0" applyNumberFormat="1" applyFont="1" applyFill="1" applyBorder="1" applyAlignment="1">
      <alignment horizontal="center" vertical="center"/>
    </xf>
    <xf numFmtId="177" fontId="30" fillId="0" borderId="38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left" vertical="top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5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8" fontId="17" fillId="0" borderId="37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39" fillId="0" borderId="6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50" fillId="0" borderId="1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/>
    </xf>
    <xf numFmtId="177" fontId="22" fillId="2" borderId="10" xfId="2" applyNumberFormat="1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38" fontId="50" fillId="0" borderId="7" xfId="1" applyFont="1" applyBorder="1" applyAlignment="1">
      <alignment horizontal="center" vertical="center"/>
    </xf>
    <xf numFmtId="38" fontId="50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22" fillId="2" borderId="7" xfId="2" applyNumberFormat="1" applyFont="1" applyFill="1" applyBorder="1" applyAlignment="1">
      <alignment horizontal="center" vertical="center"/>
    </xf>
    <xf numFmtId="177" fontId="22" fillId="2" borderId="9" xfId="2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2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7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8" xfId="2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177" fontId="22" fillId="2" borderId="8" xfId="2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vertical="center"/>
    </xf>
    <xf numFmtId="0" fontId="51" fillId="0" borderId="9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46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8" fontId="14" fillId="0" borderId="7" xfId="1" applyFont="1" applyFill="1" applyBorder="1" applyAlignment="1">
      <alignment horizontal="left" vertical="center" wrapText="1"/>
    </xf>
    <xf numFmtId="38" fontId="14" fillId="0" borderId="9" xfId="1" applyFont="1" applyFill="1" applyBorder="1" applyAlignment="1">
      <alignment horizontal="left" vertical="center" wrapText="1"/>
    </xf>
    <xf numFmtId="38" fontId="14" fillId="0" borderId="8" xfId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53" fillId="0" borderId="7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58" fillId="0" borderId="11" xfId="0" applyFont="1" applyFill="1" applyBorder="1" applyAlignment="1">
      <alignment horizontal="center" vertical="center" wrapText="1"/>
    </xf>
    <xf numFmtId="0" fontId="58" fillId="0" borderId="50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59" fillId="0" borderId="15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'9松川'!$B$41:$C$41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('9松川'!$D$41:$E$41,'9松川'!$H$41:$I$41,'9松川'!$L$41:$M$41,'9松川'!$P$41:$Q$41,'9松川'!$T$41:$U$41)</c:f>
              <c:numCache>
                <c:formatCode>#,##0_);[Red]\(#,##0\)</c:formatCode>
                <c:ptCount val="10"/>
                <c:pt idx="0">
                  <c:v>1195</c:v>
                </c:pt>
                <c:pt idx="2">
                  <c:v>1185</c:v>
                </c:pt>
                <c:pt idx="4">
                  <c:v>1147</c:v>
                </c:pt>
                <c:pt idx="6">
                  <c:v>1152</c:v>
                </c:pt>
                <c:pt idx="8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576-8208-E04404FA0248}"/>
            </c:ext>
          </c:extLst>
        </c:ser>
        <c:ser>
          <c:idx val="1"/>
          <c:order val="1"/>
          <c:tx>
            <c:strRef>
              <c:f>'9松川'!$B$42:$C$42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('9松川'!$D$42:$E$42,'9松川'!$H$42:$I$42,'9松川'!$L$42:$M$42,'9松川'!$P$42:$Q$42,'9松川'!$T$42:$U$42)</c:f>
              <c:numCache>
                <c:formatCode>#,##0_);[Red]\(#,##0\)</c:formatCode>
                <c:ptCount val="10"/>
                <c:pt idx="0">
                  <c:v>5714</c:v>
                </c:pt>
                <c:pt idx="2">
                  <c:v>5749</c:v>
                </c:pt>
                <c:pt idx="4">
                  <c:v>5616</c:v>
                </c:pt>
                <c:pt idx="6">
                  <c:v>5643</c:v>
                </c:pt>
                <c:pt idx="8">
                  <c:v>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5-4576-8208-E04404FA0248}"/>
            </c:ext>
          </c:extLst>
        </c:ser>
        <c:ser>
          <c:idx val="2"/>
          <c:order val="2"/>
          <c:tx>
            <c:strRef>
              <c:f>'9松川'!$B$43:$C$43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('9松川'!$D$43:$E$43,'9松川'!$H$43:$I$43,'9松川'!$L$43:$M$43,'9松川'!$P$43:$Q$43,'9松川'!$T$43:$U$43)</c:f>
              <c:numCache>
                <c:formatCode>#,##0_);[Red]\(#,##0\)</c:formatCode>
                <c:ptCount val="10"/>
                <c:pt idx="0">
                  <c:v>2842</c:v>
                </c:pt>
                <c:pt idx="2">
                  <c:v>2873</c:v>
                </c:pt>
                <c:pt idx="4">
                  <c:v>2881</c:v>
                </c:pt>
                <c:pt idx="6">
                  <c:v>2889</c:v>
                </c:pt>
                <c:pt idx="8">
                  <c:v>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5-4576-8208-E04404FA02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'9松川'!$B$34:$C$34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'9松川'!$D$34:$M$34</c:f>
              <c:numCache>
                <c:formatCode>#,##0_);[Red]\(#,##0\)</c:formatCode>
                <c:ptCount val="10"/>
                <c:pt idx="0">
                  <c:v>4676</c:v>
                </c:pt>
                <c:pt idx="2">
                  <c:v>4732</c:v>
                </c:pt>
                <c:pt idx="4">
                  <c:v>4652</c:v>
                </c:pt>
                <c:pt idx="6">
                  <c:v>4660</c:v>
                </c:pt>
                <c:pt idx="8">
                  <c:v>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7-4E3C-8820-490D86194232}"/>
            </c:ext>
          </c:extLst>
        </c:ser>
        <c:ser>
          <c:idx val="3"/>
          <c:order val="1"/>
          <c:tx>
            <c:strRef>
              <c:f>'9松川'!$B$35:$C$35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'9松川'!$D$35:$M$35</c:f>
              <c:numCache>
                <c:formatCode>#,##0_);[Red]\(#,##0\)</c:formatCode>
                <c:ptCount val="10"/>
                <c:pt idx="0">
                  <c:v>5075</c:v>
                </c:pt>
                <c:pt idx="2">
                  <c:v>5075</c:v>
                </c:pt>
                <c:pt idx="4">
                  <c:v>4992</c:v>
                </c:pt>
                <c:pt idx="6">
                  <c:v>5024</c:v>
                </c:pt>
                <c:pt idx="8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7-4E3C-8820-490D86194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5925796312497976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61057151019398"/>
          <c:y val="0.18308782110512678"/>
          <c:w val="0.72609645491767039"/>
          <c:h val="0.6613741542755093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'9松川'!$B$37:$C$37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'9松川'!$D$37:$M$37</c:f>
              <c:numCache>
                <c:formatCode>#,##0_);[Red]\(#,##0\)</c:formatCode>
                <c:ptCount val="10"/>
                <c:pt idx="0">
                  <c:v>4923</c:v>
                </c:pt>
                <c:pt idx="2">
                  <c:v>5090</c:v>
                </c:pt>
                <c:pt idx="4">
                  <c:v>5094</c:v>
                </c:pt>
                <c:pt idx="6">
                  <c:v>5223</c:v>
                </c:pt>
                <c:pt idx="8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62B-9C16-90EAEA9E95EF}"/>
            </c:ext>
          </c:extLst>
        </c:ser>
        <c:ser>
          <c:idx val="0"/>
          <c:order val="1"/>
          <c:tx>
            <c:strRef>
              <c:f>'9松川'!$B$36:$C$36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'9松川'!$D$36:$M$36</c:f>
              <c:numCache>
                <c:formatCode>#,##0</c:formatCode>
                <c:ptCount val="10"/>
                <c:pt idx="0">
                  <c:v>9751</c:v>
                </c:pt>
                <c:pt idx="2">
                  <c:v>9807</c:v>
                </c:pt>
                <c:pt idx="4">
                  <c:v>9644</c:v>
                </c:pt>
                <c:pt idx="6">
                  <c:v>9684</c:v>
                </c:pt>
                <c:pt idx="8">
                  <c:v>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4-462B-9C16-90EAEA9E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'9松川'!$B$43:$C$43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('9松川'!$F$43:$G$43,'9松川'!$J$43:$K$43,'9松川'!$N$43:$O$43,'9松川'!$R$43:$S$43,'9松川'!$V$43:$W$43)</c:f>
              <c:numCache>
                <c:formatCode>0.0%</c:formatCode>
                <c:ptCount val="10"/>
                <c:pt idx="0">
                  <c:v>0.29145728643216079</c:v>
                </c:pt>
                <c:pt idx="2">
                  <c:v>0.29295401244009384</c:v>
                </c:pt>
                <c:pt idx="4">
                  <c:v>0.29873496474491912</c:v>
                </c:pt>
                <c:pt idx="6">
                  <c:v>0.29832713754646839</c:v>
                </c:pt>
                <c:pt idx="8">
                  <c:v>0.31305477376055424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4-462B-9C16-90EAEA9E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9120"/>
        <c:axId val="15976445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45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9120"/>
        <c:crosses val="max"/>
        <c:crossBetween val="between"/>
      </c:valAx>
      <c:catAx>
        <c:axId val="159766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014079451466931"/>
          <c:y val="0.1277704078040287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081324879005212E-2"/>
          <c:y val="1.9187362326898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2203276501975"/>
          <c:y val="0.12215954014791895"/>
          <c:w val="0.80192981762828219"/>
          <c:h val="0.77291571735732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'[2]9松川'!$C$58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'[2]9松川'!$B$59:$B$65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'[2]9松川'!$C$59:$C$65</c:f>
              <c:numCache>
                <c:formatCode>General</c:formatCode>
                <c:ptCount val="7"/>
                <c:pt idx="0">
                  <c:v>75</c:v>
                </c:pt>
                <c:pt idx="1">
                  <c:v>97</c:v>
                </c:pt>
                <c:pt idx="2">
                  <c:v>99</c:v>
                </c:pt>
                <c:pt idx="3">
                  <c:v>69</c:v>
                </c:pt>
                <c:pt idx="4">
                  <c:v>79</c:v>
                </c:pt>
                <c:pt idx="5">
                  <c:v>80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B-4C1E-A629-59D9EEE9C7A9}"/>
            </c:ext>
          </c:extLst>
        </c:ser>
        <c:ser>
          <c:idx val="2"/>
          <c:order val="2"/>
          <c:tx>
            <c:strRef>
              <c:f>'[2]9松川'!$E$58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'[2]9松川'!$B$59:$B$65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'[2]9松川'!$E$59:$E$65</c:f>
              <c:numCache>
                <c:formatCode>General</c:formatCode>
                <c:ptCount val="7"/>
                <c:pt idx="0">
                  <c:v>79</c:v>
                </c:pt>
                <c:pt idx="1">
                  <c:v>72</c:v>
                </c:pt>
                <c:pt idx="2">
                  <c:v>91</c:v>
                </c:pt>
                <c:pt idx="3">
                  <c:v>99</c:v>
                </c:pt>
                <c:pt idx="4">
                  <c:v>71</c:v>
                </c:pt>
                <c:pt idx="5">
                  <c:v>78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B-4C1E-A629-59D9EEE9C7A9}"/>
            </c:ext>
          </c:extLst>
        </c:ser>
        <c:ser>
          <c:idx val="4"/>
          <c:order val="4"/>
          <c:tx>
            <c:strRef>
              <c:f>'[2]9松川'!$G$58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'[2]9松川'!$B$59:$B$65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'[2]9松川'!$G$59:$G$65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71</c:v>
                </c:pt>
                <c:pt idx="3">
                  <c:v>95</c:v>
                </c:pt>
                <c:pt idx="4">
                  <c:v>100</c:v>
                </c:pt>
                <c:pt idx="5">
                  <c:v>73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EB-4C1E-A629-59D9EEE9C7A9}"/>
            </c:ext>
          </c:extLst>
        </c:ser>
        <c:ser>
          <c:idx val="6"/>
          <c:order val="6"/>
          <c:tx>
            <c:strRef>
              <c:f>'[2]9松川'!$I$58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'[2]9松川'!$B$59:$B$65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'[2]9松川'!$I$59:$I$65</c:f>
              <c:numCache>
                <c:formatCode>General</c:formatCode>
                <c:ptCount val="7"/>
                <c:pt idx="0">
                  <c:v>67</c:v>
                </c:pt>
                <c:pt idx="1">
                  <c:v>81</c:v>
                </c:pt>
                <c:pt idx="2">
                  <c:v>81</c:v>
                </c:pt>
                <c:pt idx="3">
                  <c:v>70</c:v>
                </c:pt>
                <c:pt idx="4">
                  <c:v>100</c:v>
                </c:pt>
                <c:pt idx="5">
                  <c:v>98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EB-4C1E-A629-59D9EEE9C7A9}"/>
            </c:ext>
          </c:extLst>
        </c:ser>
        <c:ser>
          <c:idx val="8"/>
          <c:order val="8"/>
          <c:tx>
            <c:strRef>
              <c:f>'[2]9松川'!$K$58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'[2]9松川'!$B$59:$B$65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'[2]9松川'!$K$59:$K$65</c:f>
              <c:numCache>
                <c:formatCode>General</c:formatCode>
                <c:ptCount val="7"/>
                <c:pt idx="0">
                  <c:v>70</c:v>
                </c:pt>
                <c:pt idx="1">
                  <c:v>69</c:v>
                </c:pt>
                <c:pt idx="2">
                  <c:v>78</c:v>
                </c:pt>
                <c:pt idx="3">
                  <c:v>81</c:v>
                </c:pt>
                <c:pt idx="4">
                  <c:v>73</c:v>
                </c:pt>
                <c:pt idx="5">
                  <c:v>100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EB-4C1E-A629-59D9EEE9C7A9}"/>
            </c:ext>
          </c:extLst>
        </c:ser>
        <c:ser>
          <c:idx val="10"/>
          <c:order val="10"/>
          <c:tx>
            <c:strRef>
              <c:f>'[2]9松川'!$M$58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'[2]9松川'!$B$59:$B$65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'[2]9松川'!$M$59:$M$65</c:f>
              <c:numCache>
                <c:formatCode>General</c:formatCode>
                <c:ptCount val="7"/>
                <c:pt idx="0">
                  <c:v>75</c:v>
                </c:pt>
                <c:pt idx="1">
                  <c:v>70</c:v>
                </c:pt>
                <c:pt idx="2">
                  <c:v>69</c:v>
                </c:pt>
                <c:pt idx="3">
                  <c:v>76</c:v>
                </c:pt>
                <c:pt idx="4">
                  <c:v>82</c:v>
                </c:pt>
                <c:pt idx="5">
                  <c:v>74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EB-4C1E-A629-59D9EEE9C7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65140976"/>
        <c:axId val="3651364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'[2]9松川'!$D$58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'[2]9松川'!$B$59:$B$65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'[2]9松川'!$D$59:$D$65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2EB-4C1E-A629-59D9EEE9C7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'[2]9松川'!$F$59:$F$65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EB-4C1E-A629-59D9EEE9C7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'[2]9松川'!$H$59:$H$65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EB-4C1E-A629-59D9EEE9C7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'[2]9松川'!$J$59:$J$65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EB-4C1E-A629-59D9EEE9C7A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'[2]9松川'!$L$59:$L$65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EB-4C1E-A629-59D9EEE9C7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'[2]9松川'!$N$59:$N$65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EB-4C1E-A629-59D9EEE9C7A9}"/>
                  </c:ext>
                </c:extLst>
              </c15:ser>
            </c15:filteredBarSeries>
          </c:ext>
        </c:extLst>
      </c:barChart>
      <c:catAx>
        <c:axId val="365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36400"/>
        <c:crosses val="autoZero"/>
        <c:auto val="1"/>
        <c:lblAlgn val="ctr"/>
        <c:lblOffset val="100"/>
        <c:noMultiLvlLbl val="0"/>
      </c:catAx>
      <c:valAx>
        <c:axId val="36513640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409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00618293998798"/>
          <c:y val="6.054062896620177E-2"/>
          <c:w val="0.61763280640844886"/>
          <c:h val="0.11394999841418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58</xdr:row>
      <xdr:rowOff>323850</xdr:rowOff>
    </xdr:from>
    <xdr:to>
      <xdr:col>12</xdr:col>
      <xdr:colOff>238125</xdr:colOff>
      <xdr:row>64</xdr:row>
      <xdr:rowOff>200025</xdr:rowOff>
    </xdr:to>
    <xdr:cxnSp macro="">
      <xdr:nvCxnSpPr>
        <xdr:cNvPr id="2" name="直線矢印コネクタ 1"/>
        <xdr:cNvCxnSpPr/>
      </xdr:nvCxnSpPr>
      <xdr:spPr>
        <a:xfrm>
          <a:off x="1397000" y="20815300"/>
          <a:ext cx="3038475" cy="265747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52737</xdr:colOff>
      <xdr:row>9</xdr:row>
      <xdr:rowOff>28575</xdr:rowOff>
    </xdr:from>
    <xdr:to>
      <xdr:col>22</xdr:col>
      <xdr:colOff>178755</xdr:colOff>
      <xdr:row>27</xdr:row>
      <xdr:rowOff>151039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55" t="25533" r="28451" b="17261"/>
        <a:stretch/>
      </xdr:blipFill>
      <xdr:spPr>
        <a:xfrm>
          <a:off x="52737" y="2803525"/>
          <a:ext cx="7758718" cy="6027964"/>
        </a:xfrm>
        <a:prstGeom prst="rect">
          <a:avLst/>
        </a:prstGeom>
      </xdr:spPr>
    </xdr:pic>
    <xdr:clientData/>
  </xdr:twoCellAnchor>
  <xdr:twoCellAnchor>
    <xdr:from>
      <xdr:col>12</xdr:col>
      <xdr:colOff>176891</xdr:colOff>
      <xdr:row>44</xdr:row>
      <xdr:rowOff>340178</xdr:rowOff>
    </xdr:from>
    <xdr:to>
      <xdr:col>23</xdr:col>
      <xdr:colOff>95249</xdr:colOff>
      <xdr:row>50</xdr:row>
      <xdr:rowOff>108856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81642</xdr:colOff>
      <xdr:row>44</xdr:row>
      <xdr:rowOff>353786</xdr:rowOff>
    </xdr:from>
    <xdr:to>
      <xdr:col>11</xdr:col>
      <xdr:colOff>319768</xdr:colOff>
      <xdr:row>50</xdr:row>
      <xdr:rowOff>119742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148318</xdr:colOff>
      <xdr:row>30</xdr:row>
      <xdr:rowOff>69397</xdr:rowOff>
    </xdr:from>
    <xdr:to>
      <xdr:col>23</xdr:col>
      <xdr:colOff>270781</xdr:colOff>
      <xdr:row>38</xdr:row>
      <xdr:rowOff>273504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57</xdr:row>
      <xdr:rowOff>0</xdr:rowOff>
    </xdr:from>
    <xdr:to>
      <xdr:col>23</xdr:col>
      <xdr:colOff>246449</xdr:colOff>
      <xdr:row>65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>
        <row r="74">
          <cell r="P74">
            <v>45717</v>
          </cell>
        </row>
        <row r="85">
          <cell r="J85">
            <v>45658</v>
          </cell>
        </row>
        <row r="90">
          <cell r="G90">
            <v>45657</v>
          </cell>
          <cell r="V90">
            <v>45657</v>
          </cell>
        </row>
        <row r="94">
          <cell r="V94">
            <v>45657</v>
          </cell>
        </row>
        <row r="99">
          <cell r="V99">
            <v>45657</v>
          </cell>
        </row>
        <row r="103">
          <cell r="S103">
            <v>45677</v>
          </cell>
        </row>
        <row r="132">
          <cell r="F132">
            <v>45677</v>
          </cell>
        </row>
        <row r="137">
          <cell r="G137">
            <v>45658</v>
          </cell>
        </row>
        <row r="148">
          <cell r="H148">
            <v>45685</v>
          </cell>
        </row>
        <row r="155">
          <cell r="H155">
            <v>45685</v>
          </cell>
        </row>
        <row r="159">
          <cell r="M159">
            <v>45717</v>
          </cell>
        </row>
      </sheetData>
      <sheetData sheetId="10"/>
      <sheetData sheetId="11"/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H30</v>
          </cell>
          <cell r="C59">
            <v>75</v>
          </cell>
          <cell r="E59">
            <v>79</v>
          </cell>
          <cell r="G59">
            <v>82</v>
          </cell>
          <cell r="I59">
            <v>67</v>
          </cell>
          <cell r="K59">
            <v>70</v>
          </cell>
          <cell r="M59">
            <v>75</v>
          </cell>
        </row>
        <row r="60">
          <cell r="B60" t="str">
            <v>H31
（R1）</v>
          </cell>
          <cell r="C60">
            <v>97</v>
          </cell>
          <cell r="E60">
            <v>72</v>
          </cell>
          <cell r="G60">
            <v>82</v>
          </cell>
          <cell r="I60">
            <v>81</v>
          </cell>
          <cell r="K60">
            <v>69</v>
          </cell>
          <cell r="M60">
            <v>70</v>
          </cell>
        </row>
        <row r="61">
          <cell r="B61" t="str">
            <v>R2</v>
          </cell>
          <cell r="C61">
            <v>99</v>
          </cell>
          <cell r="E61">
            <v>91</v>
          </cell>
          <cell r="G61">
            <v>71</v>
          </cell>
          <cell r="I61">
            <v>81</v>
          </cell>
          <cell r="K61">
            <v>78</v>
          </cell>
          <cell r="M61">
            <v>69</v>
          </cell>
        </row>
        <row r="62">
          <cell r="B62" t="str">
            <v>R3</v>
          </cell>
          <cell r="C62">
            <v>69</v>
          </cell>
          <cell r="E62">
            <v>99</v>
          </cell>
          <cell r="G62">
            <v>95</v>
          </cell>
          <cell r="I62">
            <v>70</v>
          </cell>
          <cell r="K62">
            <v>81</v>
          </cell>
          <cell r="M62">
            <v>76</v>
          </cell>
        </row>
        <row r="63">
          <cell r="B63" t="str">
            <v>R4</v>
          </cell>
          <cell r="C63">
            <v>79</v>
          </cell>
          <cell r="E63">
            <v>71</v>
          </cell>
          <cell r="G63">
            <v>100</v>
          </cell>
          <cell r="I63">
            <v>100</v>
          </cell>
          <cell r="K63">
            <v>73</v>
          </cell>
          <cell r="M63">
            <v>82</v>
          </cell>
        </row>
        <row r="64">
          <cell r="B64" t="str">
            <v>R5</v>
          </cell>
          <cell r="C64">
            <v>80</v>
          </cell>
          <cell r="E64">
            <v>78</v>
          </cell>
          <cell r="G64">
            <v>73</v>
          </cell>
          <cell r="I64">
            <v>98</v>
          </cell>
          <cell r="K64">
            <v>100</v>
          </cell>
          <cell r="M64">
            <v>74</v>
          </cell>
        </row>
        <row r="65">
          <cell r="B65" t="str">
            <v>R6</v>
          </cell>
          <cell r="C65">
            <v>76</v>
          </cell>
          <cell r="E65">
            <v>79</v>
          </cell>
          <cell r="G65">
            <v>77</v>
          </cell>
          <cell r="I65">
            <v>72</v>
          </cell>
          <cell r="K65">
            <v>99</v>
          </cell>
          <cell r="M65">
            <v>102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206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3" width="5.83203125" customWidth="1"/>
    <col min="4" max="13" width="4.25" customWidth="1"/>
    <col min="14" max="14" width="5.25" customWidth="1"/>
    <col min="15" max="18" width="4.25" customWidth="1"/>
    <col min="19" max="19" width="5.5" customWidth="1"/>
    <col min="20" max="21" width="4.25" customWidth="1"/>
    <col min="22" max="22" width="4.58203125" customWidth="1"/>
    <col min="23" max="28" width="4.25" customWidth="1"/>
    <col min="29" max="29" width="22.9140625" customWidth="1"/>
    <col min="30" max="38" width="4.25" customWidth="1"/>
  </cols>
  <sheetData>
    <row r="1" spans="1:29" ht="18.5" thickBot="1">
      <c r="Y1" s="111"/>
      <c r="Z1" s="111"/>
      <c r="AA1" s="111"/>
      <c r="AB1" s="111"/>
      <c r="AC1" s="111"/>
    </row>
    <row r="2" spans="1:29" ht="30" customHeight="1" thickBot="1">
      <c r="A2" s="1" t="s">
        <v>0</v>
      </c>
      <c r="B2" s="2">
        <v>9</v>
      </c>
      <c r="C2" s="112" t="s">
        <v>1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  <c r="Y2" s="111"/>
      <c r="Z2" s="111"/>
      <c r="AA2" s="111"/>
      <c r="AB2" s="111"/>
      <c r="AC2" s="111"/>
    </row>
    <row r="3" spans="1:29" ht="11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11"/>
      <c r="Z3" s="111"/>
      <c r="AA3" s="111"/>
      <c r="AB3" s="111"/>
      <c r="AC3" s="111"/>
    </row>
    <row r="4" spans="1:29" ht="34" customHeight="1">
      <c r="B4" s="115" t="s">
        <v>2</v>
      </c>
      <c r="C4" s="115"/>
      <c r="D4" s="115"/>
      <c r="E4" s="115"/>
      <c r="F4" s="116">
        <f>'[1]1安謝'!F4:G4</f>
        <v>45658</v>
      </c>
      <c r="G4" s="116"/>
      <c r="H4" s="9" t="s">
        <v>3</v>
      </c>
      <c r="Y4" s="111"/>
      <c r="Z4" s="111"/>
      <c r="AA4" s="111"/>
      <c r="AB4" s="111"/>
      <c r="AC4" s="111"/>
    </row>
    <row r="5" spans="1:29" ht="30" customHeight="1">
      <c r="B5" s="117" t="s">
        <v>4</v>
      </c>
      <c r="C5" s="118"/>
      <c r="D5" s="119" t="s">
        <v>5</v>
      </c>
      <c r="E5" s="120"/>
      <c r="F5" s="120"/>
      <c r="G5" s="120"/>
      <c r="H5" s="120"/>
      <c r="I5" s="121"/>
      <c r="J5" s="117" t="s">
        <v>4</v>
      </c>
      <c r="K5" s="118"/>
      <c r="L5" s="119" t="s">
        <v>6</v>
      </c>
      <c r="M5" s="120"/>
      <c r="N5" s="120"/>
      <c r="O5" s="120"/>
      <c r="P5" s="120"/>
      <c r="Q5" s="121"/>
      <c r="R5" s="117" t="s">
        <v>4</v>
      </c>
      <c r="S5" s="118"/>
      <c r="T5" s="122" t="s">
        <v>6</v>
      </c>
      <c r="U5" s="122"/>
      <c r="V5" s="122"/>
      <c r="W5" s="122"/>
      <c r="X5" s="122"/>
      <c r="Y5" s="111"/>
      <c r="Z5" s="111"/>
      <c r="AA5" s="111"/>
      <c r="AB5" s="111"/>
      <c r="AC5" s="111"/>
    </row>
    <row r="6" spans="1:29" ht="30" customHeight="1">
      <c r="B6" s="126" t="s">
        <v>7</v>
      </c>
      <c r="C6" s="127"/>
      <c r="D6" s="123" t="s">
        <v>8</v>
      </c>
      <c r="E6" s="123"/>
      <c r="F6" s="123"/>
      <c r="G6" s="123"/>
      <c r="H6" s="123"/>
      <c r="I6" s="123"/>
      <c r="J6" s="126" t="s">
        <v>9</v>
      </c>
      <c r="K6" s="127"/>
      <c r="L6" s="123" t="s">
        <v>10</v>
      </c>
      <c r="M6" s="123"/>
      <c r="N6" s="123"/>
      <c r="O6" s="123"/>
      <c r="P6" s="123"/>
      <c r="Q6" s="123"/>
      <c r="R6" s="124" t="s">
        <v>11</v>
      </c>
      <c r="S6" s="124"/>
      <c r="T6" s="132" t="s">
        <v>12</v>
      </c>
      <c r="U6" s="133"/>
      <c r="V6" s="133"/>
      <c r="W6" s="133"/>
      <c r="X6" s="134"/>
      <c r="Y6" s="111"/>
      <c r="Z6" s="111"/>
      <c r="AA6" s="111"/>
      <c r="AB6" s="111"/>
      <c r="AC6" s="111"/>
    </row>
    <row r="7" spans="1:29" ht="30" customHeight="1">
      <c r="B7" s="128"/>
      <c r="C7" s="129"/>
      <c r="D7" s="123" t="s">
        <v>13</v>
      </c>
      <c r="E7" s="123"/>
      <c r="F7" s="123"/>
      <c r="G7" s="123"/>
      <c r="H7" s="123"/>
      <c r="I7" s="123"/>
      <c r="J7" s="130"/>
      <c r="K7" s="131"/>
      <c r="L7" s="123" t="s">
        <v>14</v>
      </c>
      <c r="M7" s="123"/>
      <c r="N7" s="123"/>
      <c r="O7" s="123"/>
      <c r="P7" s="123"/>
      <c r="Q7" s="123"/>
      <c r="R7" s="124" t="s">
        <v>15</v>
      </c>
      <c r="S7" s="124"/>
      <c r="T7" s="132" t="s">
        <v>16</v>
      </c>
      <c r="U7" s="133"/>
      <c r="V7" s="133"/>
      <c r="W7" s="133"/>
      <c r="X7" s="134"/>
      <c r="Y7" s="111"/>
      <c r="Z7" s="111"/>
      <c r="AA7" s="111"/>
      <c r="AB7" s="111"/>
      <c r="AC7" s="111"/>
    </row>
    <row r="8" spans="1:29" ht="30" customHeight="1">
      <c r="B8" s="130"/>
      <c r="C8" s="131"/>
      <c r="D8" s="123" t="s">
        <v>17</v>
      </c>
      <c r="E8" s="123"/>
      <c r="F8" s="123"/>
      <c r="G8" s="123"/>
      <c r="H8" s="123"/>
      <c r="I8" s="123"/>
      <c r="J8" s="124"/>
      <c r="K8" s="124"/>
      <c r="L8" s="122"/>
      <c r="M8" s="122"/>
      <c r="N8" s="122"/>
      <c r="O8" s="122"/>
      <c r="P8" s="122"/>
      <c r="Q8" s="122"/>
      <c r="R8" s="124"/>
      <c r="S8" s="124"/>
      <c r="T8" s="119"/>
      <c r="U8" s="120"/>
      <c r="V8" s="120"/>
      <c r="W8" s="120"/>
      <c r="X8" s="121"/>
      <c r="Y8" s="111"/>
      <c r="Z8" s="111"/>
      <c r="AA8" s="111"/>
      <c r="AB8" s="111"/>
      <c r="AC8" s="111"/>
    </row>
    <row r="9" spans="1:29" ht="16.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  <c r="Y9" s="111"/>
      <c r="Z9" s="111"/>
      <c r="AA9" s="111"/>
      <c r="AB9" s="111"/>
      <c r="AC9" s="111"/>
    </row>
    <row r="10" spans="1:29" ht="30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30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30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30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30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30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30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4" ht="30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4" ht="30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4" ht="30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4" ht="30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4" ht="30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4" ht="30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4" ht="1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4" ht="15" customHeight="1">
      <c r="B24" s="10"/>
      <c r="C24" s="10"/>
      <c r="D24" s="11"/>
      <c r="E24" s="12"/>
      <c r="F24" s="12"/>
      <c r="G24" s="12"/>
      <c r="H24" s="12"/>
      <c r="I24" s="10"/>
      <c r="J24" s="10"/>
      <c r="K24" s="11"/>
      <c r="L24" s="12"/>
      <c r="M24" s="12"/>
      <c r="N24" s="12"/>
      <c r="O24" s="12"/>
      <c r="P24" s="10"/>
      <c r="Q24" s="10"/>
      <c r="R24" s="11"/>
      <c r="S24" s="12"/>
      <c r="T24" s="12"/>
      <c r="U24" s="12"/>
      <c r="V24" s="12"/>
    </row>
    <row r="25" spans="1:24" ht="15" customHeight="1">
      <c r="B25" s="10"/>
      <c r="C25" s="10"/>
      <c r="D25" s="11"/>
      <c r="E25" s="12"/>
      <c r="F25" s="12"/>
      <c r="G25" s="12"/>
      <c r="H25" s="12"/>
      <c r="I25" s="10"/>
      <c r="J25" s="10"/>
      <c r="K25" s="11"/>
      <c r="L25" s="12"/>
      <c r="M25" s="12"/>
      <c r="N25" s="12"/>
      <c r="O25" s="12"/>
      <c r="P25" s="10"/>
      <c r="Q25" s="10"/>
      <c r="R25" s="11"/>
      <c r="S25" s="12"/>
      <c r="T25" s="12"/>
      <c r="U25" s="12"/>
      <c r="V25" s="12"/>
    </row>
    <row r="26" spans="1:24" ht="15" customHeight="1">
      <c r="B26" s="10"/>
      <c r="C26" s="10"/>
      <c r="D26" s="11"/>
      <c r="E26" s="12"/>
      <c r="F26" s="12"/>
      <c r="G26" s="12"/>
      <c r="H26" s="12"/>
      <c r="I26" s="10"/>
      <c r="J26" s="10"/>
      <c r="K26" s="11"/>
      <c r="L26" s="12"/>
      <c r="M26" s="12"/>
      <c r="N26" s="12"/>
      <c r="O26" s="12"/>
      <c r="P26" s="10"/>
      <c r="Q26" s="10"/>
      <c r="R26" s="11"/>
      <c r="S26" s="12"/>
      <c r="T26" s="12"/>
      <c r="U26" s="12"/>
      <c r="V26" s="12"/>
    </row>
    <row r="27" spans="1:24" ht="15" customHeight="1">
      <c r="B27" s="10"/>
      <c r="C27" s="10"/>
      <c r="D27" s="11"/>
      <c r="E27" s="12"/>
      <c r="F27" s="12"/>
      <c r="G27" s="12"/>
      <c r="H27" s="12"/>
      <c r="I27" s="10"/>
      <c r="J27" s="10"/>
      <c r="K27" s="11"/>
      <c r="L27" s="12"/>
      <c r="M27" s="12"/>
      <c r="N27" s="12"/>
      <c r="O27" s="12"/>
      <c r="P27" s="10"/>
      <c r="Q27" s="10"/>
      <c r="R27" s="11"/>
      <c r="S27" s="12"/>
      <c r="T27" s="12"/>
      <c r="U27" s="12"/>
      <c r="V27" s="12"/>
    </row>
    <row r="28" spans="1:24" ht="15" customHeight="1">
      <c r="B28" s="10"/>
      <c r="C28" s="10"/>
      <c r="D28" s="11"/>
      <c r="E28" s="12"/>
      <c r="F28" s="12"/>
      <c r="G28" s="12"/>
      <c r="H28" s="12"/>
      <c r="I28" s="10"/>
      <c r="J28" s="10"/>
      <c r="K28" s="11"/>
      <c r="L28" s="12"/>
      <c r="M28" s="12"/>
      <c r="N28" s="12"/>
      <c r="O28" s="12"/>
      <c r="P28" s="10"/>
      <c r="Q28" s="10"/>
      <c r="R28" s="11"/>
      <c r="S28" s="12"/>
      <c r="T28" s="12"/>
      <c r="U28" s="12"/>
      <c r="V28" s="12"/>
    </row>
    <row r="29" spans="1:24" ht="15" customHeight="1">
      <c r="A29" s="4"/>
      <c r="B29" s="4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5"/>
      <c r="N29" s="13"/>
      <c r="O29" s="13"/>
      <c r="P29" s="13"/>
      <c r="Q29" s="16"/>
      <c r="R29" s="12"/>
      <c r="S29" s="11"/>
      <c r="T29" s="12"/>
      <c r="U29" s="12"/>
      <c r="V29" s="12"/>
      <c r="W29" s="12"/>
    </row>
    <row r="30" spans="1:24" ht="30" customHeight="1">
      <c r="A30" s="17">
        <v>1</v>
      </c>
      <c r="B30" s="125" t="s">
        <v>18</v>
      </c>
      <c r="C30" s="125"/>
      <c r="D30" s="125"/>
      <c r="E30" s="125"/>
      <c r="F30" s="125"/>
      <c r="G30" s="18"/>
      <c r="H30" s="18"/>
      <c r="I30" s="19"/>
      <c r="J30" s="19"/>
      <c r="K30" s="19"/>
      <c r="L30" s="20"/>
      <c r="M30" s="20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9.75" customHeight="1">
      <c r="A31" s="4"/>
      <c r="B31" s="4"/>
      <c r="C31" s="21"/>
      <c r="D31" s="21"/>
      <c r="E31" s="21"/>
      <c r="F31" s="21"/>
      <c r="G31" s="21"/>
      <c r="H31" s="21"/>
      <c r="I31" s="4"/>
      <c r="J31" s="22"/>
      <c r="K31" s="14"/>
      <c r="L31" s="15"/>
      <c r="M31" s="15"/>
      <c r="N31" s="13"/>
      <c r="O31" s="13"/>
      <c r="P31" s="13"/>
      <c r="Q31" s="23"/>
      <c r="R31" s="23"/>
      <c r="S31" s="23"/>
    </row>
    <row r="32" spans="1:24" ht="35.25" customHeight="1" thickBot="1">
      <c r="A32" s="4"/>
      <c r="B32" s="145" t="s">
        <v>19</v>
      </c>
      <c r="C32" s="146"/>
      <c r="D32" s="147"/>
      <c r="E32" s="147"/>
      <c r="F32" s="147"/>
      <c r="G32" s="147"/>
      <c r="H32" s="148">
        <f>'[1]1安謝'!H24:I24</f>
        <v>45413</v>
      </c>
      <c r="I32" s="148"/>
      <c r="J32" s="24" t="s">
        <v>3</v>
      </c>
      <c r="K32" s="25"/>
      <c r="L32" s="26"/>
      <c r="M32" s="26"/>
    </row>
    <row r="33" spans="1:26" ht="34.5" customHeight="1">
      <c r="A33" s="4"/>
      <c r="B33" s="149" t="s">
        <v>20</v>
      </c>
      <c r="C33" s="150"/>
      <c r="D33" s="135" t="s">
        <v>21</v>
      </c>
      <c r="E33" s="136"/>
      <c r="F33" s="151" t="s">
        <v>22</v>
      </c>
      <c r="G33" s="152"/>
      <c r="H33" s="151" t="s">
        <v>23</v>
      </c>
      <c r="I33" s="152"/>
      <c r="J33" s="135" t="s">
        <v>24</v>
      </c>
      <c r="K33" s="136"/>
      <c r="L33" s="137" t="s">
        <v>25</v>
      </c>
      <c r="M33" s="138"/>
    </row>
    <row r="34" spans="1:26" ht="28.5" customHeight="1">
      <c r="A34" s="4"/>
      <c r="B34" s="139" t="s">
        <v>26</v>
      </c>
      <c r="C34" s="140"/>
      <c r="D34" s="141">
        <v>4676</v>
      </c>
      <c r="E34" s="142"/>
      <c r="F34" s="141">
        <v>4732</v>
      </c>
      <c r="G34" s="142"/>
      <c r="H34" s="141">
        <v>4652</v>
      </c>
      <c r="I34" s="142"/>
      <c r="J34" s="141">
        <v>4660</v>
      </c>
      <c r="K34" s="142"/>
      <c r="L34" s="143">
        <v>4499</v>
      </c>
      <c r="M34" s="144"/>
    </row>
    <row r="35" spans="1:26" ht="28.5" customHeight="1">
      <c r="A35" s="4"/>
      <c r="B35" s="139" t="s">
        <v>27</v>
      </c>
      <c r="C35" s="140"/>
      <c r="D35" s="141">
        <v>5075</v>
      </c>
      <c r="E35" s="142"/>
      <c r="F35" s="141">
        <v>5075</v>
      </c>
      <c r="G35" s="142"/>
      <c r="H35" s="141">
        <v>4992</v>
      </c>
      <c r="I35" s="142"/>
      <c r="J35" s="141">
        <v>5024</v>
      </c>
      <c r="K35" s="142"/>
      <c r="L35" s="143">
        <v>4739</v>
      </c>
      <c r="M35" s="144"/>
    </row>
    <row r="36" spans="1:26" ht="28.5" customHeight="1" thickBot="1">
      <c r="A36" s="4"/>
      <c r="B36" s="157" t="s">
        <v>28</v>
      </c>
      <c r="C36" s="158"/>
      <c r="D36" s="159">
        <v>9751</v>
      </c>
      <c r="E36" s="160"/>
      <c r="F36" s="159">
        <v>9807</v>
      </c>
      <c r="G36" s="160"/>
      <c r="H36" s="161">
        <v>9644</v>
      </c>
      <c r="I36" s="162"/>
      <c r="J36" s="161">
        <v>9684</v>
      </c>
      <c r="K36" s="162"/>
      <c r="L36" s="163">
        <v>9238</v>
      </c>
      <c r="M36" s="164"/>
    </row>
    <row r="37" spans="1:26" ht="28.5" customHeight="1" thickBot="1">
      <c r="A37" s="4"/>
      <c r="B37" s="170" t="s">
        <v>29</v>
      </c>
      <c r="C37" s="171"/>
      <c r="D37" s="172">
        <v>4923</v>
      </c>
      <c r="E37" s="155"/>
      <c r="F37" s="172">
        <v>5090</v>
      </c>
      <c r="G37" s="155"/>
      <c r="H37" s="172">
        <v>5094</v>
      </c>
      <c r="I37" s="155"/>
      <c r="J37" s="153">
        <v>5223</v>
      </c>
      <c r="K37" s="154"/>
      <c r="L37" s="155">
        <v>4959</v>
      </c>
      <c r="M37" s="156"/>
    </row>
    <row r="38" spans="1:26" ht="6.75" customHeight="1">
      <c r="A38" s="4"/>
      <c r="B38" s="4"/>
      <c r="C38" s="27"/>
      <c r="D38" s="28"/>
      <c r="E38" s="29"/>
      <c r="F38" s="28"/>
      <c r="G38" s="29"/>
      <c r="H38" s="25"/>
      <c r="I38" s="25"/>
      <c r="J38" s="25"/>
      <c r="K38" s="25"/>
    </row>
    <row r="39" spans="1:26" ht="48.5" customHeight="1" thickBot="1">
      <c r="B39" s="165" t="s">
        <v>30</v>
      </c>
      <c r="C39" s="165"/>
      <c r="D39" s="166"/>
      <c r="E39" s="166"/>
      <c r="F39" s="166"/>
      <c r="G39" s="166"/>
      <c r="H39" s="148">
        <f>'[1]1安謝'!H32:I32</f>
        <v>45413</v>
      </c>
      <c r="I39" s="148"/>
      <c r="J39" s="24" t="s">
        <v>3</v>
      </c>
      <c r="K39" s="25"/>
      <c r="P39" s="30"/>
      <c r="Q39" s="30"/>
      <c r="R39" s="23"/>
      <c r="S39" s="23"/>
      <c r="T39" s="23"/>
    </row>
    <row r="40" spans="1:26" ht="25.5" customHeight="1">
      <c r="B40" s="149" t="s">
        <v>20</v>
      </c>
      <c r="C40" s="150"/>
      <c r="D40" s="167" t="s">
        <v>21</v>
      </c>
      <c r="E40" s="136"/>
      <c r="F40" s="168" t="s">
        <v>31</v>
      </c>
      <c r="G40" s="169"/>
      <c r="H40" s="151" t="s">
        <v>22</v>
      </c>
      <c r="I40" s="152"/>
      <c r="J40" s="185" t="s">
        <v>31</v>
      </c>
      <c r="K40" s="186"/>
      <c r="L40" s="151" t="s">
        <v>23</v>
      </c>
      <c r="M40" s="152"/>
      <c r="N40" s="185" t="s">
        <v>31</v>
      </c>
      <c r="O40" s="186"/>
      <c r="P40" s="135" t="s">
        <v>24</v>
      </c>
      <c r="Q40" s="136"/>
      <c r="R40" s="187" t="s">
        <v>31</v>
      </c>
      <c r="S40" s="174"/>
      <c r="T40" s="188" t="s">
        <v>25</v>
      </c>
      <c r="U40" s="136"/>
      <c r="V40" s="173" t="s">
        <v>31</v>
      </c>
      <c r="W40" s="174"/>
    </row>
    <row r="41" spans="1:26" ht="25.5" customHeight="1">
      <c r="B41" s="175" t="s">
        <v>32</v>
      </c>
      <c r="C41" s="176"/>
      <c r="D41" s="177">
        <v>1195</v>
      </c>
      <c r="E41" s="178"/>
      <c r="F41" s="179">
        <v>0.1225515331760845</v>
      </c>
      <c r="G41" s="180"/>
      <c r="H41" s="177">
        <v>1185</v>
      </c>
      <c r="I41" s="178"/>
      <c r="J41" s="179">
        <v>0.12083205873355767</v>
      </c>
      <c r="K41" s="180"/>
      <c r="L41" s="177">
        <v>1147</v>
      </c>
      <c r="M41" s="178"/>
      <c r="N41" s="179">
        <v>0.11893405226047284</v>
      </c>
      <c r="O41" s="180"/>
      <c r="P41" s="181">
        <v>1152</v>
      </c>
      <c r="Q41" s="182"/>
      <c r="R41" s="183">
        <v>0.11895910780669144</v>
      </c>
      <c r="S41" s="184"/>
      <c r="T41" s="181">
        <v>1106</v>
      </c>
      <c r="U41" s="182"/>
      <c r="V41" s="183">
        <f>T41/$T$44</f>
        <v>0.1197228837410695</v>
      </c>
      <c r="W41" s="184"/>
    </row>
    <row r="42" spans="1:26" ht="25.5" customHeight="1">
      <c r="B42" s="189" t="s">
        <v>33</v>
      </c>
      <c r="C42" s="190"/>
      <c r="D42" s="177">
        <v>5714</v>
      </c>
      <c r="E42" s="178"/>
      <c r="F42" s="179">
        <v>0.58599118039175468</v>
      </c>
      <c r="G42" s="180"/>
      <c r="H42" s="177">
        <v>5749</v>
      </c>
      <c r="I42" s="178"/>
      <c r="J42" s="179">
        <v>0.58621392882634848</v>
      </c>
      <c r="K42" s="180"/>
      <c r="L42" s="177">
        <v>5616</v>
      </c>
      <c r="M42" s="178"/>
      <c r="N42" s="179">
        <v>0.58233098299460806</v>
      </c>
      <c r="O42" s="180"/>
      <c r="P42" s="181">
        <v>5643</v>
      </c>
      <c r="Q42" s="182"/>
      <c r="R42" s="183">
        <v>0.58271375464684017</v>
      </c>
      <c r="S42" s="184"/>
      <c r="T42" s="181">
        <v>5240</v>
      </c>
      <c r="U42" s="182"/>
      <c r="V42" s="183">
        <f t="shared" ref="V42:V43" si="0">T42/$T$44</f>
        <v>0.56722234249837622</v>
      </c>
      <c r="W42" s="184"/>
    </row>
    <row r="43" spans="1:26" ht="25.5" customHeight="1">
      <c r="B43" s="189" t="s">
        <v>34</v>
      </c>
      <c r="C43" s="190"/>
      <c r="D43" s="177">
        <v>2842</v>
      </c>
      <c r="E43" s="178"/>
      <c r="F43" s="191">
        <v>0.29145728643216079</v>
      </c>
      <c r="G43" s="192"/>
      <c r="H43" s="177">
        <v>2873</v>
      </c>
      <c r="I43" s="178"/>
      <c r="J43" s="191">
        <v>0.29295401244009384</v>
      </c>
      <c r="K43" s="192"/>
      <c r="L43" s="177">
        <v>2881</v>
      </c>
      <c r="M43" s="178"/>
      <c r="N43" s="191">
        <v>0.29873496474491912</v>
      </c>
      <c r="O43" s="192"/>
      <c r="P43" s="181">
        <v>2889</v>
      </c>
      <c r="Q43" s="182"/>
      <c r="R43" s="198">
        <v>0.29832713754646839</v>
      </c>
      <c r="S43" s="199"/>
      <c r="T43" s="181">
        <v>2892</v>
      </c>
      <c r="U43" s="182"/>
      <c r="V43" s="198">
        <f t="shared" si="0"/>
        <v>0.31305477376055424</v>
      </c>
      <c r="W43" s="199"/>
    </row>
    <row r="44" spans="1:26" ht="25.5" customHeight="1" thickBot="1">
      <c r="B44" s="200" t="s">
        <v>35</v>
      </c>
      <c r="C44" s="201"/>
      <c r="D44" s="202">
        <v>9751</v>
      </c>
      <c r="E44" s="203"/>
      <c r="F44" s="204"/>
      <c r="G44" s="205"/>
      <c r="H44" s="202">
        <v>9807</v>
      </c>
      <c r="I44" s="203"/>
      <c r="J44" s="204"/>
      <c r="K44" s="205"/>
      <c r="L44" s="202">
        <v>9644</v>
      </c>
      <c r="M44" s="203"/>
      <c r="N44" s="204"/>
      <c r="O44" s="205"/>
      <c r="P44" s="193">
        <v>9684</v>
      </c>
      <c r="Q44" s="194"/>
      <c r="R44" s="195"/>
      <c r="S44" s="196"/>
      <c r="T44" s="193">
        <f>SUM(T41:U43)</f>
        <v>9238</v>
      </c>
      <c r="U44" s="194"/>
      <c r="V44" s="195"/>
      <c r="W44" s="196"/>
      <c r="Z44" s="31"/>
    </row>
    <row r="45" spans="1:26" ht="30" customHeight="1"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30"/>
      <c r="Q45" s="30"/>
      <c r="R45" s="23"/>
      <c r="S45" s="23"/>
      <c r="T45" s="23"/>
    </row>
    <row r="46" spans="1:26" ht="51.75" customHeight="1">
      <c r="A46" s="4"/>
      <c r="B46" s="4"/>
      <c r="C46" s="27"/>
      <c r="D46" s="4"/>
      <c r="E46" s="4"/>
      <c r="F46" s="4"/>
      <c r="G46" s="4"/>
      <c r="H46" s="32"/>
      <c r="I46" s="33"/>
      <c r="J46" s="4"/>
      <c r="K46" s="13"/>
      <c r="L46" s="13"/>
      <c r="M46" s="34"/>
      <c r="N46" s="34"/>
      <c r="O46" s="30"/>
      <c r="P46" s="30"/>
      <c r="Q46" s="23"/>
      <c r="R46" s="23"/>
      <c r="S46" s="23"/>
    </row>
    <row r="47" spans="1:26" ht="51.75" customHeight="1">
      <c r="A47" s="4"/>
      <c r="B47" s="4"/>
      <c r="C47" s="27"/>
      <c r="D47" s="4"/>
      <c r="E47" s="4"/>
      <c r="F47" s="4"/>
      <c r="G47" s="4"/>
      <c r="H47" s="32"/>
      <c r="I47" s="33"/>
      <c r="J47" s="4"/>
      <c r="K47" s="13"/>
      <c r="L47" s="13"/>
      <c r="M47" s="34"/>
      <c r="N47" s="34"/>
      <c r="O47" s="30"/>
      <c r="P47" s="30"/>
      <c r="Q47" s="23"/>
      <c r="R47" s="23"/>
      <c r="S47" s="23"/>
    </row>
    <row r="48" spans="1:26" ht="51.75" customHeight="1">
      <c r="A48" s="4"/>
      <c r="B48" s="4"/>
      <c r="C48" s="27"/>
      <c r="D48" s="4"/>
      <c r="E48" s="4"/>
      <c r="F48" s="4"/>
      <c r="G48" s="4"/>
      <c r="H48" s="32"/>
      <c r="I48" s="33"/>
      <c r="J48" s="4"/>
      <c r="K48" s="13"/>
      <c r="L48" s="13"/>
      <c r="M48" s="34"/>
      <c r="N48" s="34"/>
      <c r="O48" s="30"/>
      <c r="P48" s="30"/>
      <c r="Q48" s="23"/>
      <c r="R48" s="23"/>
      <c r="S48" s="23"/>
    </row>
    <row r="49" spans="1:24" ht="51.75" customHeight="1">
      <c r="A49" s="4"/>
      <c r="B49" s="4"/>
      <c r="C49" s="27"/>
      <c r="D49" s="4"/>
      <c r="E49" s="4"/>
      <c r="F49" s="4"/>
      <c r="G49" s="4"/>
      <c r="H49" s="32"/>
      <c r="I49" s="33"/>
      <c r="J49" s="4"/>
      <c r="K49" s="13"/>
      <c r="L49" s="13"/>
      <c r="M49" s="34"/>
      <c r="N49" s="34"/>
      <c r="O49" s="30"/>
      <c r="P49" s="30"/>
      <c r="Q49" s="23"/>
      <c r="R49" s="23"/>
      <c r="S49" s="23"/>
    </row>
    <row r="50" spans="1:24" ht="51.75" customHeight="1">
      <c r="A50" s="4"/>
      <c r="B50" s="4"/>
      <c r="C50" s="27"/>
      <c r="D50" s="4"/>
      <c r="E50" s="4"/>
      <c r="F50" s="4"/>
      <c r="G50" s="4"/>
      <c r="H50" s="32"/>
      <c r="I50" s="33"/>
      <c r="J50" s="4"/>
      <c r="K50" s="13"/>
      <c r="L50" s="13"/>
      <c r="M50" s="34"/>
      <c r="N50" s="34"/>
      <c r="O50" s="30"/>
      <c r="P50" s="30"/>
      <c r="Q50" s="23"/>
      <c r="R50" s="23"/>
      <c r="S50" s="23"/>
    </row>
    <row r="51" spans="1:24" ht="30" customHeight="1">
      <c r="A51" s="4"/>
      <c r="B51" s="4"/>
      <c r="C51" s="27"/>
      <c r="D51" s="4"/>
      <c r="E51" s="4"/>
      <c r="F51" s="4"/>
      <c r="G51" s="4"/>
      <c r="H51" s="32"/>
      <c r="I51" s="33"/>
      <c r="J51" s="4"/>
      <c r="K51" s="13"/>
      <c r="L51" s="13"/>
      <c r="M51" s="34"/>
      <c r="N51" s="34"/>
      <c r="O51" s="30"/>
      <c r="P51" s="30"/>
      <c r="Q51" s="23"/>
      <c r="R51" s="23"/>
      <c r="S51" s="23"/>
    </row>
    <row r="52" spans="1:24" ht="30" customHeight="1">
      <c r="A52" s="17">
        <v>2</v>
      </c>
      <c r="B52" s="125" t="s">
        <v>36</v>
      </c>
      <c r="C52" s="206"/>
      <c r="D52" s="206"/>
      <c r="E52" s="207"/>
      <c r="F52" s="207"/>
      <c r="G52" s="18"/>
      <c r="H52" s="18"/>
      <c r="I52" s="18"/>
      <c r="J52" s="18"/>
      <c r="K52" s="18"/>
      <c r="L52" s="35"/>
      <c r="M52" s="35"/>
      <c r="N52" s="35"/>
      <c r="O52" s="35"/>
      <c r="P52" s="35"/>
      <c r="Q52" s="35"/>
      <c r="R52" s="36"/>
      <c r="S52" s="37"/>
      <c r="T52" s="36"/>
      <c r="U52" s="37"/>
      <c r="V52" s="37"/>
      <c r="W52" s="19"/>
      <c r="X52" s="19"/>
    </row>
    <row r="53" spans="1:24" ht="21" customHeight="1">
      <c r="A53" s="38"/>
      <c r="B53" s="39"/>
      <c r="C53" s="40"/>
      <c r="D53" s="40"/>
      <c r="E53" s="41"/>
      <c r="F53" s="41"/>
      <c r="G53" s="4"/>
      <c r="H53" s="4"/>
      <c r="I53" s="4"/>
      <c r="J53" s="4"/>
      <c r="K53" s="4"/>
      <c r="L53" s="6"/>
      <c r="M53" s="6"/>
      <c r="N53" s="6"/>
      <c r="O53" s="6"/>
      <c r="P53" s="6"/>
      <c r="Q53" s="6"/>
      <c r="R53" s="7"/>
      <c r="S53" s="8"/>
      <c r="T53" s="7"/>
      <c r="U53" s="8"/>
      <c r="V53" s="8"/>
    </row>
    <row r="54" spans="1:24" ht="25.5" customHeight="1">
      <c r="A54" s="38"/>
      <c r="B54" s="208" t="s">
        <v>37</v>
      </c>
      <c r="C54" s="208"/>
      <c r="D54" s="208"/>
      <c r="E54" s="42"/>
      <c r="F54" s="42"/>
      <c r="G54" s="43"/>
      <c r="H54" s="43"/>
      <c r="I54" s="9"/>
      <c r="J54" s="4"/>
      <c r="K54" s="4"/>
      <c r="L54" s="6"/>
      <c r="M54" s="6"/>
      <c r="N54" s="6"/>
      <c r="O54" s="6"/>
      <c r="P54" s="6"/>
      <c r="Q54" s="6"/>
      <c r="R54" s="7"/>
      <c r="S54" s="8"/>
      <c r="T54" s="7"/>
      <c r="U54" s="8"/>
      <c r="V54" s="8"/>
    </row>
    <row r="55" spans="1:24" ht="30.75" customHeight="1">
      <c r="A55" s="44"/>
      <c r="B55" s="209" t="s">
        <v>38</v>
      </c>
      <c r="C55" s="209"/>
      <c r="D55" s="209" t="s">
        <v>39</v>
      </c>
      <c r="E55" s="210"/>
      <c r="F55" s="210"/>
      <c r="G55" s="210"/>
      <c r="H55" s="210"/>
      <c r="I55" s="210"/>
      <c r="J55" s="210" t="s">
        <v>40</v>
      </c>
      <c r="K55" s="210"/>
      <c r="L55" s="211">
        <v>21089</v>
      </c>
      <c r="M55" s="212"/>
      <c r="N55" s="212"/>
      <c r="O55" s="212"/>
      <c r="P55" s="212"/>
      <c r="Q55" s="212"/>
      <c r="R55" s="213"/>
      <c r="S55" s="214"/>
      <c r="T55" s="215"/>
      <c r="U55" s="215"/>
      <c r="V55" s="215"/>
      <c r="W55" s="215"/>
      <c r="X55" s="215"/>
    </row>
    <row r="56" spans="1:24" ht="21.75" customHeight="1">
      <c r="A56" s="4"/>
      <c r="B56" s="4"/>
      <c r="C56" s="27"/>
      <c r="D56" s="4"/>
      <c r="E56" s="4"/>
      <c r="I56" s="33"/>
      <c r="J56" s="4"/>
      <c r="K56" s="13"/>
      <c r="L56" s="13"/>
      <c r="M56" s="34"/>
      <c r="N56" s="34"/>
      <c r="O56" s="30"/>
      <c r="P56" s="30"/>
      <c r="Q56" s="23"/>
      <c r="R56" s="23"/>
      <c r="S56" s="23"/>
    </row>
    <row r="57" spans="1:24" ht="30" customHeight="1" thickBot="1">
      <c r="B57" s="145" t="s">
        <v>41</v>
      </c>
      <c r="C57" s="145"/>
      <c r="D57" s="145"/>
      <c r="E57" s="145"/>
      <c r="F57" s="216">
        <f>'[1]1安謝'!F55:G55</f>
        <v>45658</v>
      </c>
      <c r="G57" s="216"/>
      <c r="H57" s="9" t="s">
        <v>3</v>
      </c>
      <c r="I57" s="45"/>
      <c r="J57" s="4"/>
    </row>
    <row r="58" spans="1:24" ht="36.75" customHeight="1">
      <c r="A58" s="12"/>
      <c r="B58" s="46" t="s">
        <v>20</v>
      </c>
      <c r="C58" s="217" t="s">
        <v>42</v>
      </c>
      <c r="D58" s="218"/>
      <c r="E58" s="219" t="s">
        <v>43</v>
      </c>
      <c r="F58" s="218"/>
      <c r="G58" s="219" t="s">
        <v>44</v>
      </c>
      <c r="H58" s="218"/>
      <c r="I58" s="220" t="s">
        <v>45</v>
      </c>
      <c r="J58" s="220"/>
      <c r="K58" s="220" t="s">
        <v>46</v>
      </c>
      <c r="L58" s="220"/>
      <c r="M58" s="220" t="s">
        <v>47</v>
      </c>
      <c r="N58" s="219"/>
      <c r="O58" s="221" t="s">
        <v>48</v>
      </c>
      <c r="P58" s="222"/>
      <c r="Q58" s="223" t="s">
        <v>35</v>
      </c>
      <c r="R58" s="224"/>
    </row>
    <row r="59" spans="1:24" ht="36.75" customHeight="1">
      <c r="A59" s="16"/>
      <c r="B59" s="47" t="s">
        <v>49</v>
      </c>
      <c r="C59" s="225">
        <v>75</v>
      </c>
      <c r="D59" s="226"/>
      <c r="E59" s="225">
        <v>79</v>
      </c>
      <c r="F59" s="226"/>
      <c r="G59" s="225">
        <v>82</v>
      </c>
      <c r="H59" s="226"/>
      <c r="I59" s="225">
        <v>67</v>
      </c>
      <c r="J59" s="226"/>
      <c r="K59" s="227">
        <v>70</v>
      </c>
      <c r="L59" s="227"/>
      <c r="M59" s="225">
        <v>75</v>
      </c>
      <c r="N59" s="226"/>
      <c r="O59" s="228">
        <v>23</v>
      </c>
      <c r="P59" s="229"/>
      <c r="Q59" s="230">
        <f t="shared" ref="Q59:Q65" si="1">SUM(C59+E59+G59+I59+K59+M59)</f>
        <v>448</v>
      </c>
      <c r="R59" s="231"/>
      <c r="T59" s="48"/>
    </row>
    <row r="60" spans="1:24" ht="36.75" customHeight="1">
      <c r="A60" s="16"/>
      <c r="B60" s="49" t="s">
        <v>50</v>
      </c>
      <c r="C60" s="225">
        <v>97</v>
      </c>
      <c r="D60" s="226"/>
      <c r="E60" s="225">
        <v>72</v>
      </c>
      <c r="F60" s="226"/>
      <c r="G60" s="225">
        <v>82</v>
      </c>
      <c r="H60" s="226"/>
      <c r="I60" s="225">
        <v>81</v>
      </c>
      <c r="J60" s="226"/>
      <c r="K60" s="227">
        <v>69</v>
      </c>
      <c r="L60" s="227"/>
      <c r="M60" s="227">
        <v>70</v>
      </c>
      <c r="N60" s="227"/>
      <c r="O60" s="228">
        <v>23</v>
      </c>
      <c r="P60" s="229"/>
      <c r="Q60" s="230">
        <f t="shared" si="1"/>
        <v>471</v>
      </c>
      <c r="R60" s="231"/>
    </row>
    <row r="61" spans="1:24" ht="36.75" customHeight="1">
      <c r="A61" s="16"/>
      <c r="B61" s="50" t="s">
        <v>21</v>
      </c>
      <c r="C61" s="225">
        <v>99</v>
      </c>
      <c r="D61" s="226"/>
      <c r="E61" s="225">
        <v>91</v>
      </c>
      <c r="F61" s="226"/>
      <c r="G61" s="225">
        <v>71</v>
      </c>
      <c r="H61" s="226"/>
      <c r="I61" s="225">
        <v>81</v>
      </c>
      <c r="J61" s="226"/>
      <c r="K61" s="225">
        <v>78</v>
      </c>
      <c r="L61" s="226"/>
      <c r="M61" s="227">
        <v>69</v>
      </c>
      <c r="N61" s="227"/>
      <c r="O61" s="228">
        <v>24</v>
      </c>
      <c r="P61" s="229"/>
      <c r="Q61" s="230">
        <f t="shared" si="1"/>
        <v>489</v>
      </c>
      <c r="R61" s="231"/>
    </row>
    <row r="62" spans="1:24" ht="36.75" customHeight="1">
      <c r="A62" s="16"/>
      <c r="B62" s="47" t="s">
        <v>22</v>
      </c>
      <c r="C62" s="236">
        <v>69</v>
      </c>
      <c r="D62" s="237"/>
      <c r="E62" s="236">
        <v>99</v>
      </c>
      <c r="F62" s="237"/>
      <c r="G62" s="236">
        <v>95</v>
      </c>
      <c r="H62" s="237"/>
      <c r="I62" s="236">
        <v>70</v>
      </c>
      <c r="J62" s="237"/>
      <c r="K62" s="238">
        <v>81</v>
      </c>
      <c r="L62" s="238"/>
      <c r="M62" s="238">
        <v>76</v>
      </c>
      <c r="N62" s="238"/>
      <c r="O62" s="232">
        <v>24</v>
      </c>
      <c r="P62" s="233"/>
      <c r="Q62" s="234">
        <f t="shared" si="1"/>
        <v>490</v>
      </c>
      <c r="R62" s="235"/>
    </row>
    <row r="63" spans="1:24" ht="36.75" customHeight="1">
      <c r="A63" s="16"/>
      <c r="B63" s="51" t="s">
        <v>23</v>
      </c>
      <c r="C63" s="225">
        <v>79</v>
      </c>
      <c r="D63" s="226"/>
      <c r="E63" s="225">
        <v>71</v>
      </c>
      <c r="F63" s="226"/>
      <c r="G63" s="225">
        <v>100</v>
      </c>
      <c r="H63" s="226"/>
      <c r="I63" s="225">
        <v>100</v>
      </c>
      <c r="J63" s="226"/>
      <c r="K63" s="225">
        <v>73</v>
      </c>
      <c r="L63" s="226"/>
      <c r="M63" s="227">
        <v>82</v>
      </c>
      <c r="N63" s="227"/>
      <c r="O63" s="228">
        <v>26</v>
      </c>
      <c r="P63" s="229"/>
      <c r="Q63" s="230">
        <f t="shared" si="1"/>
        <v>505</v>
      </c>
      <c r="R63" s="231"/>
    </row>
    <row r="64" spans="1:24" ht="36.75" customHeight="1" thickBot="1">
      <c r="A64" s="16"/>
      <c r="B64" s="52" t="s">
        <v>51</v>
      </c>
      <c r="C64" s="243">
        <v>80</v>
      </c>
      <c r="D64" s="244"/>
      <c r="E64" s="243">
        <v>78</v>
      </c>
      <c r="F64" s="244"/>
      <c r="G64" s="243">
        <v>73</v>
      </c>
      <c r="H64" s="244"/>
      <c r="I64" s="243">
        <v>98</v>
      </c>
      <c r="J64" s="244"/>
      <c r="K64" s="243">
        <v>100</v>
      </c>
      <c r="L64" s="244"/>
      <c r="M64" s="245">
        <v>74</v>
      </c>
      <c r="N64" s="245"/>
      <c r="O64" s="239">
        <v>25</v>
      </c>
      <c r="P64" s="240"/>
      <c r="Q64" s="241">
        <f t="shared" si="1"/>
        <v>503</v>
      </c>
      <c r="R64" s="242"/>
    </row>
    <row r="65" spans="1:24" ht="36.75" customHeight="1" thickBot="1">
      <c r="A65" s="16"/>
      <c r="B65" s="52" t="s">
        <v>25</v>
      </c>
      <c r="C65" s="243">
        <v>76</v>
      </c>
      <c r="D65" s="244"/>
      <c r="E65" s="243">
        <v>79</v>
      </c>
      <c r="F65" s="244"/>
      <c r="G65" s="243">
        <v>77</v>
      </c>
      <c r="H65" s="244"/>
      <c r="I65" s="243">
        <v>72</v>
      </c>
      <c r="J65" s="244"/>
      <c r="K65" s="243">
        <v>99</v>
      </c>
      <c r="L65" s="244"/>
      <c r="M65" s="245">
        <v>102</v>
      </c>
      <c r="N65" s="245"/>
      <c r="O65" s="239">
        <v>25</v>
      </c>
      <c r="P65" s="240"/>
      <c r="Q65" s="241">
        <f t="shared" si="1"/>
        <v>505</v>
      </c>
      <c r="R65" s="242"/>
    </row>
    <row r="66" spans="1:24" ht="22.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3"/>
    </row>
    <row r="67" spans="1:24" ht="33.5" customHeight="1">
      <c r="B67" s="250" t="s">
        <v>52</v>
      </c>
      <c r="C67" s="251"/>
      <c r="D67" s="251"/>
      <c r="E67" s="251"/>
      <c r="F67" s="251"/>
      <c r="G67" s="251"/>
      <c r="H67" s="116">
        <f>'[1]1安謝'!H65:I65</f>
        <v>45658</v>
      </c>
      <c r="I67" s="116"/>
      <c r="J67" s="9" t="s">
        <v>3</v>
      </c>
    </row>
    <row r="68" spans="1:24" ht="22.5" customHeight="1">
      <c r="B68" s="252" t="s">
        <v>53</v>
      </c>
      <c r="C68" s="252"/>
      <c r="D68" s="252"/>
      <c r="E68" s="252"/>
      <c r="F68" s="252" t="s">
        <v>54</v>
      </c>
      <c r="G68" s="252"/>
      <c r="H68" s="252"/>
      <c r="I68" s="252"/>
      <c r="J68" s="252"/>
      <c r="K68" s="252"/>
      <c r="L68" s="252"/>
      <c r="M68" s="252" t="s">
        <v>55</v>
      </c>
      <c r="N68" s="252"/>
      <c r="O68" s="252"/>
      <c r="P68" s="252" t="s">
        <v>56</v>
      </c>
      <c r="Q68" s="252"/>
      <c r="R68" s="53"/>
      <c r="S68" s="12"/>
      <c r="T68" s="3"/>
      <c r="U68" s="3"/>
    </row>
    <row r="69" spans="1:24" ht="22.5" customHeight="1">
      <c r="B69" s="246" t="s">
        <v>37</v>
      </c>
      <c r="C69" s="246"/>
      <c r="D69" s="246"/>
      <c r="E69" s="246"/>
      <c r="F69" s="246" t="s">
        <v>57</v>
      </c>
      <c r="G69" s="246"/>
      <c r="H69" s="246"/>
      <c r="I69" s="246"/>
      <c r="J69" s="246"/>
      <c r="K69" s="246"/>
      <c r="L69" s="246"/>
      <c r="M69" s="247">
        <v>450</v>
      </c>
      <c r="N69" s="247"/>
      <c r="O69" s="247"/>
      <c r="P69" s="247" t="s">
        <v>58</v>
      </c>
      <c r="Q69" s="247"/>
      <c r="R69" s="12"/>
      <c r="S69" s="12"/>
      <c r="T69" s="3"/>
      <c r="U69" s="3"/>
    </row>
    <row r="70" spans="1:24" ht="20.25" customHeight="1"/>
    <row r="71" spans="1:24" ht="30.75" customHeight="1">
      <c r="A71" s="17">
        <v>3</v>
      </c>
      <c r="B71" s="125" t="s">
        <v>59</v>
      </c>
      <c r="C71" s="206"/>
      <c r="D71" s="206"/>
      <c r="E71" s="207"/>
      <c r="F71" s="207"/>
      <c r="G71" s="18"/>
      <c r="H71" s="18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5"/>
      <c r="X71" s="56"/>
    </row>
    <row r="72" spans="1:24" ht="15" customHeight="1">
      <c r="A72" s="38"/>
      <c r="B72" s="39"/>
      <c r="C72" s="40"/>
      <c r="D72" s="40"/>
      <c r="E72" s="41"/>
      <c r="F72" s="41"/>
      <c r="G72" s="4"/>
      <c r="H72" s="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6"/>
      <c r="X72" s="12"/>
    </row>
    <row r="73" spans="1:24" ht="30" customHeight="1">
      <c r="A73" s="4"/>
      <c r="B73" s="115" t="s">
        <v>60</v>
      </c>
      <c r="C73" s="248"/>
      <c r="D73" s="248"/>
      <c r="E73" s="248"/>
      <c r="F73" s="249" t="s">
        <v>61</v>
      </c>
      <c r="G73" s="249"/>
      <c r="H73" s="249"/>
      <c r="I73" s="249"/>
      <c r="J73" s="249"/>
      <c r="K73" s="249"/>
      <c r="L73" s="249"/>
      <c r="M73" s="249"/>
      <c r="N73" s="249"/>
      <c r="O73" s="249"/>
      <c r="P73" s="116">
        <f>'[1]8大道'!$P$74</f>
        <v>45717</v>
      </c>
      <c r="Q73" s="116"/>
      <c r="R73" s="9" t="s">
        <v>3</v>
      </c>
      <c r="S73" s="57"/>
      <c r="T73" s="57"/>
      <c r="U73" s="57"/>
    </row>
    <row r="74" spans="1:24" ht="30" customHeight="1">
      <c r="A74" s="4"/>
      <c r="B74" s="261" t="s">
        <v>62</v>
      </c>
      <c r="C74" s="262"/>
      <c r="D74" s="262"/>
      <c r="E74" s="262"/>
      <c r="F74" s="262"/>
      <c r="G74" s="262"/>
      <c r="H74" s="262"/>
      <c r="I74" s="263"/>
      <c r="J74" s="264" t="s">
        <v>63</v>
      </c>
      <c r="K74" s="264"/>
      <c r="L74" s="264"/>
      <c r="M74" s="264"/>
      <c r="N74" s="264"/>
      <c r="O74" s="264"/>
      <c r="P74" s="265" t="s">
        <v>64</v>
      </c>
      <c r="Q74" s="266"/>
      <c r="R74" s="11"/>
    </row>
    <row r="75" spans="1:24" ht="36.75" customHeight="1">
      <c r="A75" s="4"/>
      <c r="B75" s="253" t="s">
        <v>65</v>
      </c>
      <c r="C75" s="254"/>
      <c r="D75" s="254"/>
      <c r="E75" s="254"/>
      <c r="F75" s="254"/>
      <c r="G75" s="254"/>
      <c r="H75" s="254"/>
      <c r="I75" s="255"/>
      <c r="J75" s="267" t="s">
        <v>66</v>
      </c>
      <c r="K75" s="268"/>
      <c r="L75" s="268"/>
      <c r="M75" s="268"/>
      <c r="N75" s="268"/>
      <c r="O75" s="268"/>
      <c r="P75" s="258">
        <v>118</v>
      </c>
      <c r="Q75" s="259"/>
    </row>
    <row r="76" spans="1:24" ht="30" customHeight="1">
      <c r="A76" s="4"/>
      <c r="B76" s="253" t="s">
        <v>67</v>
      </c>
      <c r="C76" s="254"/>
      <c r="D76" s="254"/>
      <c r="E76" s="254"/>
      <c r="F76" s="254"/>
      <c r="G76" s="254"/>
      <c r="H76" s="254"/>
      <c r="I76" s="255"/>
      <c r="J76" s="256" t="s">
        <v>68</v>
      </c>
      <c r="K76" s="257"/>
      <c r="L76" s="257"/>
      <c r="M76" s="257"/>
      <c r="N76" s="257"/>
      <c r="O76" s="257"/>
      <c r="P76" s="258">
        <v>95</v>
      </c>
      <c r="Q76" s="259"/>
    </row>
    <row r="77" spans="1:24" ht="30" customHeight="1">
      <c r="A77" s="4"/>
      <c r="B77" s="253" t="s">
        <v>69</v>
      </c>
      <c r="C77" s="254"/>
      <c r="D77" s="254"/>
      <c r="E77" s="254"/>
      <c r="F77" s="254"/>
      <c r="G77" s="254"/>
      <c r="H77" s="254"/>
      <c r="I77" s="255"/>
      <c r="J77" s="260" t="s">
        <v>70</v>
      </c>
      <c r="K77" s="260"/>
      <c r="L77" s="260"/>
      <c r="M77" s="260"/>
      <c r="N77" s="260"/>
      <c r="O77" s="260"/>
      <c r="P77" s="258">
        <v>353</v>
      </c>
      <c r="Q77" s="259"/>
    </row>
    <row r="78" spans="1:24" ht="30" customHeight="1">
      <c r="A78" s="4"/>
      <c r="B78" s="276" t="s">
        <v>71</v>
      </c>
      <c r="C78" s="276"/>
      <c r="D78" s="276"/>
      <c r="E78" s="276"/>
      <c r="F78" s="276"/>
      <c r="G78" s="276"/>
      <c r="H78" s="276"/>
      <c r="I78" s="276"/>
      <c r="J78" s="260" t="s">
        <v>72</v>
      </c>
      <c r="K78" s="260"/>
      <c r="L78" s="260"/>
      <c r="M78" s="260"/>
      <c r="N78" s="260"/>
      <c r="O78" s="260"/>
      <c r="P78" s="258">
        <v>702</v>
      </c>
      <c r="Q78" s="259"/>
    </row>
    <row r="79" spans="1:24" ht="30" customHeight="1">
      <c r="A79" s="4"/>
      <c r="B79" s="277"/>
      <c r="C79" s="277"/>
      <c r="D79" s="277"/>
      <c r="E79" s="277"/>
      <c r="F79" s="277"/>
      <c r="G79" s="277"/>
      <c r="H79" s="277"/>
      <c r="I79" s="277"/>
      <c r="J79" s="270" t="s">
        <v>73</v>
      </c>
      <c r="K79" s="270"/>
      <c r="L79" s="270"/>
      <c r="M79" s="270"/>
      <c r="N79" s="270"/>
      <c r="O79" s="270"/>
      <c r="P79" s="278">
        <f>SUM(P75:Q78)</f>
        <v>1268</v>
      </c>
      <c r="Q79" s="279"/>
    </row>
    <row r="80" spans="1:24" ht="30" customHeight="1">
      <c r="A80" s="4"/>
      <c r="B80" s="269"/>
      <c r="C80" s="269"/>
      <c r="D80" s="269"/>
      <c r="E80" s="269"/>
      <c r="F80" s="269"/>
      <c r="G80" s="269"/>
      <c r="H80" s="269"/>
      <c r="I80" s="269"/>
      <c r="J80" s="270" t="s">
        <v>74</v>
      </c>
      <c r="K80" s="270"/>
      <c r="L80" s="270"/>
      <c r="M80" s="270"/>
      <c r="N80" s="270"/>
      <c r="O80" s="270"/>
      <c r="P80" s="271">
        <f>SUM(P79)/L37</f>
        <v>0.25569671304698527</v>
      </c>
      <c r="Q80" s="271"/>
    </row>
    <row r="81" spans="1:24" ht="30" customHeight="1">
      <c r="A81" s="4"/>
      <c r="B81" s="58"/>
      <c r="C81" s="58"/>
      <c r="D81" s="58"/>
      <c r="E81" s="58"/>
      <c r="F81" s="58"/>
      <c r="G81" s="58"/>
      <c r="H81" s="58"/>
      <c r="I81" s="58"/>
      <c r="J81" s="59"/>
      <c r="K81" s="59"/>
      <c r="L81" s="59"/>
      <c r="M81" s="59"/>
      <c r="N81" s="59"/>
      <c r="O81" s="59"/>
      <c r="P81" s="60"/>
      <c r="Q81" s="60"/>
    </row>
    <row r="82" spans="1:24" ht="30" customHeight="1">
      <c r="A82" s="4"/>
      <c r="B82" s="272" t="s">
        <v>75</v>
      </c>
      <c r="C82" s="273"/>
      <c r="D82" s="273"/>
      <c r="E82" s="273"/>
      <c r="F82" s="273"/>
      <c r="G82" s="273"/>
      <c r="H82" s="116">
        <v>45383</v>
      </c>
      <c r="I82" s="116"/>
      <c r="J82" s="9" t="s">
        <v>3</v>
      </c>
      <c r="K82" s="59"/>
      <c r="L82" s="59"/>
      <c r="M82" s="59"/>
      <c r="N82" s="59"/>
      <c r="O82" s="59"/>
      <c r="P82" s="60"/>
      <c r="Q82" s="60"/>
    </row>
    <row r="83" spans="1:24" ht="30" customHeight="1">
      <c r="A83" s="4"/>
      <c r="B83" s="264" t="s">
        <v>76</v>
      </c>
      <c r="C83" s="264"/>
      <c r="D83" s="264"/>
      <c r="E83" s="264"/>
      <c r="F83" s="264"/>
      <c r="G83" s="264"/>
      <c r="H83" s="264"/>
      <c r="I83" s="264"/>
      <c r="J83" s="274" t="s">
        <v>77</v>
      </c>
      <c r="K83" s="274"/>
      <c r="L83" s="274"/>
      <c r="M83" s="274"/>
      <c r="N83" s="274"/>
      <c r="O83" s="275" t="s">
        <v>78</v>
      </c>
      <c r="P83" s="275"/>
      <c r="Q83" s="275"/>
      <c r="R83" s="275"/>
      <c r="S83" s="275"/>
      <c r="T83" s="274" t="s">
        <v>79</v>
      </c>
      <c r="U83" s="274"/>
      <c r="V83" s="274"/>
    </row>
    <row r="84" spans="1:24" ht="30" customHeight="1">
      <c r="A84" s="4"/>
      <c r="B84" s="285" t="s">
        <v>80</v>
      </c>
      <c r="C84" s="285"/>
      <c r="D84" s="285"/>
      <c r="E84" s="285"/>
      <c r="F84" s="285"/>
      <c r="G84" s="285"/>
      <c r="H84" s="285"/>
      <c r="I84" s="285"/>
      <c r="J84" s="286" t="s">
        <v>80</v>
      </c>
      <c r="K84" s="287"/>
      <c r="L84" s="287"/>
      <c r="M84" s="287"/>
      <c r="N84" s="287"/>
      <c r="O84" s="288" t="s">
        <v>80</v>
      </c>
      <c r="P84" s="289"/>
      <c r="Q84" s="289"/>
      <c r="R84" s="289"/>
      <c r="S84" s="289"/>
      <c r="T84" s="285" t="s">
        <v>80</v>
      </c>
      <c r="U84" s="285"/>
      <c r="V84" s="285"/>
    </row>
    <row r="85" spans="1:24" ht="30" customHeight="1">
      <c r="A85" s="4"/>
      <c r="B85" s="61"/>
      <c r="C85" s="61"/>
      <c r="D85" s="61"/>
      <c r="E85" s="61"/>
      <c r="F85" s="61"/>
      <c r="G85" s="61"/>
      <c r="H85" s="61"/>
      <c r="I85" s="61"/>
      <c r="J85" s="62"/>
      <c r="K85" s="62"/>
      <c r="L85" s="62"/>
      <c r="M85" s="62"/>
      <c r="N85" s="62"/>
      <c r="O85" s="63"/>
      <c r="P85" s="63"/>
      <c r="Q85" s="63"/>
      <c r="R85" s="63"/>
      <c r="S85" s="63"/>
      <c r="T85" s="61"/>
      <c r="U85" s="61"/>
      <c r="V85" s="61"/>
    </row>
    <row r="86" spans="1:24" ht="30" customHeight="1">
      <c r="A86" s="4"/>
      <c r="B86" s="272" t="s">
        <v>81</v>
      </c>
      <c r="C86" s="273"/>
      <c r="D86" s="273"/>
      <c r="E86" s="273"/>
      <c r="F86" s="273"/>
      <c r="G86" s="273"/>
      <c r="H86" s="273"/>
      <c r="I86" s="273"/>
      <c r="J86" s="290">
        <f>'[1]8大道'!$J$85</f>
        <v>45658</v>
      </c>
      <c r="K86" s="290"/>
      <c r="L86" s="9" t="s">
        <v>3</v>
      </c>
      <c r="M86" s="62"/>
      <c r="N86" s="62"/>
      <c r="R86" s="64"/>
      <c r="S86" s="64"/>
      <c r="T86" s="64"/>
      <c r="U86" s="64"/>
    </row>
    <row r="87" spans="1:24" ht="30" customHeight="1">
      <c r="A87" s="4"/>
      <c r="B87" s="264" t="s">
        <v>76</v>
      </c>
      <c r="C87" s="264"/>
      <c r="D87" s="264"/>
      <c r="E87" s="264"/>
      <c r="F87" s="264"/>
      <c r="G87" s="264"/>
      <c r="H87" s="264"/>
      <c r="I87" s="264"/>
      <c r="J87" s="65"/>
      <c r="K87" s="62"/>
      <c r="L87" s="62"/>
      <c r="M87" s="62"/>
      <c r="N87" s="62"/>
      <c r="R87" s="64"/>
      <c r="S87" s="64"/>
      <c r="T87" s="64"/>
      <c r="U87" s="64"/>
    </row>
    <row r="88" spans="1:24" ht="30" customHeight="1">
      <c r="A88" s="4"/>
      <c r="B88" s="280" t="s">
        <v>82</v>
      </c>
      <c r="C88" s="281"/>
      <c r="D88" s="281"/>
      <c r="E88" s="281"/>
      <c r="F88" s="281"/>
      <c r="G88" s="281"/>
      <c r="H88" s="281"/>
      <c r="I88" s="282"/>
      <c r="J88" s="62"/>
      <c r="K88" s="62"/>
      <c r="L88" s="62"/>
      <c r="M88" s="62"/>
      <c r="N88" s="62"/>
      <c r="R88" s="64"/>
      <c r="S88" s="64"/>
      <c r="T88" s="64"/>
      <c r="U88" s="64"/>
    </row>
    <row r="89" spans="1:24" ht="30" customHeight="1">
      <c r="A89" s="4"/>
      <c r="B89" s="280" t="s">
        <v>83</v>
      </c>
      <c r="C89" s="281"/>
      <c r="D89" s="281"/>
      <c r="E89" s="281"/>
      <c r="F89" s="281"/>
      <c r="G89" s="281"/>
      <c r="H89" s="281"/>
      <c r="I89" s="282"/>
      <c r="J89" s="62"/>
      <c r="K89" s="62"/>
      <c r="L89" s="62"/>
      <c r="M89" s="62"/>
      <c r="N89" s="62"/>
      <c r="R89" s="64"/>
      <c r="S89" s="64"/>
      <c r="T89" s="64"/>
      <c r="U89" s="64"/>
    </row>
    <row r="90" spans="1:24" ht="30" customHeight="1">
      <c r="A90" s="4"/>
      <c r="B90" s="61"/>
      <c r="C90" s="61"/>
      <c r="D90" s="61"/>
      <c r="E90" s="61"/>
      <c r="F90" s="61"/>
      <c r="G90" s="61"/>
      <c r="H90" s="61"/>
      <c r="I90" s="61"/>
      <c r="J90" s="62"/>
      <c r="K90" s="62"/>
      <c r="L90" s="62"/>
      <c r="M90" s="62"/>
      <c r="N90" s="62"/>
      <c r="R90" s="64"/>
      <c r="S90" s="64"/>
      <c r="T90" s="64"/>
      <c r="U90" s="64"/>
    </row>
    <row r="91" spans="1:24" ht="38" customHeight="1">
      <c r="A91" s="4"/>
      <c r="B91" s="115" t="s">
        <v>84</v>
      </c>
      <c r="C91" s="248"/>
      <c r="D91" s="248"/>
      <c r="E91" s="248"/>
      <c r="F91" s="248"/>
      <c r="G91" s="116">
        <f>'[1]8大道'!$G$90</f>
        <v>45657</v>
      </c>
      <c r="H91" s="116"/>
      <c r="I91" s="9" t="s">
        <v>3</v>
      </c>
      <c r="J91" s="62"/>
      <c r="K91" s="62"/>
      <c r="L91" s="62"/>
      <c r="M91" s="62"/>
      <c r="N91" s="62"/>
      <c r="O91" s="283" t="s">
        <v>85</v>
      </c>
      <c r="P91" s="284"/>
      <c r="Q91" s="284"/>
      <c r="R91" s="284"/>
      <c r="S91" s="284"/>
      <c r="T91" s="284"/>
      <c r="U91" s="284"/>
      <c r="V91" s="116">
        <f>'[1]8大道'!$V$90</f>
        <v>45657</v>
      </c>
      <c r="W91" s="116"/>
      <c r="X91" s="9" t="s">
        <v>3</v>
      </c>
    </row>
    <row r="92" spans="1:24" ht="30" customHeight="1">
      <c r="A92" s="4"/>
      <c r="B92" s="264" t="s">
        <v>76</v>
      </c>
      <c r="C92" s="264"/>
      <c r="D92" s="264"/>
      <c r="E92" s="264"/>
      <c r="F92" s="264"/>
      <c r="G92" s="264"/>
      <c r="H92" s="264" t="s">
        <v>86</v>
      </c>
      <c r="I92" s="264"/>
      <c r="J92" s="264"/>
      <c r="K92" s="264"/>
      <c r="L92" s="264"/>
      <c r="M92" s="264"/>
      <c r="N92" s="62"/>
      <c r="O92" s="291" t="s">
        <v>76</v>
      </c>
      <c r="P92" s="292"/>
      <c r="Q92" s="292"/>
      <c r="R92" s="292"/>
      <c r="S92" s="292"/>
      <c r="T92" s="275" t="s">
        <v>87</v>
      </c>
      <c r="U92" s="275"/>
      <c r="V92" s="275"/>
      <c r="W92" s="275"/>
      <c r="X92" s="275"/>
    </row>
    <row r="93" spans="1:24" ht="30" customHeight="1">
      <c r="A93" s="4"/>
      <c r="B93" s="293" t="s">
        <v>88</v>
      </c>
      <c r="C93" s="294"/>
      <c r="D93" s="294"/>
      <c r="E93" s="294"/>
      <c r="F93" s="294"/>
      <c r="G93" s="295"/>
      <c r="H93" s="296" t="s">
        <v>89</v>
      </c>
      <c r="I93" s="294"/>
      <c r="J93" s="294"/>
      <c r="K93" s="294"/>
      <c r="L93" s="294"/>
      <c r="M93" s="295"/>
      <c r="N93" s="62"/>
      <c r="O93" s="297" t="s">
        <v>90</v>
      </c>
      <c r="P93" s="298"/>
      <c r="Q93" s="298"/>
      <c r="R93" s="298"/>
      <c r="S93" s="298"/>
      <c r="T93" s="299" t="s">
        <v>91</v>
      </c>
      <c r="U93" s="299"/>
      <c r="V93" s="299"/>
      <c r="W93" s="299"/>
      <c r="X93" s="299"/>
    </row>
    <row r="94" spans="1:24" ht="30" customHeight="1">
      <c r="A94" s="4"/>
      <c r="B94" s="301" t="s">
        <v>92</v>
      </c>
      <c r="C94" s="301"/>
      <c r="D94" s="301"/>
      <c r="E94" s="301"/>
      <c r="F94" s="301"/>
      <c r="G94" s="301"/>
      <c r="H94" s="301" t="s">
        <v>93</v>
      </c>
      <c r="I94" s="301"/>
      <c r="J94" s="301"/>
      <c r="K94" s="301"/>
      <c r="L94" s="301"/>
      <c r="M94" s="301"/>
      <c r="N94" s="62"/>
    </row>
    <row r="95" spans="1:24" ht="30" customHeight="1">
      <c r="A95" s="4"/>
      <c r="B95" s="293" t="s">
        <v>94</v>
      </c>
      <c r="C95" s="294"/>
      <c r="D95" s="294"/>
      <c r="E95" s="294"/>
      <c r="F95" s="294"/>
      <c r="G95" s="295"/>
      <c r="H95" s="296" t="s">
        <v>89</v>
      </c>
      <c r="I95" s="294"/>
      <c r="J95" s="294"/>
      <c r="K95" s="294"/>
      <c r="L95" s="294"/>
      <c r="M95" s="295"/>
      <c r="N95" s="62"/>
      <c r="O95" s="283" t="s">
        <v>95</v>
      </c>
      <c r="P95" s="284"/>
      <c r="Q95" s="284"/>
      <c r="R95" s="284"/>
      <c r="S95" s="284"/>
      <c r="T95" s="284"/>
      <c r="U95" s="284"/>
      <c r="V95" s="116">
        <f>'[1]8大道'!$V$94</f>
        <v>45657</v>
      </c>
      <c r="W95" s="116"/>
      <c r="X95" s="9" t="s">
        <v>3</v>
      </c>
    </row>
    <row r="96" spans="1:24" ht="30" customHeight="1">
      <c r="A96" s="4"/>
      <c r="B96" s="293" t="s">
        <v>96</v>
      </c>
      <c r="C96" s="294"/>
      <c r="D96" s="294"/>
      <c r="E96" s="294"/>
      <c r="F96" s="294"/>
      <c r="G96" s="295"/>
      <c r="H96" s="296" t="s">
        <v>89</v>
      </c>
      <c r="I96" s="294"/>
      <c r="J96" s="294"/>
      <c r="K96" s="294"/>
      <c r="L96" s="294"/>
      <c r="M96" s="295"/>
      <c r="N96" s="62"/>
      <c r="O96" s="275" t="s">
        <v>76</v>
      </c>
      <c r="P96" s="275"/>
      <c r="Q96" s="275"/>
      <c r="R96" s="275"/>
      <c r="S96" s="275"/>
      <c r="T96" s="275" t="s">
        <v>86</v>
      </c>
      <c r="U96" s="275"/>
      <c r="V96" s="275"/>
      <c r="W96" s="275"/>
      <c r="X96" s="275"/>
    </row>
    <row r="97" spans="1:24" ht="30" customHeight="1">
      <c r="A97" s="4"/>
      <c r="B97" s="293" t="s">
        <v>97</v>
      </c>
      <c r="C97" s="294"/>
      <c r="D97" s="294"/>
      <c r="E97" s="294"/>
      <c r="F97" s="294"/>
      <c r="G97" s="295"/>
      <c r="H97" s="293" t="s">
        <v>98</v>
      </c>
      <c r="I97" s="294"/>
      <c r="J97" s="294"/>
      <c r="K97" s="294"/>
      <c r="L97" s="294"/>
      <c r="M97" s="295"/>
      <c r="N97" s="62"/>
      <c r="O97" s="300" t="s">
        <v>99</v>
      </c>
      <c r="P97" s="300"/>
      <c r="Q97" s="300"/>
      <c r="R97" s="300"/>
      <c r="S97" s="300"/>
      <c r="T97" s="300" t="s">
        <v>100</v>
      </c>
      <c r="U97" s="300"/>
      <c r="V97" s="300"/>
      <c r="W97" s="300"/>
      <c r="X97" s="300"/>
    </row>
    <row r="98" spans="1:24" ht="30" customHeight="1">
      <c r="A98" s="4"/>
      <c r="B98" s="308" t="s">
        <v>101</v>
      </c>
      <c r="C98" s="309"/>
      <c r="D98" s="309"/>
      <c r="E98" s="309"/>
      <c r="F98" s="309"/>
      <c r="G98" s="310"/>
      <c r="H98" s="308" t="s">
        <v>102</v>
      </c>
      <c r="I98" s="309"/>
      <c r="J98" s="309"/>
      <c r="K98" s="309"/>
      <c r="L98" s="309"/>
      <c r="M98" s="310"/>
      <c r="N98" s="62"/>
    </row>
    <row r="99" spans="1:24" ht="30" customHeight="1">
      <c r="A99" s="4"/>
      <c r="B99" s="302" t="s">
        <v>103</v>
      </c>
      <c r="C99" s="303"/>
      <c r="D99" s="303"/>
      <c r="E99" s="303"/>
      <c r="F99" s="303"/>
      <c r="G99" s="304"/>
      <c r="H99" s="66" t="s">
        <v>104</v>
      </c>
      <c r="I99" s="67"/>
      <c r="J99" s="67"/>
      <c r="K99" s="67"/>
      <c r="L99" s="67"/>
      <c r="M99" s="67"/>
      <c r="N99" s="62"/>
      <c r="O99" s="283" t="s">
        <v>105</v>
      </c>
      <c r="P99" s="284"/>
      <c r="Q99" s="284"/>
      <c r="R99" s="284"/>
      <c r="S99" s="284"/>
      <c r="T99" s="284"/>
      <c r="U99" s="284"/>
      <c r="V99" s="116">
        <f>'[1]8大道'!$V$99</f>
        <v>45657</v>
      </c>
      <c r="W99" s="116"/>
      <c r="X99" s="9" t="s">
        <v>3</v>
      </c>
    </row>
    <row r="100" spans="1:24" ht="30" customHeight="1">
      <c r="A100" s="4"/>
      <c r="B100" s="302" t="s">
        <v>106</v>
      </c>
      <c r="C100" s="303"/>
      <c r="D100" s="303"/>
      <c r="E100" s="303"/>
      <c r="F100" s="303"/>
      <c r="G100" s="304"/>
      <c r="H100" s="302" t="s">
        <v>107</v>
      </c>
      <c r="I100" s="303"/>
      <c r="J100" s="303"/>
      <c r="K100" s="303"/>
      <c r="L100" s="303"/>
      <c r="M100" s="304"/>
      <c r="N100" s="59"/>
      <c r="O100" s="291" t="s">
        <v>76</v>
      </c>
      <c r="P100" s="292"/>
      <c r="Q100" s="292"/>
      <c r="R100" s="292"/>
      <c r="S100" s="311"/>
      <c r="T100" s="291" t="s">
        <v>86</v>
      </c>
      <c r="U100" s="292"/>
      <c r="V100" s="292"/>
      <c r="W100" s="292"/>
      <c r="X100" s="311"/>
    </row>
    <row r="101" spans="1:24" ht="30" customHeight="1">
      <c r="A101" s="4"/>
      <c r="B101" s="302" t="s">
        <v>108</v>
      </c>
      <c r="C101" s="303"/>
      <c r="D101" s="303"/>
      <c r="E101" s="303"/>
      <c r="F101" s="303"/>
      <c r="G101" s="304"/>
      <c r="H101" s="302" t="s">
        <v>109</v>
      </c>
      <c r="I101" s="303"/>
      <c r="J101" s="303"/>
      <c r="K101" s="303"/>
      <c r="L101" s="303"/>
      <c r="M101" s="304"/>
      <c r="N101" s="59"/>
      <c r="O101" s="305" t="s">
        <v>80</v>
      </c>
      <c r="P101" s="306"/>
      <c r="Q101" s="306"/>
      <c r="R101" s="306"/>
      <c r="S101" s="307"/>
      <c r="T101" s="305" t="s">
        <v>80</v>
      </c>
      <c r="U101" s="306"/>
      <c r="V101" s="306"/>
      <c r="W101" s="306"/>
      <c r="X101" s="307"/>
    </row>
    <row r="102" spans="1:24" ht="30" customHeight="1">
      <c r="A102" s="4"/>
      <c r="B102" s="302" t="s">
        <v>110</v>
      </c>
      <c r="C102" s="303"/>
      <c r="D102" s="303"/>
      <c r="E102" s="303"/>
      <c r="F102" s="303"/>
      <c r="G102" s="304"/>
      <c r="H102" s="302" t="s">
        <v>109</v>
      </c>
      <c r="I102" s="303"/>
      <c r="J102" s="303"/>
      <c r="K102" s="303"/>
      <c r="L102" s="303"/>
      <c r="M102" s="304"/>
      <c r="N102" s="59"/>
    </row>
    <row r="103" spans="1:24" ht="30" customHeight="1">
      <c r="A103" s="4"/>
      <c r="B103" s="315" t="s">
        <v>111</v>
      </c>
      <c r="C103" s="316"/>
      <c r="D103" s="316"/>
      <c r="E103" s="316"/>
      <c r="F103" s="316"/>
      <c r="G103" s="317"/>
      <c r="H103" s="302" t="s">
        <v>109</v>
      </c>
      <c r="I103" s="303"/>
      <c r="J103" s="303"/>
      <c r="K103" s="303"/>
      <c r="L103" s="303"/>
      <c r="M103" s="304"/>
      <c r="N103" s="59"/>
      <c r="O103" s="318" t="s">
        <v>112</v>
      </c>
      <c r="P103" s="318"/>
      <c r="Q103" s="318"/>
      <c r="R103" s="318"/>
      <c r="S103" s="68">
        <f>'[1]8大道'!$S$103</f>
        <v>45677</v>
      </c>
      <c r="T103" s="69"/>
      <c r="U103" s="9" t="s">
        <v>3</v>
      </c>
    </row>
    <row r="104" spans="1:24" ht="30" customHeight="1">
      <c r="A104" s="4"/>
      <c r="B104" s="302" t="s">
        <v>113</v>
      </c>
      <c r="C104" s="303"/>
      <c r="D104" s="303"/>
      <c r="E104" s="303"/>
      <c r="F104" s="303"/>
      <c r="G104" s="304"/>
      <c r="H104" s="308" t="s">
        <v>114</v>
      </c>
      <c r="I104" s="309"/>
      <c r="J104" s="309"/>
      <c r="K104" s="309"/>
      <c r="L104" s="309"/>
      <c r="M104" s="310"/>
      <c r="N104" s="59"/>
      <c r="O104" s="319" t="s">
        <v>115</v>
      </c>
      <c r="P104" s="320"/>
      <c r="Q104" s="320"/>
      <c r="R104" s="320"/>
      <c r="S104" s="320"/>
      <c r="T104" s="320"/>
      <c r="U104" s="321"/>
    </row>
    <row r="105" spans="1:24" ht="30" customHeight="1">
      <c r="A105" s="4"/>
      <c r="B105" s="302" t="s">
        <v>116</v>
      </c>
      <c r="C105" s="303"/>
      <c r="D105" s="303"/>
      <c r="E105" s="303"/>
      <c r="F105" s="303"/>
      <c r="G105" s="304"/>
      <c r="H105" s="308" t="s">
        <v>114</v>
      </c>
      <c r="I105" s="309"/>
      <c r="J105" s="309"/>
      <c r="K105" s="309"/>
      <c r="L105" s="309"/>
      <c r="M105" s="310"/>
      <c r="N105" s="59"/>
      <c r="O105" s="312" t="s">
        <v>71</v>
      </c>
      <c r="P105" s="313"/>
      <c r="Q105" s="313"/>
      <c r="R105" s="313"/>
      <c r="S105" s="313"/>
      <c r="T105" s="313"/>
      <c r="U105" s="314"/>
    </row>
    <row r="106" spans="1:24" ht="30" customHeight="1">
      <c r="A106" s="4"/>
      <c r="B106" s="302" t="s">
        <v>117</v>
      </c>
      <c r="C106" s="303"/>
      <c r="D106" s="303"/>
      <c r="E106" s="303"/>
      <c r="F106" s="303"/>
      <c r="G106" s="304"/>
      <c r="H106" s="302" t="s">
        <v>118</v>
      </c>
      <c r="I106" s="303"/>
      <c r="J106" s="303"/>
      <c r="K106" s="303"/>
      <c r="L106" s="303"/>
      <c r="M106" s="304"/>
      <c r="N106" s="59"/>
      <c r="O106" s="312" t="s">
        <v>119</v>
      </c>
      <c r="P106" s="313"/>
      <c r="Q106" s="313"/>
      <c r="R106" s="313"/>
      <c r="S106" s="313"/>
      <c r="T106" s="313"/>
      <c r="U106" s="314"/>
    </row>
    <row r="107" spans="1:24" ht="30" customHeight="1">
      <c r="A107" s="4"/>
      <c r="B107" s="302" t="s">
        <v>120</v>
      </c>
      <c r="C107" s="303"/>
      <c r="D107" s="303"/>
      <c r="E107" s="303"/>
      <c r="F107" s="303"/>
      <c r="G107" s="304"/>
      <c r="H107" s="302" t="s">
        <v>109</v>
      </c>
      <c r="I107" s="303"/>
      <c r="J107" s="303"/>
      <c r="K107" s="303"/>
      <c r="L107" s="303"/>
      <c r="M107" s="304"/>
      <c r="N107" s="59"/>
      <c r="O107" s="312" t="s">
        <v>121</v>
      </c>
      <c r="P107" s="313"/>
      <c r="Q107" s="313"/>
      <c r="R107" s="313"/>
      <c r="S107" s="313"/>
      <c r="T107" s="313"/>
      <c r="U107" s="314"/>
    </row>
    <row r="108" spans="1:24" ht="30" customHeight="1">
      <c r="A108" s="4"/>
      <c r="B108" s="302" t="s">
        <v>122</v>
      </c>
      <c r="C108" s="303"/>
      <c r="D108" s="303"/>
      <c r="E108" s="303"/>
      <c r="F108" s="303"/>
      <c r="G108" s="304"/>
      <c r="H108" s="302" t="s">
        <v>107</v>
      </c>
      <c r="I108" s="303"/>
      <c r="J108" s="303"/>
      <c r="K108" s="303"/>
      <c r="L108" s="303"/>
      <c r="M108" s="304"/>
      <c r="N108" s="59"/>
      <c r="O108" s="59"/>
      <c r="P108" s="60"/>
      <c r="Q108" s="60"/>
    </row>
    <row r="109" spans="1:24" ht="30" customHeight="1">
      <c r="A109" s="4"/>
      <c r="B109" s="302" t="s">
        <v>123</v>
      </c>
      <c r="C109" s="303"/>
      <c r="D109" s="303"/>
      <c r="E109" s="303"/>
      <c r="F109" s="303"/>
      <c r="G109" s="304"/>
      <c r="H109" s="302" t="s">
        <v>107</v>
      </c>
      <c r="I109" s="303"/>
      <c r="J109" s="303"/>
      <c r="K109" s="303"/>
      <c r="L109" s="303"/>
      <c r="M109" s="304"/>
      <c r="N109" s="59"/>
      <c r="O109" s="59"/>
      <c r="P109" s="60"/>
      <c r="Q109" s="60"/>
    </row>
    <row r="110" spans="1:24" ht="30" customHeight="1">
      <c r="A110" s="4"/>
      <c r="B110" s="302" t="s">
        <v>124</v>
      </c>
      <c r="C110" s="303"/>
      <c r="D110" s="303"/>
      <c r="E110" s="303"/>
      <c r="F110" s="303"/>
      <c r="G110" s="304"/>
      <c r="H110" s="302" t="s">
        <v>109</v>
      </c>
      <c r="I110" s="303"/>
      <c r="J110" s="303"/>
      <c r="K110" s="303"/>
      <c r="L110" s="303"/>
      <c r="M110" s="304"/>
      <c r="N110" s="59"/>
      <c r="O110" s="59"/>
      <c r="P110" s="60"/>
      <c r="Q110" s="60"/>
    </row>
    <row r="111" spans="1:24" ht="30" customHeight="1">
      <c r="A111" s="4"/>
      <c r="B111" s="322" t="s">
        <v>125</v>
      </c>
      <c r="C111" s="323"/>
      <c r="D111" s="323"/>
      <c r="E111" s="323"/>
      <c r="F111" s="323"/>
      <c r="G111" s="323"/>
      <c r="H111" s="301" t="s">
        <v>107</v>
      </c>
      <c r="I111" s="301"/>
      <c r="J111" s="301"/>
      <c r="K111" s="301"/>
      <c r="L111" s="301"/>
      <c r="M111" s="301"/>
      <c r="N111" s="59"/>
      <c r="O111" s="59"/>
      <c r="P111" s="60"/>
      <c r="Q111" s="60"/>
    </row>
    <row r="112" spans="1:24" ht="12" customHeight="1">
      <c r="A112" s="4"/>
      <c r="B112" s="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70"/>
      <c r="O112" s="324"/>
      <c r="P112" s="324"/>
      <c r="Q112" s="324"/>
      <c r="R112" s="324"/>
      <c r="S112" s="324"/>
      <c r="T112" s="324"/>
      <c r="U112" s="324"/>
      <c r="V112" s="324"/>
    </row>
    <row r="113" spans="1:31" ht="28.5" customHeight="1">
      <c r="A113" s="17">
        <v>4</v>
      </c>
      <c r="B113" s="125" t="s">
        <v>126</v>
      </c>
      <c r="C113" s="206"/>
      <c r="D113" s="206"/>
      <c r="E113" s="207"/>
      <c r="F113" s="207"/>
      <c r="G113" s="325"/>
      <c r="H113" s="325"/>
      <c r="I113" s="325"/>
      <c r="J113" s="325"/>
      <c r="K113" s="326"/>
      <c r="L113" s="326"/>
      <c r="M113" s="35"/>
      <c r="N113" s="35"/>
      <c r="O113" s="35"/>
      <c r="P113" s="35"/>
      <c r="Q113" s="35"/>
      <c r="R113" s="36"/>
      <c r="S113" s="37"/>
      <c r="T113" s="36"/>
      <c r="U113" s="37"/>
      <c r="V113" s="37"/>
      <c r="W113" s="19"/>
      <c r="X113" s="19"/>
    </row>
    <row r="114" spans="1:31" ht="6" customHeight="1">
      <c r="A114" s="71"/>
      <c r="B114" s="72"/>
      <c r="C114" s="73"/>
      <c r="D114" s="73"/>
      <c r="E114" s="74"/>
      <c r="F114" s="74"/>
      <c r="G114" s="75"/>
      <c r="H114" s="75"/>
      <c r="I114" s="75"/>
      <c r="J114" s="75"/>
      <c r="K114" s="76"/>
      <c r="L114" s="76"/>
      <c r="M114" s="6"/>
      <c r="N114" s="6"/>
      <c r="O114" s="6"/>
      <c r="P114" s="6"/>
      <c r="Q114" s="6"/>
      <c r="R114" s="7"/>
      <c r="S114" s="8"/>
      <c r="T114" s="7"/>
      <c r="U114" s="8"/>
      <c r="V114" s="8"/>
      <c r="AC114" s="77"/>
    </row>
    <row r="115" spans="1:31" ht="33" customHeight="1">
      <c r="B115" s="115" t="s">
        <v>127</v>
      </c>
      <c r="C115" s="248"/>
      <c r="D115" s="248"/>
      <c r="E115" s="248"/>
      <c r="F115" s="116">
        <v>45383</v>
      </c>
      <c r="G115" s="116"/>
      <c r="H115" s="9" t="s">
        <v>3</v>
      </c>
      <c r="I115" s="78"/>
      <c r="J115" s="78"/>
      <c r="K115" s="78"/>
      <c r="L115" s="78"/>
      <c r="M115" s="79"/>
      <c r="N115" s="79"/>
    </row>
    <row r="116" spans="1:31" ht="21.75" customHeight="1">
      <c r="B116" s="264" t="s">
        <v>128</v>
      </c>
      <c r="C116" s="264" t="s">
        <v>129</v>
      </c>
      <c r="D116" s="264"/>
      <c r="E116" s="264"/>
      <c r="F116" s="264"/>
      <c r="G116" s="264" t="s">
        <v>130</v>
      </c>
      <c r="H116" s="264"/>
      <c r="I116" s="264"/>
      <c r="J116" s="264"/>
      <c r="K116" s="264" t="s">
        <v>131</v>
      </c>
      <c r="L116" s="264"/>
      <c r="M116" s="264"/>
      <c r="N116" s="264"/>
      <c r="O116" s="264"/>
      <c r="P116" s="264"/>
      <c r="Q116" s="264"/>
      <c r="R116" s="264"/>
      <c r="S116" s="327" t="s">
        <v>132</v>
      </c>
      <c r="T116" s="327"/>
      <c r="U116" s="327"/>
      <c r="V116" s="327"/>
    </row>
    <row r="117" spans="1:31" ht="36" customHeight="1">
      <c r="B117" s="274"/>
      <c r="C117" s="264"/>
      <c r="D117" s="264"/>
      <c r="E117" s="264"/>
      <c r="F117" s="264"/>
      <c r="G117" s="264"/>
      <c r="H117" s="264"/>
      <c r="I117" s="264"/>
      <c r="J117" s="264"/>
      <c r="K117" s="264" t="s">
        <v>133</v>
      </c>
      <c r="L117" s="264"/>
      <c r="M117" s="264"/>
      <c r="N117" s="264"/>
      <c r="O117" s="264" t="s">
        <v>134</v>
      </c>
      <c r="P117" s="264" t="s">
        <v>135</v>
      </c>
      <c r="Q117" s="264" t="s">
        <v>136</v>
      </c>
      <c r="R117" s="264" t="s">
        <v>137</v>
      </c>
      <c r="S117" s="327"/>
      <c r="T117" s="327"/>
      <c r="U117" s="327"/>
      <c r="V117" s="327"/>
    </row>
    <row r="118" spans="1:31" ht="31" customHeight="1">
      <c r="B118" s="274"/>
      <c r="C118" s="264"/>
      <c r="D118" s="264"/>
      <c r="E118" s="264"/>
      <c r="F118" s="264"/>
      <c r="G118" s="264"/>
      <c r="H118" s="264"/>
      <c r="I118" s="264"/>
      <c r="J118" s="264"/>
      <c r="K118" s="328" t="s">
        <v>138</v>
      </c>
      <c r="L118" s="264"/>
      <c r="M118" s="264" t="s">
        <v>139</v>
      </c>
      <c r="N118" s="264"/>
      <c r="O118" s="264"/>
      <c r="P118" s="264"/>
      <c r="Q118" s="264"/>
      <c r="R118" s="264"/>
      <c r="S118" s="327"/>
      <c r="T118" s="327"/>
      <c r="U118" s="327"/>
      <c r="V118" s="327"/>
    </row>
    <row r="119" spans="1:31" ht="32.25" customHeight="1">
      <c r="B119" s="80" t="s">
        <v>140</v>
      </c>
      <c r="C119" s="334" t="s">
        <v>141</v>
      </c>
      <c r="D119" s="335"/>
      <c r="E119" s="335"/>
      <c r="F119" s="336"/>
      <c r="G119" s="334" t="s">
        <v>57</v>
      </c>
      <c r="H119" s="335"/>
      <c r="I119" s="335"/>
      <c r="J119" s="336"/>
      <c r="K119" s="329" t="s">
        <v>142</v>
      </c>
      <c r="L119" s="330"/>
      <c r="M119" s="329" t="s">
        <v>80</v>
      </c>
      <c r="N119" s="330"/>
      <c r="O119" s="81" t="s">
        <v>142</v>
      </c>
      <c r="P119" s="81" t="s">
        <v>142</v>
      </c>
      <c r="Q119" s="81" t="s">
        <v>142</v>
      </c>
      <c r="R119" s="81" t="s">
        <v>142</v>
      </c>
      <c r="S119" s="331" t="s">
        <v>143</v>
      </c>
      <c r="T119" s="332"/>
      <c r="U119" s="332"/>
      <c r="V119" s="333"/>
    </row>
    <row r="120" spans="1:31" ht="36" customHeight="1">
      <c r="B120" s="80" t="s">
        <v>140</v>
      </c>
      <c r="C120" s="334" t="s">
        <v>37</v>
      </c>
      <c r="D120" s="335"/>
      <c r="E120" s="335"/>
      <c r="F120" s="336"/>
      <c r="G120" s="334" t="s">
        <v>57</v>
      </c>
      <c r="H120" s="335"/>
      <c r="I120" s="335"/>
      <c r="J120" s="336"/>
      <c r="K120" s="329" t="s">
        <v>142</v>
      </c>
      <c r="L120" s="330"/>
      <c r="M120" s="329" t="s">
        <v>144</v>
      </c>
      <c r="N120" s="330"/>
      <c r="O120" s="81" t="s">
        <v>142</v>
      </c>
      <c r="P120" s="81" t="s">
        <v>142</v>
      </c>
      <c r="Q120" s="81" t="s">
        <v>142</v>
      </c>
      <c r="R120" s="81" t="s">
        <v>142</v>
      </c>
      <c r="S120" s="331" t="s">
        <v>145</v>
      </c>
      <c r="T120" s="332"/>
      <c r="U120" s="332"/>
      <c r="V120" s="333"/>
    </row>
    <row r="121" spans="1:31" ht="32.25" customHeight="1">
      <c r="B121" s="80" t="s">
        <v>140</v>
      </c>
      <c r="C121" s="338" t="s">
        <v>146</v>
      </c>
      <c r="D121" s="339"/>
      <c r="E121" s="339"/>
      <c r="F121" s="340"/>
      <c r="G121" s="334" t="s">
        <v>147</v>
      </c>
      <c r="H121" s="335"/>
      <c r="I121" s="335"/>
      <c r="J121" s="336"/>
      <c r="K121" s="329" t="s">
        <v>80</v>
      </c>
      <c r="L121" s="330"/>
      <c r="M121" s="329" t="s">
        <v>142</v>
      </c>
      <c r="N121" s="330"/>
      <c r="O121" s="81" t="s">
        <v>142</v>
      </c>
      <c r="P121" s="81" t="s">
        <v>142</v>
      </c>
      <c r="Q121" s="81" t="s">
        <v>142</v>
      </c>
      <c r="R121" s="81" t="s">
        <v>142</v>
      </c>
      <c r="S121" s="331" t="s">
        <v>148</v>
      </c>
      <c r="T121" s="332"/>
      <c r="U121" s="332"/>
      <c r="V121" s="333"/>
    </row>
    <row r="122" spans="1:31" ht="23.25" customHeight="1">
      <c r="B122" s="61"/>
      <c r="C122" s="61"/>
      <c r="D122" s="61"/>
      <c r="E122" s="61"/>
      <c r="F122" s="61"/>
      <c r="G122" s="61"/>
      <c r="H122" s="61"/>
      <c r="I122" s="8"/>
      <c r="J122" s="8"/>
      <c r="K122" s="8"/>
      <c r="L122" s="8"/>
      <c r="M122" s="82"/>
      <c r="N122" s="61"/>
      <c r="O122" s="61"/>
      <c r="P122" s="61"/>
      <c r="Q122" s="61"/>
      <c r="R122" s="61"/>
      <c r="S122" s="61"/>
      <c r="T122" s="61"/>
      <c r="U122" s="8"/>
      <c r="V122" s="8"/>
      <c r="W122" s="8"/>
      <c r="X122" s="8"/>
      <c r="Y122" s="77"/>
      <c r="AB122" s="77"/>
      <c r="AC122" s="77"/>
      <c r="AD122" s="77"/>
      <c r="AE122" s="77"/>
    </row>
    <row r="123" spans="1:31" ht="31.5" customHeight="1">
      <c r="B123" s="272" t="s">
        <v>149</v>
      </c>
      <c r="C123" s="273"/>
      <c r="D123" s="273"/>
      <c r="E123" s="273"/>
      <c r="F123" s="273"/>
      <c r="G123" s="116">
        <v>45383</v>
      </c>
      <c r="H123" s="116"/>
      <c r="I123" s="9" t="s">
        <v>3</v>
      </c>
      <c r="J123" s="8"/>
      <c r="K123" s="83"/>
      <c r="L123" s="83"/>
      <c r="M123" s="83"/>
      <c r="N123" s="83"/>
      <c r="O123" s="84"/>
      <c r="P123" s="84"/>
      <c r="Q123" s="84"/>
      <c r="R123" s="84"/>
      <c r="S123" s="84"/>
      <c r="T123" s="84"/>
      <c r="U123" s="84"/>
      <c r="V123" s="84"/>
      <c r="X123" s="8"/>
      <c r="Y123" s="77"/>
      <c r="AB123" s="77"/>
      <c r="AC123" s="77"/>
      <c r="AD123" s="77"/>
      <c r="AE123" s="77"/>
    </row>
    <row r="124" spans="1:31" ht="23.25" customHeight="1">
      <c r="B124" s="264" t="s">
        <v>76</v>
      </c>
      <c r="C124" s="264"/>
      <c r="D124" s="264"/>
      <c r="E124" s="264"/>
      <c r="F124" s="264"/>
      <c r="G124" s="264"/>
      <c r="H124" s="264"/>
      <c r="I124" s="264"/>
      <c r="J124" s="8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X124" s="8"/>
      <c r="Y124" s="77"/>
      <c r="AB124" s="77"/>
      <c r="AC124" s="77"/>
      <c r="AD124" s="77"/>
      <c r="AE124" s="77"/>
    </row>
    <row r="125" spans="1:31" ht="23.25" customHeight="1">
      <c r="B125" s="260" t="s">
        <v>150</v>
      </c>
      <c r="C125" s="260"/>
      <c r="D125" s="260"/>
      <c r="E125" s="260"/>
      <c r="F125" s="260"/>
      <c r="G125" s="260"/>
      <c r="H125" s="260"/>
      <c r="I125" s="260"/>
      <c r="J125" s="8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77"/>
    </row>
    <row r="126" spans="1:31" ht="23.25" customHeight="1">
      <c r="B126" s="260" t="s">
        <v>151</v>
      </c>
      <c r="C126" s="260"/>
      <c r="D126" s="260"/>
      <c r="E126" s="260"/>
      <c r="F126" s="260"/>
      <c r="G126" s="260"/>
      <c r="H126" s="260"/>
      <c r="I126" s="260"/>
      <c r="J126" s="8"/>
      <c r="S126" s="61"/>
      <c r="T126" s="61"/>
      <c r="U126" s="8"/>
      <c r="V126" s="8"/>
      <c r="W126" s="8"/>
      <c r="X126" s="8"/>
      <c r="Y126" s="77"/>
      <c r="AB126" s="77"/>
      <c r="AC126" s="77"/>
      <c r="AD126" s="77"/>
      <c r="AE126" s="77"/>
    </row>
    <row r="127" spans="1:31" ht="23.25" customHeight="1">
      <c r="B127" s="61"/>
      <c r="C127" s="61"/>
      <c r="D127" s="61"/>
      <c r="E127" s="61"/>
      <c r="F127" s="61"/>
      <c r="G127" s="61"/>
      <c r="H127" s="61"/>
      <c r="I127" s="61"/>
      <c r="J127" s="8"/>
      <c r="K127" s="8"/>
      <c r="L127" s="8"/>
      <c r="M127" s="8"/>
      <c r="N127" s="8"/>
      <c r="O127" s="8"/>
      <c r="P127" s="8"/>
      <c r="Q127" s="86"/>
      <c r="R127" s="86"/>
      <c r="S127" s="61"/>
      <c r="T127" s="61"/>
      <c r="U127" s="8"/>
      <c r="V127" s="8"/>
      <c r="W127" s="8"/>
      <c r="X127" s="8"/>
      <c r="Y127" s="77"/>
      <c r="AB127" s="77"/>
      <c r="AC127" s="77"/>
      <c r="AD127" s="77"/>
      <c r="AE127" s="77"/>
    </row>
    <row r="128" spans="1:31" ht="28.5" customHeight="1">
      <c r="A128" s="17">
        <v>5</v>
      </c>
      <c r="B128" s="125" t="s">
        <v>152</v>
      </c>
      <c r="C128" s="206"/>
      <c r="D128" s="206"/>
      <c r="E128" s="207"/>
      <c r="F128" s="207"/>
      <c r="G128" s="325"/>
      <c r="H128" s="325"/>
      <c r="I128" s="325"/>
      <c r="J128" s="325"/>
      <c r="K128" s="326"/>
      <c r="L128" s="326"/>
      <c r="M128" s="35"/>
      <c r="N128" s="35"/>
      <c r="O128" s="35"/>
      <c r="P128" s="35"/>
      <c r="Q128" s="35"/>
      <c r="R128" s="36"/>
      <c r="S128" s="37"/>
      <c r="T128" s="36"/>
      <c r="U128" s="37"/>
      <c r="V128" s="37"/>
      <c r="W128" s="19"/>
      <c r="X128" s="19"/>
    </row>
    <row r="129" spans="1:32" ht="6" customHeight="1">
      <c r="A129" s="71"/>
      <c r="B129" s="72"/>
      <c r="C129" s="73"/>
      <c r="D129" s="73"/>
      <c r="E129" s="74"/>
      <c r="F129" s="74"/>
      <c r="G129" s="75"/>
      <c r="H129" s="75"/>
      <c r="I129" s="75"/>
      <c r="J129" s="75"/>
      <c r="K129" s="76"/>
      <c r="L129" s="76"/>
      <c r="M129" s="6"/>
      <c r="N129" s="6"/>
      <c r="O129" s="6"/>
      <c r="P129" s="6"/>
      <c r="Q129" s="6"/>
      <c r="R129" s="7"/>
      <c r="S129" s="8"/>
      <c r="T129" s="7"/>
      <c r="U129" s="8"/>
      <c r="V129" s="8"/>
    </row>
    <row r="130" spans="1:32" ht="33.75" customHeight="1">
      <c r="B130" s="337" t="s">
        <v>153</v>
      </c>
      <c r="C130" s="251"/>
      <c r="D130" s="251"/>
      <c r="E130" s="251"/>
      <c r="F130" s="116">
        <f>'[1]8大道'!$F$132</f>
        <v>45677</v>
      </c>
      <c r="G130" s="116"/>
      <c r="H130" s="9" t="s">
        <v>3</v>
      </c>
      <c r="I130" s="87"/>
      <c r="J130" s="23"/>
      <c r="K130" s="83"/>
      <c r="L130" s="84"/>
    </row>
    <row r="131" spans="1:32" ht="27" customHeight="1">
      <c r="B131" s="264" t="s">
        <v>154</v>
      </c>
      <c r="C131" s="274"/>
      <c r="D131" s="274"/>
      <c r="E131" s="274"/>
      <c r="F131" s="274" t="s">
        <v>54</v>
      </c>
      <c r="G131" s="274"/>
      <c r="H131" s="274"/>
      <c r="I131" s="274"/>
      <c r="J131" s="274"/>
      <c r="K131" s="274"/>
      <c r="L131" s="88"/>
    </row>
    <row r="132" spans="1:32" ht="31.5" customHeight="1">
      <c r="B132" s="341" t="s">
        <v>155</v>
      </c>
      <c r="C132" s="341"/>
      <c r="D132" s="341"/>
      <c r="E132" s="341"/>
      <c r="F132" s="341" t="s">
        <v>156</v>
      </c>
      <c r="G132" s="341"/>
      <c r="H132" s="341"/>
      <c r="I132" s="341"/>
      <c r="J132" s="341"/>
      <c r="K132" s="341"/>
      <c r="L132" s="89"/>
    </row>
    <row r="133" spans="1:32" ht="35.5" customHeight="1">
      <c r="B133" s="341" t="s">
        <v>157</v>
      </c>
      <c r="C133" s="341"/>
      <c r="D133" s="341"/>
      <c r="E133" s="341"/>
      <c r="F133" s="341" t="s">
        <v>158</v>
      </c>
      <c r="G133" s="341"/>
      <c r="H133" s="341"/>
      <c r="I133" s="341"/>
      <c r="J133" s="341"/>
      <c r="K133" s="341"/>
      <c r="L133" s="90"/>
    </row>
    <row r="134" spans="1:32" ht="27" customHeight="1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90"/>
      <c r="N134" s="91"/>
      <c r="O134" s="91"/>
      <c r="P134" s="91"/>
      <c r="Q134" s="91"/>
      <c r="R134" s="91"/>
      <c r="S134" s="91"/>
      <c r="T134" s="91"/>
      <c r="U134" s="91"/>
      <c r="V134" s="91"/>
      <c r="W134" s="91"/>
    </row>
    <row r="135" spans="1:32" ht="38.5" customHeight="1">
      <c r="B135" s="272" t="s">
        <v>159</v>
      </c>
      <c r="C135" s="273"/>
      <c r="D135" s="273"/>
      <c r="E135" s="273"/>
      <c r="F135" s="273"/>
      <c r="G135" s="116">
        <f>'[1]8大道'!$G$137</f>
        <v>45658</v>
      </c>
      <c r="H135" s="116"/>
      <c r="I135" s="9" t="s">
        <v>3</v>
      </c>
      <c r="J135" s="92"/>
      <c r="K135" s="92"/>
      <c r="L135" s="92"/>
    </row>
    <row r="136" spans="1:32" ht="27" customHeight="1">
      <c r="B136" s="264" t="s">
        <v>160</v>
      </c>
      <c r="C136" s="264"/>
      <c r="D136" s="264"/>
      <c r="E136" s="264"/>
      <c r="F136" s="264" t="s">
        <v>161</v>
      </c>
      <c r="G136" s="264"/>
      <c r="H136" s="264"/>
      <c r="I136" s="264" t="s">
        <v>162</v>
      </c>
      <c r="J136" s="264"/>
      <c r="K136" s="264"/>
      <c r="L136" s="264"/>
      <c r="M136" s="274" t="s">
        <v>163</v>
      </c>
      <c r="N136" s="274"/>
      <c r="O136" s="274"/>
      <c r="P136" s="274"/>
    </row>
    <row r="137" spans="1:32" ht="27" customHeight="1">
      <c r="B137" s="345" t="s">
        <v>164</v>
      </c>
      <c r="C137" s="345"/>
      <c r="D137" s="345"/>
      <c r="E137" s="345"/>
      <c r="F137" s="346" t="s">
        <v>165</v>
      </c>
      <c r="G137" s="346"/>
      <c r="H137" s="346"/>
      <c r="I137" s="347" t="s">
        <v>166</v>
      </c>
      <c r="J137" s="348"/>
      <c r="K137" s="348"/>
      <c r="L137" s="349"/>
      <c r="M137" s="350" t="s">
        <v>167</v>
      </c>
      <c r="N137" s="351"/>
      <c r="O137" s="351"/>
      <c r="P137" s="352"/>
    </row>
    <row r="138" spans="1:32" ht="27" customHeight="1">
      <c r="B138" s="345" t="s">
        <v>168</v>
      </c>
      <c r="C138" s="345"/>
      <c r="D138" s="345"/>
      <c r="E138" s="345"/>
      <c r="F138" s="346" t="s">
        <v>169</v>
      </c>
      <c r="G138" s="346"/>
      <c r="H138" s="346"/>
      <c r="I138" s="347" t="s">
        <v>166</v>
      </c>
      <c r="J138" s="348"/>
      <c r="K138" s="348"/>
      <c r="L138" s="349"/>
      <c r="M138" s="353"/>
      <c r="N138" s="354"/>
      <c r="O138" s="354"/>
      <c r="P138" s="355"/>
    </row>
    <row r="139" spans="1:32" ht="27" customHeight="1">
      <c r="B139" s="345" t="s">
        <v>170</v>
      </c>
      <c r="C139" s="345"/>
      <c r="D139" s="345"/>
      <c r="E139" s="345"/>
      <c r="F139" s="346" t="s">
        <v>171</v>
      </c>
      <c r="G139" s="346"/>
      <c r="H139" s="346"/>
      <c r="I139" s="347" t="s">
        <v>166</v>
      </c>
      <c r="J139" s="348"/>
      <c r="K139" s="348"/>
      <c r="L139" s="349"/>
      <c r="M139" s="353"/>
      <c r="N139" s="354"/>
      <c r="O139" s="354"/>
      <c r="P139" s="355"/>
    </row>
    <row r="140" spans="1:32" ht="27" customHeight="1">
      <c r="B140" s="345" t="s">
        <v>172</v>
      </c>
      <c r="C140" s="345"/>
      <c r="D140" s="345"/>
      <c r="E140" s="345"/>
      <c r="F140" s="346" t="s">
        <v>173</v>
      </c>
      <c r="G140" s="346"/>
      <c r="H140" s="346"/>
      <c r="I140" s="346" t="s">
        <v>166</v>
      </c>
      <c r="J140" s="346"/>
      <c r="K140" s="346"/>
      <c r="L140" s="346"/>
      <c r="M140" s="356"/>
      <c r="N140" s="357"/>
      <c r="O140" s="357"/>
      <c r="P140" s="358"/>
    </row>
    <row r="141" spans="1:32" ht="27" customHeight="1"/>
    <row r="142" spans="1:32" ht="24" customHeight="1">
      <c r="A142" s="93"/>
      <c r="B142" s="12"/>
    </row>
    <row r="143" spans="1:32" ht="28.5" customHeight="1">
      <c r="A143" s="17">
        <v>6</v>
      </c>
      <c r="B143" s="368" t="s">
        <v>174</v>
      </c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5"/>
      <c r="N143" s="35"/>
      <c r="O143" s="35"/>
      <c r="P143" s="35"/>
      <c r="Q143" s="35"/>
      <c r="R143" s="36"/>
      <c r="S143" s="37"/>
      <c r="T143" s="36"/>
      <c r="U143" s="37"/>
      <c r="V143" s="37"/>
      <c r="W143" s="19"/>
      <c r="X143" s="19"/>
      <c r="Y143" s="111"/>
      <c r="Z143" s="111"/>
      <c r="AA143" s="111"/>
      <c r="AB143" s="111"/>
      <c r="AC143" s="111"/>
      <c r="AD143" s="64"/>
      <c r="AE143" s="64"/>
      <c r="AF143" s="64"/>
    </row>
    <row r="144" spans="1:32" s="97" customFormat="1" ht="28.5" customHeight="1">
      <c r="A144" s="38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94"/>
      <c r="N144" s="94"/>
      <c r="O144" s="94"/>
      <c r="P144" s="94"/>
      <c r="Q144" s="94"/>
      <c r="R144" s="95"/>
      <c r="S144" s="96"/>
      <c r="T144" s="95"/>
      <c r="U144" s="96"/>
      <c r="V144" s="96"/>
      <c r="Y144" s="111"/>
      <c r="Z144" s="111"/>
      <c r="AA144" s="111"/>
      <c r="AB144" s="111"/>
      <c r="AC144" s="111"/>
      <c r="AD144" s="98"/>
      <c r="AE144" s="98"/>
      <c r="AF144" s="98"/>
    </row>
    <row r="145" spans="1:35" s="97" customFormat="1" ht="30.75" customHeight="1">
      <c r="A145" s="38"/>
      <c r="B145" s="342" t="s">
        <v>175</v>
      </c>
      <c r="C145" s="342"/>
      <c r="D145" s="342"/>
      <c r="E145" s="342"/>
      <c r="F145" s="342"/>
      <c r="G145" s="342"/>
      <c r="H145" s="116">
        <f>'[1]8大道'!$H$148</f>
        <v>45685</v>
      </c>
      <c r="I145" s="116"/>
      <c r="J145" s="9" t="s">
        <v>3</v>
      </c>
      <c r="K145" s="99"/>
      <c r="L145" s="99"/>
      <c r="M145" s="94"/>
      <c r="N145" s="94"/>
      <c r="O145" s="94"/>
      <c r="P145" s="94"/>
      <c r="Q145" s="94"/>
      <c r="R145" s="95"/>
      <c r="S145" s="96"/>
      <c r="T145" s="95"/>
      <c r="U145" s="96"/>
      <c r="V145" s="96"/>
      <c r="Y145" s="111"/>
      <c r="Z145" s="111"/>
      <c r="AA145" s="111"/>
      <c r="AB145" s="111"/>
      <c r="AC145" s="111"/>
      <c r="AD145" s="100"/>
      <c r="AE145" s="100"/>
      <c r="AF145" s="100"/>
      <c r="AG145" s="100"/>
      <c r="AH145" s="100"/>
      <c r="AI145" s="100"/>
    </row>
    <row r="146" spans="1:35" s="97" customFormat="1" ht="30.75" customHeight="1">
      <c r="A146" s="38"/>
      <c r="B146" s="343" t="s">
        <v>176</v>
      </c>
      <c r="C146" s="343"/>
      <c r="D146" s="343"/>
      <c r="E146" s="343"/>
      <c r="F146" s="343"/>
      <c r="G146" s="343"/>
      <c r="H146" s="343" t="s">
        <v>177</v>
      </c>
      <c r="I146" s="343"/>
      <c r="J146" s="343"/>
      <c r="K146" s="343"/>
      <c r="L146" s="343"/>
      <c r="M146" s="343"/>
      <c r="N146" s="343"/>
      <c r="O146" s="344" t="s">
        <v>54</v>
      </c>
      <c r="P146" s="344"/>
      <c r="Q146" s="344"/>
      <c r="R146" s="344"/>
      <c r="S146" s="344"/>
      <c r="T146" s="344"/>
      <c r="U146" s="264" t="s">
        <v>178</v>
      </c>
      <c r="V146" s="264"/>
      <c r="W146" s="264"/>
      <c r="X146" s="264"/>
      <c r="Y146" s="111"/>
      <c r="Z146" s="111"/>
      <c r="AA146" s="111"/>
      <c r="AB146" s="111"/>
      <c r="AC146" s="111"/>
      <c r="AD146" s="100"/>
      <c r="AE146" s="100"/>
      <c r="AF146" s="100"/>
      <c r="AG146" s="100"/>
      <c r="AH146" s="100"/>
      <c r="AI146" s="100"/>
    </row>
    <row r="147" spans="1:35" s="97" customFormat="1" ht="30.75" customHeight="1">
      <c r="A147" s="38"/>
      <c r="B147" s="359" t="s">
        <v>179</v>
      </c>
      <c r="C147" s="360"/>
      <c r="D147" s="360"/>
      <c r="E147" s="360"/>
      <c r="F147" s="360"/>
      <c r="G147" s="361"/>
      <c r="H147" s="362" t="s">
        <v>180</v>
      </c>
      <c r="I147" s="362"/>
      <c r="J147" s="362"/>
      <c r="K147" s="362"/>
      <c r="L147" s="362"/>
      <c r="M147" s="362"/>
      <c r="N147" s="362"/>
      <c r="O147" s="363" t="s">
        <v>181</v>
      </c>
      <c r="P147" s="363"/>
      <c r="Q147" s="363"/>
      <c r="R147" s="363"/>
      <c r="S147" s="363"/>
      <c r="T147" s="363"/>
      <c r="U147" s="364" t="s">
        <v>182</v>
      </c>
      <c r="V147" s="364"/>
      <c r="W147" s="364"/>
      <c r="X147" s="364"/>
      <c r="Y147" s="111"/>
      <c r="Z147" s="111"/>
      <c r="AA147" s="111"/>
      <c r="AB147" s="111"/>
      <c r="AC147" s="111"/>
      <c r="AD147" s="100"/>
      <c r="AE147" s="100"/>
      <c r="AF147" s="100"/>
      <c r="AG147" s="100"/>
      <c r="AH147" s="100"/>
      <c r="AI147" s="100"/>
    </row>
    <row r="148" spans="1:35" s="97" customFormat="1" ht="30.75" customHeight="1">
      <c r="A148" s="38"/>
      <c r="B148" s="365" t="s">
        <v>183</v>
      </c>
      <c r="C148" s="366"/>
      <c r="D148" s="366"/>
      <c r="E148" s="366"/>
      <c r="F148" s="366"/>
      <c r="G148" s="367"/>
      <c r="H148" s="362"/>
      <c r="I148" s="362"/>
      <c r="J148" s="362"/>
      <c r="K148" s="362"/>
      <c r="L148" s="362"/>
      <c r="M148" s="362"/>
      <c r="N148" s="362"/>
      <c r="O148" s="363"/>
      <c r="P148" s="363"/>
      <c r="Q148" s="363"/>
      <c r="R148" s="363"/>
      <c r="S148" s="363"/>
      <c r="T148" s="363"/>
      <c r="U148" s="364"/>
      <c r="V148" s="364"/>
      <c r="W148" s="364"/>
      <c r="X148" s="364"/>
      <c r="Y148" s="111"/>
      <c r="Z148" s="111"/>
      <c r="AA148" s="111"/>
      <c r="AB148" s="111"/>
      <c r="AC148" s="111"/>
      <c r="AD148" s="100"/>
      <c r="AE148" s="100"/>
      <c r="AF148" s="100"/>
      <c r="AG148" s="100"/>
      <c r="AH148" s="100"/>
      <c r="AI148" s="100"/>
    </row>
    <row r="149" spans="1:35" s="97" customFormat="1" ht="28.5" customHeight="1">
      <c r="A149" s="38"/>
      <c r="B149" s="375" t="s">
        <v>179</v>
      </c>
      <c r="C149" s="376"/>
      <c r="D149" s="376"/>
      <c r="E149" s="376"/>
      <c r="F149" s="376"/>
      <c r="G149" s="377"/>
      <c r="H149" s="378" t="s">
        <v>184</v>
      </c>
      <c r="I149" s="378"/>
      <c r="J149" s="378"/>
      <c r="K149" s="378"/>
      <c r="L149" s="378"/>
      <c r="M149" s="378"/>
      <c r="N149" s="378"/>
      <c r="O149" s="379" t="s">
        <v>185</v>
      </c>
      <c r="P149" s="379"/>
      <c r="Q149" s="379"/>
      <c r="R149" s="379"/>
      <c r="S149" s="379"/>
      <c r="T149" s="379"/>
      <c r="U149" s="380" t="s">
        <v>186</v>
      </c>
      <c r="V149" s="380"/>
      <c r="W149" s="380"/>
      <c r="X149" s="380"/>
      <c r="Y149" s="111"/>
      <c r="Z149" s="111"/>
      <c r="AA149" s="111"/>
      <c r="AB149" s="111"/>
      <c r="AC149" s="111"/>
      <c r="AD149" s="98"/>
      <c r="AE149" s="98"/>
      <c r="AF149" s="98"/>
    </row>
    <row r="150" spans="1:35" s="102" customFormat="1" ht="30.75" customHeight="1">
      <c r="A150" s="38"/>
      <c r="B150" s="381" t="s">
        <v>184</v>
      </c>
      <c r="C150" s="382"/>
      <c r="D150" s="382"/>
      <c r="E150" s="382"/>
      <c r="F150" s="382"/>
      <c r="G150" s="383"/>
      <c r="H150" s="378"/>
      <c r="I150" s="378"/>
      <c r="J150" s="378"/>
      <c r="K150" s="378"/>
      <c r="L150" s="378"/>
      <c r="M150" s="378"/>
      <c r="N150" s="378"/>
      <c r="O150" s="379"/>
      <c r="P150" s="379"/>
      <c r="Q150" s="379"/>
      <c r="R150" s="379"/>
      <c r="S150" s="379"/>
      <c r="T150" s="379"/>
      <c r="U150" s="380"/>
      <c r="V150" s="380"/>
      <c r="W150" s="380"/>
      <c r="X150" s="380"/>
      <c r="Y150" s="111"/>
      <c r="Z150" s="111"/>
      <c r="AA150" s="111"/>
      <c r="AB150" s="111"/>
      <c r="AC150" s="111"/>
      <c r="AD150" s="101"/>
      <c r="AE150" s="101"/>
      <c r="AF150" s="101"/>
      <c r="AG150" s="101"/>
      <c r="AH150" s="101"/>
      <c r="AI150" s="101"/>
    </row>
    <row r="151" spans="1:35" s="97" customFormat="1" ht="28.5" customHeight="1">
      <c r="A151" s="38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94"/>
      <c r="N151" s="94"/>
      <c r="O151" s="94"/>
      <c r="P151" s="94"/>
      <c r="Q151" s="94"/>
      <c r="R151" s="95"/>
      <c r="S151" s="96"/>
      <c r="T151" s="95"/>
      <c r="U151" s="96"/>
      <c r="V151" s="96"/>
      <c r="Y151" s="111"/>
      <c r="Z151" s="111"/>
      <c r="AA151" s="111"/>
      <c r="AB151" s="111"/>
      <c r="AC151" s="111"/>
      <c r="AD151" s="98"/>
      <c r="AE151" s="98"/>
      <c r="AF151" s="98"/>
    </row>
    <row r="152" spans="1:35" s="102" customFormat="1" ht="30.75" customHeight="1">
      <c r="A152" s="38"/>
      <c r="B152" s="342" t="s">
        <v>187</v>
      </c>
      <c r="C152" s="342"/>
      <c r="D152" s="342"/>
      <c r="E152" s="342"/>
      <c r="F152" s="342"/>
      <c r="G152" s="342"/>
      <c r="H152" s="116">
        <f>'[1]8大道'!$H$155</f>
        <v>45685</v>
      </c>
      <c r="I152" s="116"/>
      <c r="J152" s="9" t="s">
        <v>3</v>
      </c>
      <c r="K152" s="99"/>
      <c r="L152" s="99"/>
      <c r="M152" s="94"/>
      <c r="N152" s="94"/>
      <c r="O152" s="94"/>
      <c r="P152" s="94"/>
      <c r="Q152" s="94"/>
      <c r="R152" s="95"/>
      <c r="S152" s="103"/>
      <c r="T152" s="95"/>
      <c r="U152" s="103"/>
      <c r="V152" s="103"/>
      <c r="Y152" s="111"/>
      <c r="Z152" s="111"/>
      <c r="AA152" s="111"/>
      <c r="AB152" s="111"/>
      <c r="AC152" s="111"/>
      <c r="AD152" s="101"/>
      <c r="AE152" s="101"/>
      <c r="AF152" s="101"/>
      <c r="AG152" s="101"/>
      <c r="AH152" s="101"/>
      <c r="AI152" s="101"/>
    </row>
    <row r="153" spans="1:35" s="102" customFormat="1" ht="30.75" customHeight="1">
      <c r="A153" s="38"/>
      <c r="B153" s="343" t="s">
        <v>188</v>
      </c>
      <c r="C153" s="343"/>
      <c r="D153" s="343"/>
      <c r="E153" s="343"/>
      <c r="F153" s="343"/>
      <c r="G153" s="343"/>
      <c r="H153" s="343" t="s">
        <v>189</v>
      </c>
      <c r="I153" s="343"/>
      <c r="J153" s="343"/>
      <c r="K153" s="343"/>
      <c r="L153" s="343" t="s">
        <v>190</v>
      </c>
      <c r="M153" s="343"/>
      <c r="N153" s="343"/>
      <c r="O153" s="343"/>
      <c r="P153" s="344" t="s">
        <v>191</v>
      </c>
      <c r="Q153" s="344"/>
      <c r="R153" s="344"/>
      <c r="S153" s="344"/>
      <c r="T153" s="344"/>
      <c r="U153" s="344"/>
      <c r="V153" s="344"/>
      <c r="W153" s="344"/>
      <c r="X153" s="344"/>
      <c r="Y153" s="111"/>
      <c r="Z153" s="111"/>
      <c r="AA153" s="111"/>
      <c r="AB153" s="111"/>
      <c r="AC153" s="111"/>
      <c r="AD153" s="101"/>
      <c r="AE153" s="101"/>
      <c r="AF153" s="101"/>
      <c r="AG153" s="101"/>
      <c r="AH153" s="101"/>
      <c r="AI153" s="101"/>
    </row>
    <row r="154" spans="1:35" s="102" customFormat="1" ht="30.75" customHeight="1">
      <c r="A154" s="38"/>
      <c r="B154" s="369" t="s">
        <v>192</v>
      </c>
      <c r="C154" s="370"/>
      <c r="D154" s="370"/>
      <c r="E154" s="370"/>
      <c r="F154" s="370"/>
      <c r="G154" s="371"/>
      <c r="H154" s="372" t="s">
        <v>193</v>
      </c>
      <c r="I154" s="373"/>
      <c r="J154" s="373"/>
      <c r="K154" s="374"/>
      <c r="L154" s="372" t="s">
        <v>194</v>
      </c>
      <c r="M154" s="373"/>
      <c r="N154" s="373"/>
      <c r="O154" s="374"/>
      <c r="P154" s="369" t="s">
        <v>195</v>
      </c>
      <c r="Q154" s="370"/>
      <c r="R154" s="370"/>
      <c r="S154" s="370"/>
      <c r="T154" s="370"/>
      <c r="U154" s="370"/>
      <c r="V154" s="370"/>
      <c r="W154" s="370"/>
      <c r="X154" s="371"/>
      <c r="Y154" s="111"/>
      <c r="Z154" s="111"/>
      <c r="AA154" s="111"/>
      <c r="AB154" s="111"/>
      <c r="AC154" s="111"/>
      <c r="AD154" s="101"/>
      <c r="AE154" s="101"/>
      <c r="AF154" s="101"/>
      <c r="AG154" s="101"/>
      <c r="AH154" s="101"/>
      <c r="AI154" s="101"/>
    </row>
    <row r="155" spans="1:35" s="102" customFormat="1" ht="30.75" customHeight="1">
      <c r="A155" s="38"/>
      <c r="B155" s="391" t="s">
        <v>196</v>
      </c>
      <c r="C155" s="391"/>
      <c r="D155" s="391"/>
      <c r="E155" s="391"/>
      <c r="F155" s="391"/>
      <c r="G155" s="391"/>
      <c r="H155" s="392" t="s">
        <v>193</v>
      </c>
      <c r="I155" s="392"/>
      <c r="J155" s="392"/>
      <c r="K155" s="392"/>
      <c r="L155" s="392" t="s">
        <v>197</v>
      </c>
      <c r="M155" s="392"/>
      <c r="N155" s="392"/>
      <c r="O155" s="392"/>
      <c r="P155" s="391" t="s">
        <v>198</v>
      </c>
      <c r="Q155" s="391"/>
      <c r="R155" s="391"/>
      <c r="S155" s="391"/>
      <c r="T155" s="391"/>
      <c r="U155" s="391"/>
      <c r="V155" s="391"/>
      <c r="W155" s="391"/>
      <c r="X155" s="391"/>
      <c r="Y155" s="111"/>
      <c r="Z155" s="111"/>
      <c r="AA155" s="111"/>
      <c r="AB155" s="111"/>
      <c r="AC155" s="111"/>
      <c r="AD155" s="101"/>
      <c r="AE155" s="101"/>
      <c r="AF155" s="101"/>
      <c r="AG155" s="101"/>
      <c r="AH155" s="101"/>
      <c r="AI155" s="101"/>
    </row>
    <row r="156" spans="1:35" s="102" customFormat="1" ht="30.75" customHeight="1">
      <c r="A156" s="38"/>
      <c r="B156" s="391" t="s">
        <v>199</v>
      </c>
      <c r="C156" s="391"/>
      <c r="D156" s="391"/>
      <c r="E156" s="391"/>
      <c r="F156" s="391"/>
      <c r="G156" s="391"/>
      <c r="H156" s="392" t="s">
        <v>200</v>
      </c>
      <c r="I156" s="392"/>
      <c r="J156" s="392"/>
      <c r="K156" s="392"/>
      <c r="L156" s="392" t="s">
        <v>197</v>
      </c>
      <c r="M156" s="392"/>
      <c r="N156" s="392"/>
      <c r="O156" s="392"/>
      <c r="P156" s="391" t="s">
        <v>201</v>
      </c>
      <c r="Q156" s="391"/>
      <c r="R156" s="391"/>
      <c r="S156" s="391"/>
      <c r="T156" s="391"/>
      <c r="U156" s="391"/>
      <c r="V156" s="391"/>
      <c r="W156" s="391"/>
      <c r="X156" s="391"/>
      <c r="Y156" s="111"/>
      <c r="Z156" s="111"/>
      <c r="AA156" s="111"/>
      <c r="AB156" s="111"/>
      <c r="AC156" s="111"/>
      <c r="AD156" s="101"/>
      <c r="AE156" s="101"/>
      <c r="AF156" s="101"/>
      <c r="AG156" s="101"/>
      <c r="AH156" s="101"/>
      <c r="AI156" s="101"/>
    </row>
    <row r="157" spans="1:35" s="102" customFormat="1" ht="30.75" customHeight="1">
      <c r="A157" s="38"/>
      <c r="B157" s="104"/>
      <c r="C157" s="104"/>
      <c r="D157" s="104"/>
      <c r="E157" s="104"/>
      <c r="F157" s="104"/>
      <c r="G157" s="104"/>
      <c r="H157" s="105"/>
      <c r="I157" s="105"/>
      <c r="J157" s="105"/>
      <c r="K157" s="105"/>
      <c r="L157" s="105"/>
      <c r="P157" s="106"/>
      <c r="Q157" s="106"/>
      <c r="R157" s="106"/>
      <c r="S157" s="106"/>
      <c r="T157" s="106"/>
      <c r="U157" s="106"/>
      <c r="V157" s="106"/>
      <c r="W157" s="106"/>
      <c r="X157" s="106"/>
      <c r="Y157" s="111"/>
      <c r="Z157" s="111"/>
      <c r="AA157" s="111"/>
      <c r="AB157" s="111"/>
      <c r="AC157" s="111"/>
      <c r="AD157" s="101"/>
      <c r="AE157" s="101"/>
      <c r="AF157" s="101"/>
      <c r="AG157" s="101"/>
      <c r="AH157" s="101"/>
      <c r="AI157" s="101"/>
    </row>
    <row r="158" spans="1:35" ht="27.75" customHeight="1">
      <c r="B158" s="384" t="s">
        <v>202</v>
      </c>
      <c r="C158" s="385"/>
      <c r="D158" s="385"/>
      <c r="E158" s="385"/>
      <c r="F158" s="107" t="s">
        <v>203</v>
      </c>
      <c r="G158" s="107"/>
      <c r="H158" s="107"/>
      <c r="I158" s="107"/>
      <c r="J158" s="107"/>
      <c r="K158" s="107"/>
      <c r="M158" s="116">
        <f>'[1]8大道'!$M$159</f>
        <v>45717</v>
      </c>
      <c r="N158" s="116"/>
      <c r="O158" s="9" t="s">
        <v>3</v>
      </c>
      <c r="P158" s="108"/>
      <c r="Q158" s="109"/>
      <c r="R158" s="109"/>
      <c r="S158" s="109"/>
      <c r="T158" s="109"/>
      <c r="U158" s="109"/>
      <c r="V158" s="109"/>
      <c r="Y158" s="111"/>
      <c r="Z158" s="111"/>
      <c r="AA158" s="111"/>
      <c r="AB158" s="111"/>
      <c r="AC158" s="111"/>
    </row>
    <row r="159" spans="1:35" ht="27.75" customHeight="1">
      <c r="B159" s="386" t="s">
        <v>129</v>
      </c>
      <c r="C159" s="386"/>
      <c r="D159" s="386"/>
      <c r="E159" s="386"/>
      <c r="F159" s="386"/>
      <c r="G159" s="386"/>
      <c r="H159" s="387" t="s">
        <v>204</v>
      </c>
      <c r="I159" s="388"/>
      <c r="J159" s="388"/>
      <c r="K159" s="388"/>
      <c r="L159" s="388"/>
      <c r="M159" s="388"/>
      <c r="N159" s="388"/>
      <c r="O159" s="389" t="s">
        <v>54</v>
      </c>
      <c r="P159" s="389"/>
      <c r="Q159" s="389"/>
      <c r="R159" s="389"/>
      <c r="S159" s="389"/>
      <c r="T159" s="389"/>
      <c r="U159" s="388" t="s">
        <v>178</v>
      </c>
      <c r="V159" s="388"/>
      <c r="W159" s="388"/>
      <c r="X159" s="390"/>
      <c r="Y159" s="111"/>
      <c r="Z159" s="111"/>
      <c r="AA159" s="111"/>
      <c r="AB159" s="111"/>
      <c r="AC159" s="111"/>
    </row>
    <row r="160" spans="1:35" ht="27.75" customHeight="1">
      <c r="B160" s="260" t="s">
        <v>205</v>
      </c>
      <c r="C160" s="260"/>
      <c r="D160" s="260"/>
      <c r="E160" s="260"/>
      <c r="F160" s="260"/>
      <c r="G160" s="260"/>
      <c r="H160" s="395" t="s">
        <v>206</v>
      </c>
      <c r="I160" s="395"/>
      <c r="J160" s="395"/>
      <c r="K160" s="395"/>
      <c r="L160" s="395"/>
      <c r="M160" s="395"/>
      <c r="N160" s="395"/>
      <c r="O160" s="260" t="s">
        <v>207</v>
      </c>
      <c r="P160" s="260"/>
      <c r="Q160" s="260"/>
      <c r="R160" s="260"/>
      <c r="S160" s="260"/>
      <c r="T160" s="260"/>
      <c r="U160" s="285" t="s">
        <v>208</v>
      </c>
      <c r="V160" s="285"/>
      <c r="W160" s="285"/>
      <c r="X160" s="285"/>
      <c r="Y160" s="111"/>
      <c r="Z160" s="111"/>
      <c r="AA160" s="111"/>
      <c r="AB160" s="111"/>
      <c r="AC160" s="111"/>
    </row>
    <row r="161" spans="2:29" ht="27.75" customHeight="1">
      <c r="B161" s="260" t="s">
        <v>209</v>
      </c>
      <c r="C161" s="260"/>
      <c r="D161" s="260"/>
      <c r="E161" s="260"/>
      <c r="F161" s="260"/>
      <c r="G161" s="260"/>
      <c r="H161" s="395" t="s">
        <v>210</v>
      </c>
      <c r="I161" s="395"/>
      <c r="J161" s="395"/>
      <c r="K161" s="395"/>
      <c r="L161" s="395"/>
      <c r="M161" s="395"/>
      <c r="N161" s="395"/>
      <c r="O161" s="260" t="s">
        <v>207</v>
      </c>
      <c r="P161" s="260"/>
      <c r="Q161" s="260"/>
      <c r="R161" s="260"/>
      <c r="S161" s="260"/>
      <c r="T161" s="260"/>
      <c r="U161" s="285" t="s">
        <v>211</v>
      </c>
      <c r="V161" s="285"/>
      <c r="W161" s="285"/>
      <c r="X161" s="285"/>
      <c r="Y161" s="111"/>
      <c r="Z161" s="111"/>
      <c r="AA161" s="111"/>
      <c r="AB161" s="111"/>
      <c r="AC161" s="111"/>
    </row>
    <row r="162" spans="2:29" ht="34.5" customHeight="1">
      <c r="B162" s="260" t="s">
        <v>212</v>
      </c>
      <c r="C162" s="260"/>
      <c r="D162" s="260"/>
      <c r="E162" s="260"/>
      <c r="F162" s="260"/>
      <c r="G162" s="260"/>
      <c r="H162" s="393" t="s">
        <v>213</v>
      </c>
      <c r="I162" s="394"/>
      <c r="J162" s="394"/>
      <c r="K162" s="394"/>
      <c r="L162" s="394"/>
      <c r="M162" s="394"/>
      <c r="N162" s="394"/>
      <c r="O162" s="260" t="s">
        <v>214</v>
      </c>
      <c r="P162" s="260"/>
      <c r="Q162" s="260"/>
      <c r="R162" s="260"/>
      <c r="S162" s="260"/>
      <c r="T162" s="260"/>
      <c r="U162" s="285" t="s">
        <v>215</v>
      </c>
      <c r="V162" s="285"/>
      <c r="W162" s="285"/>
      <c r="X162" s="285"/>
      <c r="Y162" s="111"/>
      <c r="Z162" s="111"/>
      <c r="AA162" s="111"/>
      <c r="AB162" s="111"/>
      <c r="AC162" s="111"/>
    </row>
    <row r="163" spans="2:29" ht="27.75" customHeight="1">
      <c r="B163" s="260" t="s">
        <v>216</v>
      </c>
      <c r="C163" s="260"/>
      <c r="D163" s="260"/>
      <c r="E163" s="260"/>
      <c r="F163" s="260"/>
      <c r="G163" s="260"/>
      <c r="H163" s="395" t="s">
        <v>217</v>
      </c>
      <c r="I163" s="395"/>
      <c r="J163" s="395"/>
      <c r="K163" s="395"/>
      <c r="L163" s="395"/>
      <c r="M163" s="395"/>
      <c r="N163" s="395"/>
      <c r="O163" s="260" t="s">
        <v>218</v>
      </c>
      <c r="P163" s="260"/>
      <c r="Q163" s="260"/>
      <c r="R163" s="260"/>
      <c r="S163" s="260"/>
      <c r="T163" s="260"/>
      <c r="U163" s="285" t="s">
        <v>219</v>
      </c>
      <c r="V163" s="285"/>
      <c r="W163" s="285"/>
      <c r="X163" s="285"/>
      <c r="Y163" s="111"/>
      <c r="Z163" s="111"/>
      <c r="AA163" s="111"/>
      <c r="AB163" s="111"/>
      <c r="AC163" s="111"/>
    </row>
    <row r="164" spans="2:29" ht="27.75" customHeight="1">
      <c r="B164" s="260" t="s">
        <v>220</v>
      </c>
      <c r="C164" s="260"/>
      <c r="D164" s="260"/>
      <c r="E164" s="260"/>
      <c r="F164" s="260"/>
      <c r="G164" s="260"/>
      <c r="H164" s="395" t="s">
        <v>221</v>
      </c>
      <c r="I164" s="395"/>
      <c r="J164" s="395"/>
      <c r="K164" s="395"/>
      <c r="L164" s="395"/>
      <c r="M164" s="395"/>
      <c r="N164" s="395"/>
      <c r="O164" s="260" t="s">
        <v>222</v>
      </c>
      <c r="P164" s="260"/>
      <c r="Q164" s="260"/>
      <c r="R164" s="260"/>
      <c r="S164" s="260"/>
      <c r="T164" s="260"/>
      <c r="U164" s="285" t="s">
        <v>223</v>
      </c>
      <c r="V164" s="285"/>
      <c r="W164" s="285"/>
      <c r="X164" s="285"/>
      <c r="Y164" s="111"/>
      <c r="Z164" s="111"/>
      <c r="AA164" s="111"/>
      <c r="AB164" s="111"/>
      <c r="AC164" s="111"/>
    </row>
    <row r="165" spans="2:29" ht="27.75" customHeight="1">
      <c r="B165" s="260" t="s">
        <v>224</v>
      </c>
      <c r="C165" s="260"/>
      <c r="D165" s="260"/>
      <c r="E165" s="260"/>
      <c r="F165" s="260"/>
      <c r="G165" s="260"/>
      <c r="H165" s="395" t="s">
        <v>225</v>
      </c>
      <c r="I165" s="395"/>
      <c r="J165" s="395"/>
      <c r="K165" s="395"/>
      <c r="L165" s="395"/>
      <c r="M165" s="395"/>
      <c r="N165" s="395"/>
      <c r="O165" s="260" t="s">
        <v>226</v>
      </c>
      <c r="P165" s="260"/>
      <c r="Q165" s="260"/>
      <c r="R165" s="260"/>
      <c r="S165" s="260"/>
      <c r="T165" s="260"/>
      <c r="U165" s="285" t="s">
        <v>227</v>
      </c>
      <c r="V165" s="285"/>
      <c r="W165" s="285"/>
      <c r="X165" s="285"/>
      <c r="Y165" s="111"/>
      <c r="Z165" s="111"/>
      <c r="AA165" s="111"/>
      <c r="AB165" s="111"/>
      <c r="AC165" s="111"/>
    </row>
    <row r="166" spans="2:29" ht="27.75" customHeight="1">
      <c r="B166" s="260" t="s">
        <v>228</v>
      </c>
      <c r="C166" s="260"/>
      <c r="D166" s="260"/>
      <c r="E166" s="260"/>
      <c r="F166" s="260"/>
      <c r="G166" s="260"/>
      <c r="H166" s="395" t="s">
        <v>229</v>
      </c>
      <c r="I166" s="395"/>
      <c r="J166" s="395"/>
      <c r="K166" s="395"/>
      <c r="L166" s="395"/>
      <c r="M166" s="395"/>
      <c r="N166" s="395"/>
      <c r="O166" s="260" t="s">
        <v>230</v>
      </c>
      <c r="P166" s="260"/>
      <c r="Q166" s="260"/>
      <c r="R166" s="260"/>
      <c r="S166" s="260"/>
      <c r="T166" s="260"/>
      <c r="U166" s="285" t="s">
        <v>231</v>
      </c>
      <c r="V166" s="285"/>
      <c r="W166" s="285"/>
      <c r="X166" s="285"/>
      <c r="Y166" s="111"/>
      <c r="Z166" s="111"/>
      <c r="AA166" s="111"/>
      <c r="AB166" s="111"/>
      <c r="AC166" s="111"/>
    </row>
    <row r="167" spans="2:29" ht="64.5" customHeight="1">
      <c r="B167" s="260" t="s">
        <v>232</v>
      </c>
      <c r="C167" s="260"/>
      <c r="D167" s="260"/>
      <c r="E167" s="260"/>
      <c r="F167" s="260"/>
      <c r="G167" s="260"/>
      <c r="H167" s="395" t="s">
        <v>233</v>
      </c>
      <c r="I167" s="395"/>
      <c r="J167" s="395"/>
      <c r="K167" s="395"/>
      <c r="L167" s="395"/>
      <c r="M167" s="395"/>
      <c r="N167" s="395"/>
      <c r="O167" s="260" t="s">
        <v>234</v>
      </c>
      <c r="P167" s="260"/>
      <c r="Q167" s="260"/>
      <c r="R167" s="260"/>
      <c r="S167" s="260"/>
      <c r="T167" s="260"/>
      <c r="U167" s="285" t="s">
        <v>235</v>
      </c>
      <c r="V167" s="285"/>
      <c r="W167" s="285"/>
      <c r="X167" s="285"/>
      <c r="Y167" s="111"/>
      <c r="Z167" s="111"/>
      <c r="AA167" s="111"/>
      <c r="AB167" s="111"/>
      <c r="AC167" s="111"/>
    </row>
    <row r="168" spans="2:29" ht="9.75" customHeight="1"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Y168" s="111"/>
      <c r="Z168" s="111"/>
      <c r="AA168" s="111"/>
      <c r="AB168" s="111"/>
      <c r="AC168" s="111"/>
    </row>
    <row r="169" spans="2:29" ht="9" customHeight="1"/>
    <row r="170" spans="2:29" ht="28.5" customHeight="1"/>
    <row r="171" spans="2:29" ht="4.5" customHeight="1"/>
    <row r="172" spans="2:29" ht="24.75" customHeight="1"/>
    <row r="173" spans="2:29" ht="13.5" customHeight="1"/>
    <row r="174" spans="2:29" ht="13.5" customHeight="1"/>
    <row r="175" spans="2:29" ht="23.25" customHeight="1"/>
    <row r="176" spans="2:29" ht="23.25" customHeight="1"/>
    <row r="177" ht="15" customHeight="1"/>
    <row r="178" ht="13.5" customHeight="1"/>
    <row r="179" ht="13.5" customHeight="1"/>
    <row r="180" ht="13.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</sheetData>
  <mergeCells count="442"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E158"/>
    <mergeCell ref="M158:N158"/>
    <mergeCell ref="B159:G159"/>
    <mergeCell ref="H159:N159"/>
    <mergeCell ref="O159:T159"/>
    <mergeCell ref="U159:X159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I140:L140"/>
    <mergeCell ref="B143:L143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49:G149"/>
    <mergeCell ref="H149:N150"/>
    <mergeCell ref="O149:T150"/>
    <mergeCell ref="U149:X150"/>
    <mergeCell ref="B150:G150"/>
    <mergeCell ref="B152:G152"/>
    <mergeCell ref="H152:I152"/>
    <mergeCell ref="Y143:AC168"/>
    <mergeCell ref="B145:G145"/>
    <mergeCell ref="H145:I145"/>
    <mergeCell ref="B146:G146"/>
    <mergeCell ref="H146:N146"/>
    <mergeCell ref="O146:T146"/>
    <mergeCell ref="B137:E137"/>
    <mergeCell ref="F137:H137"/>
    <mergeCell ref="I137:L137"/>
    <mergeCell ref="M137:P140"/>
    <mergeCell ref="B138:E138"/>
    <mergeCell ref="F138:H138"/>
    <mergeCell ref="I138:L138"/>
    <mergeCell ref="B139:E139"/>
    <mergeCell ref="F139:H139"/>
    <mergeCell ref="I139:L139"/>
    <mergeCell ref="U146:X146"/>
    <mergeCell ref="B147:G147"/>
    <mergeCell ref="H147:N148"/>
    <mergeCell ref="O147:T148"/>
    <mergeCell ref="U147:X148"/>
    <mergeCell ref="B148:G148"/>
    <mergeCell ref="B140:E140"/>
    <mergeCell ref="F140:H140"/>
    <mergeCell ref="B135:F135"/>
    <mergeCell ref="G135:H135"/>
    <mergeCell ref="B136:E136"/>
    <mergeCell ref="F136:H136"/>
    <mergeCell ref="I136:L136"/>
    <mergeCell ref="M136:P136"/>
    <mergeCell ref="B131:E131"/>
    <mergeCell ref="F131:K131"/>
    <mergeCell ref="B132:E132"/>
    <mergeCell ref="F132:K132"/>
    <mergeCell ref="B133:E133"/>
    <mergeCell ref="F133:K133"/>
    <mergeCell ref="B124:I124"/>
    <mergeCell ref="B125:I125"/>
    <mergeCell ref="B126:I126"/>
    <mergeCell ref="B128:L128"/>
    <mergeCell ref="B130:E130"/>
    <mergeCell ref="F130:G130"/>
    <mergeCell ref="C121:F121"/>
    <mergeCell ref="G121:J121"/>
    <mergeCell ref="K121:L121"/>
    <mergeCell ref="M121:N121"/>
    <mergeCell ref="S121:V121"/>
    <mergeCell ref="B123:F123"/>
    <mergeCell ref="G123:H123"/>
    <mergeCell ref="C119:F119"/>
    <mergeCell ref="G119:J119"/>
    <mergeCell ref="K119:L119"/>
    <mergeCell ref="M119:N119"/>
    <mergeCell ref="S119:V119"/>
    <mergeCell ref="C120:F120"/>
    <mergeCell ref="G120:J120"/>
    <mergeCell ref="K120:L120"/>
    <mergeCell ref="M120:N120"/>
    <mergeCell ref="S120:V120"/>
    <mergeCell ref="S116:V118"/>
    <mergeCell ref="K117:N117"/>
    <mergeCell ref="O117:O118"/>
    <mergeCell ref="P117:P118"/>
    <mergeCell ref="Q117:Q118"/>
    <mergeCell ref="R117:R118"/>
    <mergeCell ref="K118:L118"/>
    <mergeCell ref="M118:N118"/>
    <mergeCell ref="B115:E115"/>
    <mergeCell ref="F115:G115"/>
    <mergeCell ref="B116:B118"/>
    <mergeCell ref="C116:F118"/>
    <mergeCell ref="G116:J118"/>
    <mergeCell ref="K116:R116"/>
    <mergeCell ref="B110:G110"/>
    <mergeCell ref="H110:M110"/>
    <mergeCell ref="B111:G111"/>
    <mergeCell ref="H111:M111"/>
    <mergeCell ref="O112:V112"/>
    <mergeCell ref="B113:L113"/>
    <mergeCell ref="B107:G107"/>
    <mergeCell ref="H107:M107"/>
    <mergeCell ref="O107:U107"/>
    <mergeCell ref="B108:G108"/>
    <mergeCell ref="H108:M108"/>
    <mergeCell ref="B109:G109"/>
    <mergeCell ref="H109:M109"/>
    <mergeCell ref="B105:G105"/>
    <mergeCell ref="H105:M105"/>
    <mergeCell ref="O105:U105"/>
    <mergeCell ref="B106:G106"/>
    <mergeCell ref="H106:M106"/>
    <mergeCell ref="O106:U106"/>
    <mergeCell ref="B103:G103"/>
    <mergeCell ref="H103:M103"/>
    <mergeCell ref="O103:R103"/>
    <mergeCell ref="B104:G104"/>
    <mergeCell ref="H104:M104"/>
    <mergeCell ref="O104:U104"/>
    <mergeCell ref="B101:G101"/>
    <mergeCell ref="H101:M101"/>
    <mergeCell ref="O101:S101"/>
    <mergeCell ref="T101:X101"/>
    <mergeCell ref="B102:G102"/>
    <mergeCell ref="H102:M102"/>
    <mergeCell ref="B98:G98"/>
    <mergeCell ref="H98:M98"/>
    <mergeCell ref="B99:G99"/>
    <mergeCell ref="O99:U99"/>
    <mergeCell ref="V99:W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4:G94"/>
    <mergeCell ref="H94:M94"/>
    <mergeCell ref="B95:G95"/>
    <mergeCell ref="H95:M95"/>
    <mergeCell ref="O95:U95"/>
    <mergeCell ref="V95:W95"/>
    <mergeCell ref="B92:G92"/>
    <mergeCell ref="H92:M92"/>
    <mergeCell ref="O92:S92"/>
    <mergeCell ref="T92:X92"/>
    <mergeCell ref="B93:G93"/>
    <mergeCell ref="H93:M93"/>
    <mergeCell ref="O93:S93"/>
    <mergeCell ref="T93:X93"/>
    <mergeCell ref="B96:G96"/>
    <mergeCell ref="H96:M96"/>
    <mergeCell ref="O96:S96"/>
    <mergeCell ref="T96:X96"/>
    <mergeCell ref="B87:I87"/>
    <mergeCell ref="B88:I88"/>
    <mergeCell ref="B89:I89"/>
    <mergeCell ref="B91:F91"/>
    <mergeCell ref="G91:H91"/>
    <mergeCell ref="O91:U91"/>
    <mergeCell ref="T83:V83"/>
    <mergeCell ref="B84:I84"/>
    <mergeCell ref="J84:N84"/>
    <mergeCell ref="O84:S84"/>
    <mergeCell ref="T84:V84"/>
    <mergeCell ref="B86:I86"/>
    <mergeCell ref="J86:K86"/>
    <mergeCell ref="V91:W91"/>
    <mergeCell ref="B80:I80"/>
    <mergeCell ref="J80:O80"/>
    <mergeCell ref="P80:Q80"/>
    <mergeCell ref="B82:G82"/>
    <mergeCell ref="H82:I82"/>
    <mergeCell ref="B83:I83"/>
    <mergeCell ref="J83:N83"/>
    <mergeCell ref="O83:S83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69:E69"/>
    <mergeCell ref="F69:L69"/>
    <mergeCell ref="M69:O69"/>
    <mergeCell ref="P69:Q69"/>
    <mergeCell ref="B71:F71"/>
    <mergeCell ref="B73:E73"/>
    <mergeCell ref="F73:O73"/>
    <mergeCell ref="P73:Q73"/>
    <mergeCell ref="B67:G67"/>
    <mergeCell ref="H67:I67"/>
    <mergeCell ref="B68:E68"/>
    <mergeCell ref="F68:L68"/>
    <mergeCell ref="M68:O68"/>
    <mergeCell ref="P68:Q68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O59:P59"/>
    <mergeCell ref="Q59:R59"/>
    <mergeCell ref="O60:P60"/>
    <mergeCell ref="Q60:R60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O58:P58"/>
    <mergeCell ref="Q58:R58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R55:S55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T41:U41"/>
    <mergeCell ref="V41:W41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2:G32"/>
    <mergeCell ref="H32:I32"/>
    <mergeCell ref="B33:C33"/>
    <mergeCell ref="D33:E33"/>
    <mergeCell ref="F33:G33"/>
    <mergeCell ref="H33:I33"/>
    <mergeCell ref="B30:F30"/>
    <mergeCell ref="B6:C8"/>
    <mergeCell ref="D6:I6"/>
    <mergeCell ref="J6:K7"/>
    <mergeCell ref="L6:Q6"/>
    <mergeCell ref="R6:S6"/>
    <mergeCell ref="T6:X6"/>
    <mergeCell ref="D7:I7"/>
    <mergeCell ref="L7:Q7"/>
    <mergeCell ref="R7:S7"/>
    <mergeCell ref="T7:X7"/>
    <mergeCell ref="Y1:AC9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D8:I8"/>
    <mergeCell ref="J8:K8"/>
    <mergeCell ref="L8:Q8"/>
    <mergeCell ref="R8:S8"/>
    <mergeCell ref="T8:X8"/>
  </mergeCells>
  <phoneticPr fontId="3"/>
  <hyperlinks>
    <hyperlink ref="Y114:AC118" location="目次!A1" display="目次に戻る"/>
    <hyperlink ref="Y143:AC168" location="目次!A1" display="目次に戻る"/>
    <hyperlink ref="Y149:AC15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5" manualBreakCount="5">
    <brk id="29" max="23" man="1"/>
    <brk id="51" max="23" man="1"/>
    <brk id="81" max="23" man="1"/>
    <brk id="112" max="23" man="1"/>
    <brk id="1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9松川</vt:lpstr>
      <vt:lpstr>'9松川'!Print_Area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2025-07-02T06:58:09Z</cp:lastPrinted>
  <dcterms:created xsi:type="dcterms:W3CDTF">2025-06-30T05:33:18Z</dcterms:created>
  <dcterms:modified xsi:type="dcterms:W3CDTF">2025-07-02T07:54:53Z</dcterms:modified>
</cp:coreProperties>
</file>