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19垣花" sheetId="1" r:id="rId1"/>
  </sheets>
  <externalReferences>
    <externalReference r:id="rId2"/>
    <externalReference r:id="rId3"/>
  </externalReferences>
  <definedNames>
    <definedName name="_xlnm.Print_Area" localSheetId="0">'19垣花'!$A$1:$X$145</definedName>
    <definedName name="Z_818BF9DD_E155_4641_96DB_F10DCC046B31_.wvu.PrintArea" localSheetId="0" hidden="1">'19垣花'!$A$1:$X$146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3" i="1" l="1"/>
  <c r="H137" i="1"/>
  <c r="H130" i="1"/>
  <c r="G124" i="1"/>
  <c r="F120" i="1"/>
  <c r="S99" i="1"/>
  <c r="V95" i="1"/>
  <c r="V88" i="1"/>
  <c r="G85" i="1"/>
  <c r="V84" i="1"/>
  <c r="J81" i="1"/>
  <c r="P74" i="1"/>
  <c r="P75" i="1" s="1"/>
  <c r="P70" i="1"/>
  <c r="H63" i="1"/>
  <c r="Q61" i="1"/>
  <c r="Q60" i="1"/>
  <c r="Q59" i="1"/>
  <c r="Q58" i="1"/>
  <c r="Q57" i="1"/>
  <c r="Q56" i="1"/>
  <c r="Q55" i="1"/>
  <c r="F53" i="1"/>
  <c r="T40" i="1"/>
  <c r="V39" i="1"/>
  <c r="V38" i="1"/>
  <c r="V37" i="1"/>
  <c r="H35" i="1"/>
  <c r="H28" i="1"/>
  <c r="F4" i="1"/>
</calcChain>
</file>

<file path=xl/sharedStrings.xml><?xml version="1.0" encoding="utf-8"?>
<sst xmlns="http://schemas.openxmlformats.org/spreadsheetml/2006/main" count="281" uniqueCount="187">
  <si>
    <t>№</t>
    <phoneticPr fontId="3"/>
  </si>
  <si>
    <t>垣花小学校区</t>
    <rPh sb="0" eb="2">
      <t>カキノハナ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</si>
  <si>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</si>
  <si>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</si>
  <si>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</si>
  <si>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</si>
  <si>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</si>
  <si>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奥武山町</t>
    <rPh sb="0" eb="3">
      <t>オウノヤマ</t>
    </rPh>
    <rPh sb="3" eb="4">
      <t>チョウ</t>
    </rPh>
    <phoneticPr fontId="3"/>
  </si>
  <si>
    <t>全部</t>
    <rPh sb="0" eb="2">
      <t>ゼンブ</t>
    </rPh>
    <phoneticPr fontId="3"/>
  </si>
  <si>
    <t>垣花町</t>
    <rPh sb="0" eb="2">
      <t>カキノハナ</t>
    </rPh>
    <rPh sb="2" eb="3">
      <t>チョウ</t>
    </rPh>
    <phoneticPr fontId="3"/>
  </si>
  <si>
    <t>住吉町</t>
    <rPh sb="0" eb="2">
      <t>スミヨシ</t>
    </rPh>
    <rPh sb="2" eb="3">
      <t>チョウ</t>
    </rPh>
    <phoneticPr fontId="3"/>
  </si>
  <si>
    <t>字小禄</t>
    <rPh sb="0" eb="1">
      <t>アザ</t>
    </rPh>
    <rPh sb="1" eb="3">
      <t>オロク</t>
    </rPh>
    <phoneticPr fontId="3"/>
  </si>
  <si>
    <t>367、446～447、1098～1099、1101～1102</t>
    <phoneticPr fontId="3"/>
  </si>
  <si>
    <t>字鏡水</t>
    <rPh sb="0" eb="1">
      <t>アザ</t>
    </rPh>
    <rPh sb="1" eb="2">
      <t>カガミ</t>
    </rPh>
    <rPh sb="2" eb="3">
      <t>ミズ</t>
    </rPh>
    <phoneticPr fontId="3"/>
  </si>
  <si>
    <t>山下町</t>
    <rPh sb="0" eb="2">
      <t>ヤマシタ</t>
    </rPh>
    <rPh sb="2" eb="3">
      <t>チョウ</t>
    </rPh>
    <phoneticPr fontId="3"/>
  </si>
  <si>
    <t>1210、1535～1541,1797～1855番地</t>
    <rPh sb="24" eb="26">
      <t>バンチ</t>
    </rPh>
    <phoneticPr fontId="3"/>
  </si>
  <si>
    <t>鏡原町</t>
    <rPh sb="0" eb="1">
      <t>カガミ</t>
    </rPh>
    <rPh sb="1" eb="2">
      <t>ハラ</t>
    </rPh>
    <rPh sb="2" eb="3">
      <t>チョウ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</si>
  <si>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</si>
  <si>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</si>
  <si>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</si>
  <si>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</si>
  <si>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</si>
  <si>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</si>
  <si>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</si>
  <si>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</si>
  <si>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</si>
  <si>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</si>
  <si>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</si>
  <si>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</si>
  <si>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</si>
  <si>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</si>
  <si>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</si>
  <si>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</si>
  <si>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</si>
  <si>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</si>
  <si>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</si>
  <si>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垣花小学校</t>
    <rPh sb="0" eb="2">
      <t>カキノハナ</t>
    </rPh>
    <rPh sb="2" eb="5">
      <t>ショウガッコウ</t>
    </rPh>
    <phoneticPr fontId="3"/>
  </si>
  <si>
    <t>所在地</t>
  </si>
  <si>
    <t>山下町17番１号</t>
    <rPh sb="0" eb="2">
      <t>ヤマシタ</t>
    </rPh>
    <rPh sb="2" eb="3">
      <t>チョウ</t>
    </rPh>
    <rPh sb="5" eb="6">
      <t>バン</t>
    </rPh>
    <rPh sb="7" eb="8">
      <t>ゴウ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</si>
  <si>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</si>
  <si>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</si>
  <si>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</si>
  <si>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</si>
  <si>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</si>
  <si>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</si>
  <si>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</si>
  <si>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</si>
  <si>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</si>
  <si>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</si>
  <si>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</si>
  <si>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</si>
  <si>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</si>
  <si>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</si>
  <si>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</si>
  <si>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</si>
  <si>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</si>
  <si>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垣花小学校</t>
    <rPh sb="0" eb="5">
      <t>カキノハナショウガッコウ</t>
    </rPh>
    <phoneticPr fontId="3"/>
  </si>
  <si>
    <t>山下町17-1</t>
    <rPh sb="0" eb="3">
      <t>ヤマシタチョウ</t>
    </rPh>
    <phoneticPr fontId="3"/>
  </si>
  <si>
    <t>-</t>
    <phoneticPr fontId="3"/>
  </si>
  <si>
    <t>鏡原中学校</t>
    <rPh sb="0" eb="2">
      <t>キョウハラ</t>
    </rPh>
    <rPh sb="2" eb="5">
      <t>チュウガッコウ</t>
    </rPh>
    <phoneticPr fontId="3"/>
  </si>
  <si>
    <t>鏡原町36-1</t>
    <rPh sb="0" eb="2">
      <t>キョウハラ</t>
    </rPh>
    <rPh sb="2" eb="3">
      <t>チョウ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</si>
  <si>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</si>
  <si>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</si>
  <si>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</si>
  <si>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</si>
  <si>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</si>
  <si>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</si>
  <si>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</si>
  <si>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山下町自治会</t>
    <rPh sb="0" eb="2">
      <t>ヤマシタ</t>
    </rPh>
    <rPh sb="2" eb="3">
      <t>チョウ</t>
    </rPh>
    <rPh sb="3" eb="6">
      <t>ジチカイ</t>
    </rPh>
    <phoneticPr fontId="3"/>
  </si>
  <si>
    <t>山下町全域 及び小禄番地1536一部</t>
    <rPh sb="0" eb="3">
      <t>ヤマシタチョウ</t>
    </rPh>
    <rPh sb="3" eb="5">
      <t>ゼンイキ</t>
    </rPh>
    <rPh sb="6" eb="7">
      <t>オヨ</t>
    </rPh>
    <rPh sb="8" eb="10">
      <t>オロク</t>
    </rPh>
    <rPh sb="10" eb="12">
      <t>バンチ</t>
    </rPh>
    <rPh sb="16" eb="18">
      <t>イチブ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</si>
  <si>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</si>
  <si>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</si>
  <si>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</si>
  <si>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</si>
  <si>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</si>
  <si>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</si>
  <si>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</si>
  <si>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</si>
  <si>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</si>
  <si>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</si>
  <si>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鏡原中学校区青少年健全育成協議会</t>
    <rPh sb="0" eb="2">
      <t>カガミハラ</t>
    </rPh>
    <rPh sb="2" eb="16">
      <t>チュウガッコウクセイショウネンケンゼンイクセイキョウギカイ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</si>
  <si>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</si>
  <si>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</si>
  <si>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認定路線</t>
    <rPh sb="0" eb="4">
      <t>ニンテイロセン</t>
    </rPh>
    <phoneticPr fontId="3"/>
  </si>
  <si>
    <t>活動場所</t>
    <rPh sb="0" eb="4">
      <t>カツドウバショ</t>
    </rPh>
    <phoneticPr fontId="3"/>
  </si>
  <si>
    <t>NPO法人なごみ空間ネットワーク</t>
    <rPh sb="3" eb="5">
      <t>ホウジン</t>
    </rPh>
    <rPh sb="8" eb="10">
      <t>クウカン</t>
    </rPh>
    <phoneticPr fontId="3"/>
  </si>
  <si>
    <t>鏡原4号、鏡原7号、鏡原18号、
市所管里道</t>
    <phoneticPr fontId="3"/>
  </si>
  <si>
    <t>沖縄銀行</t>
    <phoneticPr fontId="3"/>
  </si>
  <si>
    <t>市内一円(各本店、支店、出張所)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</si>
  <si>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0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</si>
  <si>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</si>
  <si>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</si>
  <si>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</si>
  <si>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</si>
  <si>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美空ひばりの歌碑を守る会</t>
    <phoneticPr fontId="3"/>
  </si>
  <si>
    <t>がじゃんびら公園</t>
    <phoneticPr fontId="3"/>
  </si>
  <si>
    <t>沖縄県宅地建物取引業協会</t>
    <phoneticPr fontId="3"/>
  </si>
  <si>
    <t>垣花モスキート</t>
    <phoneticPr fontId="3"/>
  </si>
  <si>
    <t>山下西公園</t>
    <phoneticPr fontId="3"/>
  </si>
  <si>
    <t>那覇市観光ホテル旅館事業協同組合</t>
    <phoneticPr fontId="3"/>
  </si>
  <si>
    <t>山下町自治会愛護会</t>
    <phoneticPr fontId="3"/>
  </si>
  <si>
    <t>琉球銀行</t>
    <phoneticPr fontId="3"/>
  </si>
  <si>
    <t>市内一円(各本店、支店、出張所)</t>
    <rPh sb="3" eb="4">
      <t>エン</t>
    </rPh>
    <phoneticPr fontId="3"/>
  </si>
  <si>
    <t>ハーバービュークラブ</t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</si>
  <si>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</si>
  <si>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</si>
  <si>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</si>
  <si>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</si>
  <si>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リウボウストア</t>
    <phoneticPr fontId="3"/>
  </si>
  <si>
    <t>金秀商事株式会社</t>
    <phoneticPr fontId="3"/>
  </si>
  <si>
    <t>那覇建水会</t>
    <rPh sb="0" eb="5">
      <t>ナハケンスイカイ</t>
    </rPh>
    <phoneticPr fontId="3"/>
  </si>
  <si>
    <t>生活協同組合コープ沖縄</t>
    <phoneticPr fontId="3"/>
  </si>
  <si>
    <t>(社)沖縄県建設業協会那覇支部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</si>
  <si>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</si>
  <si>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一般社団法人沖縄県中小建設業協会
那覇支部</t>
    <phoneticPr fontId="3"/>
  </si>
  <si>
    <t>組織名</t>
    <rPh sb="0" eb="3">
      <t>ソシキメイ</t>
    </rPh>
    <phoneticPr fontId="13"/>
  </si>
  <si>
    <t>小禄泉原自治会</t>
    <rPh sb="0" eb="2">
      <t>オロク</t>
    </rPh>
    <rPh sb="2" eb="4">
      <t>イズミハラ</t>
    </rPh>
    <rPh sb="4" eb="7">
      <t>ジチカイ</t>
    </rPh>
    <phoneticPr fontId="3"/>
  </si>
  <si>
    <t>山下町自治会</t>
    <rPh sb="0" eb="2">
      <t>ヤマシタ</t>
    </rPh>
    <rPh sb="2" eb="3">
      <t>マチ</t>
    </rPh>
    <rPh sb="3" eb="6">
      <t>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</si>
  <si>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</si>
  <si>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</si>
  <si>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</si>
  <si>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</si>
  <si>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</si>
  <si>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</si>
  <si>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</si>
  <si>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</si>
  <si>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</si>
  <si>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</si>
  <si>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</si>
  <si>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</si>
  <si>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</si>
  <si>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</si>
  <si>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</si>
  <si>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</si>
  <si>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×</t>
    <phoneticPr fontId="3"/>
  </si>
  <si>
    <t>電話：917-3321
FAX：917-3361</t>
    <phoneticPr fontId="3"/>
  </si>
  <si>
    <t>鏡原中学校</t>
    <rPh sb="0" eb="5">
      <t>カガミハラチュウガッコウ</t>
    </rPh>
    <phoneticPr fontId="3"/>
  </si>
  <si>
    <t>鏡原町36-1</t>
    <rPh sb="0" eb="2">
      <t>カガミハラ</t>
    </rPh>
    <rPh sb="2" eb="3">
      <t>チョウ</t>
    </rPh>
    <phoneticPr fontId="3"/>
  </si>
  <si>
    <t>電話：917-3413
FAX：917-3433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</si>
  <si>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</si>
  <si>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女性防火クラブ山下町支部自主防災会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</si>
  <si>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</si>
  <si>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</si>
  <si>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</si>
  <si>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垣花児童クラブ</t>
    <rPh sb="0" eb="2">
      <t>カキノハナ</t>
    </rPh>
    <rPh sb="2" eb="4">
      <t>ジドウ</t>
    </rPh>
    <phoneticPr fontId="3"/>
  </si>
  <si>
    <t>山下町17-55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</si>
  <si>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</si>
  <si>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</si>
  <si>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</si>
  <si>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</si>
  <si>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</si>
  <si>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折り紙</t>
    <rPh sb="0" eb="1">
      <t>オ</t>
    </rPh>
    <phoneticPr fontId="3"/>
  </si>
  <si>
    <t>不定期</t>
    <rPh sb="0" eb="3">
      <t>フテイキ</t>
    </rPh>
    <phoneticPr fontId="3"/>
  </si>
  <si>
    <t>15：00～16：00</t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</si>
  <si>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</si>
  <si>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</si>
  <si>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</si>
  <si>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</si>
  <si>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</si>
  <si>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</si>
  <si>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奥武山町、山下町、垣花町、字鏡水、
鏡原町、住吉町</t>
    <phoneticPr fontId="3"/>
  </si>
  <si>
    <t>鏡原1-68</t>
    <phoneticPr fontId="3"/>
  </si>
  <si>
    <t>８５２－０７７７</t>
    <phoneticPr fontId="3"/>
  </si>
  <si>
    <t>かなぐすく</t>
    <phoneticPr fontId="3"/>
  </si>
  <si>
    <t>字小禄</t>
    <phoneticPr fontId="3"/>
  </si>
  <si>
    <t>小禄551-1</t>
    <phoneticPr fontId="3"/>
  </si>
  <si>
    <t>８５８－００９６</t>
    <phoneticPr fontId="3"/>
  </si>
  <si>
    <t>小禄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</si>
  <si>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</si>
  <si>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</si>
  <si>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</si>
  <si>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</si>
  <si>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</si>
  <si>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山下地域ふれあいデイサービス</t>
    <rPh sb="0" eb="2">
      <t>ヤマシタ</t>
    </rPh>
    <rPh sb="2" eb="4">
      <t>チイキ</t>
    </rPh>
    <phoneticPr fontId="13"/>
  </si>
  <si>
    <t>第1･3・4月曜日　</t>
    <rPh sb="0" eb="1">
      <t>ダイ</t>
    </rPh>
    <rPh sb="6" eb="9">
      <t>ゲツヨウビ</t>
    </rPh>
    <phoneticPr fontId="13"/>
  </si>
  <si>
    <t>14:00～16:00</t>
    <phoneticPr fontId="13"/>
  </si>
  <si>
    <t>那覇軍用地等地主会館（山下町16-9）</t>
    <phoneticPr fontId="3"/>
  </si>
  <si>
    <t>山下分譲住宅がんじゅう会</t>
    <phoneticPr fontId="3"/>
  </si>
  <si>
    <t>第2・4月曜日　</t>
    <rPh sb="0" eb="1">
      <t>ダイ</t>
    </rPh>
    <rPh sb="4" eb="5">
      <t>ゲツ</t>
    </rPh>
    <rPh sb="5" eb="7">
      <t>ヨウビ</t>
    </rPh>
    <phoneticPr fontId="13"/>
  </si>
  <si>
    <t>14:00～16:01</t>
  </si>
  <si>
    <t>山下分譲住宅集会所（那覇市山下町18-26）</t>
    <rPh sb="0" eb="2">
      <t>ヤマシタ</t>
    </rPh>
    <rPh sb="2" eb="4">
      <t>ブンジョウ</t>
    </rPh>
    <rPh sb="4" eb="6">
      <t>ジュウタク</t>
    </rPh>
    <rPh sb="6" eb="8">
      <t>シュウカイ</t>
    </rPh>
    <rPh sb="8" eb="9">
      <t>ジョ</t>
    </rPh>
    <rPh sb="10" eb="13">
      <t>ナハシ</t>
    </rPh>
    <rPh sb="13" eb="16">
      <t>ヤマシタチョウ</t>
    </rPh>
    <phoneticPr fontId="13"/>
  </si>
  <si>
    <t>鏡原がんじゅうの会</t>
    <phoneticPr fontId="3"/>
  </si>
  <si>
    <t>第1･2・3水曜日　</t>
    <rPh sb="0" eb="1">
      <t>ダイ</t>
    </rPh>
    <rPh sb="6" eb="7">
      <t>スイ</t>
    </rPh>
    <rPh sb="7" eb="9">
      <t>ヨウビ</t>
    </rPh>
    <phoneticPr fontId="13"/>
  </si>
  <si>
    <t>鏡原中学校　地域連携室（字鏡原町36-1）</t>
    <rPh sb="0" eb="2">
      <t>キョウハラ</t>
    </rPh>
    <rPh sb="2" eb="5">
      <t>チュウガッコウ</t>
    </rPh>
    <rPh sb="6" eb="8">
      <t>チイキ</t>
    </rPh>
    <rPh sb="8" eb="10">
      <t>レンケイ</t>
    </rPh>
    <rPh sb="10" eb="11">
      <t>シツ</t>
    </rPh>
    <rPh sb="12" eb="13">
      <t>アザ</t>
    </rPh>
    <rPh sb="13" eb="16">
      <t>キョウハラチョウ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</si>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</sst>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  <font>
      <b/>
      <sz val="11"/>
      <color theme="1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b/>
      <sz val="20"/>
      <color theme="1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b/>
      <sz val="20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7" fillId="0" borderId="0" xfId="0" applyFont="1" applyFill="1" applyBorder="1">
      <alignment vertical="center"/>
    </xf>
    <xf numFmtId="0" fontId="34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8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38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7" fillId="0" borderId="0" xfId="0" applyFont="1" applyBorder="1">
      <alignment vertical="center"/>
    </xf>
    <xf numFmtId="0" fontId="34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40" fillId="0" borderId="0" xfId="0" applyFont="1" applyFill="1" applyBorder="1" applyAlignment="1">
      <alignment vertical="center" wrapText="1" shrinkToFit="1"/>
    </xf>
    <xf numFmtId="0" fontId="19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9" fontId="19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51" fillId="0" borderId="0" xfId="0" applyFont="1" applyFill="1" applyAlignment="1">
      <alignment vertical="center"/>
    </xf>
    <xf numFmtId="0" fontId="52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shrinkToFit="1"/>
    </xf>
    <xf numFmtId="0" fontId="57" fillId="0" borderId="10" xfId="0" applyFont="1" applyFill="1" applyBorder="1" applyAlignment="1">
      <alignment horizontal="center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 wrapText="1"/>
    </xf>
    <xf numFmtId="0" fontId="57" fillId="0" borderId="8" xfId="0" applyFont="1" applyFill="1" applyBorder="1" applyAlignment="1">
      <alignment horizontal="center" vertical="center" wrapText="1"/>
    </xf>
    <xf numFmtId="0" fontId="54" fillId="3" borderId="6" xfId="0" applyFont="1" applyFill="1" applyBorder="1" applyAlignment="1">
      <alignment horizontal="left" vertical="center" wrapText="1"/>
    </xf>
    <xf numFmtId="0" fontId="54" fillId="3" borderId="6" xfId="0" applyFont="1" applyFill="1" applyBorder="1" applyAlignment="1">
      <alignment horizontal="left"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horizontal="center" vertical="center" shrinkToFit="1"/>
    </xf>
    <xf numFmtId="0" fontId="41" fillId="2" borderId="9" xfId="0" applyFont="1" applyFill="1" applyBorder="1" applyAlignment="1">
      <alignment horizontal="center" vertical="center" shrinkToFit="1"/>
    </xf>
    <xf numFmtId="0" fontId="41" fillId="2" borderId="10" xfId="0" applyFont="1" applyFill="1" applyBorder="1" applyAlignment="1">
      <alignment horizontal="center" vertical="center" shrinkToFit="1"/>
    </xf>
    <xf numFmtId="0" fontId="41" fillId="2" borderId="8" xfId="0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/>
    </xf>
    <xf numFmtId="0" fontId="53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left" vertical="center" wrapText="1"/>
    </xf>
    <xf numFmtId="0" fontId="25" fillId="2" borderId="10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48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43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37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 vertical="center"/>
    </xf>
    <xf numFmtId="0" fontId="47" fillId="2" borderId="7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177" fontId="25" fillId="2" borderId="10" xfId="2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vertical="center"/>
    </xf>
    <xf numFmtId="177" fontId="24" fillId="0" borderId="10" xfId="2" applyNumberFormat="1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177" fontId="24" fillId="0" borderId="10" xfId="2" applyNumberFormat="1" applyFont="1" applyBorder="1" applyAlignment="1">
      <alignment horizontal="left" vertical="center" wrapText="1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37" fillId="0" borderId="7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25" fillId="2" borderId="8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right" vertical="center" wrapText="1"/>
    </xf>
    <xf numFmtId="0" fontId="16" fillId="0" borderId="39" xfId="0" applyFont="1" applyBorder="1" applyAlignment="1">
      <alignment horizontal="right" vertical="center"/>
    </xf>
    <xf numFmtId="38" fontId="10" fillId="0" borderId="13" xfId="1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0" fontId="38" fillId="0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177" fontId="16" fillId="0" borderId="10" xfId="2" applyNumberFormat="1" applyFont="1" applyBorder="1" applyAlignment="1">
      <alignment horizontal="center" vertical="center"/>
    </xf>
    <xf numFmtId="0" fontId="29" fillId="5" borderId="10" xfId="0" applyFont="1" applyFill="1" applyBorder="1" applyAlignment="1">
      <alignment horizontal="left" vertical="center" wrapText="1"/>
    </xf>
    <xf numFmtId="0" fontId="44" fillId="0" borderId="10" xfId="0" applyFont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46" fillId="0" borderId="10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 wrapText="1" shrinkToFit="1"/>
    </xf>
    <xf numFmtId="0" fontId="40" fillId="2" borderId="10" xfId="0" applyFont="1" applyFill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wrapText="1" shrinkToFit="1"/>
    </xf>
    <xf numFmtId="176" fontId="27" fillId="0" borderId="6" xfId="0" applyNumberFormat="1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3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31" fillId="0" borderId="26" xfId="0" applyNumberFormat="1" applyFont="1" applyFill="1" applyBorder="1" applyAlignment="1">
      <alignment horizontal="center" vertical="center"/>
    </xf>
    <xf numFmtId="177" fontId="31" fillId="0" borderId="36" xfId="0" applyNumberFormat="1" applyFont="1" applyFill="1" applyBorder="1" applyAlignment="1">
      <alignment horizontal="center" vertical="center"/>
    </xf>
    <xf numFmtId="38" fontId="29" fillId="0" borderId="35" xfId="1" applyFont="1" applyBorder="1" applyAlignment="1">
      <alignment horizontal="center" vertical="center"/>
    </xf>
    <xf numFmtId="38" fontId="29" fillId="0" borderId="27" xfId="1" applyFont="1" applyBorder="1" applyAlignment="1">
      <alignment horizontal="center" vertical="center"/>
    </xf>
    <xf numFmtId="177" fontId="26" fillId="0" borderId="26" xfId="0" applyNumberFormat="1" applyFont="1" applyFill="1" applyBorder="1" applyAlignment="1">
      <alignment horizontal="center" vertical="center"/>
    </xf>
    <xf numFmtId="177" fontId="26" fillId="0" borderId="36" xfId="0" applyNumberFormat="1" applyFont="1" applyFill="1" applyBorder="1" applyAlignment="1">
      <alignment horizontal="center" vertical="center"/>
    </xf>
    <xf numFmtId="0" fontId="19" fillId="0" borderId="37" xfId="0" applyFont="1" applyBorder="1" applyAlignment="1">
      <alignment horizontal="left" vertical="top"/>
    </xf>
    <xf numFmtId="38" fontId="29" fillId="0" borderId="22" xfId="1" applyFont="1" applyBorder="1" applyAlignment="1">
      <alignment horizontal="center" vertical="center"/>
    </xf>
    <xf numFmtId="38" fontId="29" fillId="0" borderId="8" xfId="1" applyFont="1" applyBorder="1" applyAlignment="1">
      <alignment horizontal="center" vertical="center"/>
    </xf>
    <xf numFmtId="177" fontId="26" fillId="2" borderId="7" xfId="0" applyNumberFormat="1" applyFont="1" applyFill="1" applyBorder="1" applyAlignment="1">
      <alignment horizontal="center" vertical="center"/>
    </xf>
    <xf numFmtId="177" fontId="26" fillId="2" borderId="23" xfId="0" applyNumberFormat="1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38" fontId="19" fillId="0" borderId="35" xfId="1" applyFont="1" applyBorder="1" applyAlignment="1">
      <alignment horizontal="center" vertical="center"/>
    </xf>
    <xf numFmtId="38" fontId="19" fillId="0" borderId="27" xfId="1" applyFont="1" applyBorder="1" applyAlignment="1">
      <alignment horizontal="center" vertical="center"/>
    </xf>
    <xf numFmtId="177" fontId="26" fillId="0" borderId="7" xfId="0" applyNumberFormat="1" applyFont="1" applyBorder="1" applyAlignment="1">
      <alignment horizontal="center" vertical="center"/>
    </xf>
    <xf numFmtId="177" fontId="26" fillId="0" borderId="23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38" fontId="19" fillId="0" borderId="22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3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26" fillId="0" borderId="19" xfId="0" applyNumberFormat="1" applyFont="1" applyBorder="1" applyAlignment="1">
      <alignment horizontal="center" vertical="center"/>
    </xf>
    <xf numFmtId="177" fontId="26" fillId="0" borderId="33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177" fontId="26" fillId="0" borderId="17" xfId="0" applyNumberFormat="1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176" fontId="27" fillId="0" borderId="15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177" fontId="26" fillId="0" borderId="18" xfId="0" applyNumberFormat="1" applyFont="1" applyBorder="1" applyAlignment="1">
      <alignment horizontal="center" vertical="center"/>
    </xf>
    <xf numFmtId="177" fontId="26" fillId="0" borderId="2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38" fontId="22" fillId="0" borderId="30" xfId="1" applyFont="1" applyBorder="1" applyAlignment="1">
      <alignment horizontal="center" vertical="center" wrapText="1"/>
    </xf>
    <xf numFmtId="38" fontId="23" fillId="0" borderId="30" xfId="1" applyFont="1" applyBorder="1" applyAlignment="1">
      <alignment horizontal="center" vertical="center" wrapText="1"/>
    </xf>
    <xf numFmtId="38" fontId="22" fillId="0" borderId="31" xfId="1" applyFont="1" applyBorder="1" applyAlignment="1">
      <alignment horizontal="center" vertical="center" wrapText="1"/>
    </xf>
    <xf numFmtId="38" fontId="23" fillId="0" borderId="2" xfId="1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22" fillId="0" borderId="26" xfId="0" applyNumberFormat="1" applyFont="1" applyBorder="1" applyAlignment="1">
      <alignment horizontal="center" vertical="center" wrapText="1"/>
    </xf>
    <xf numFmtId="3" fontId="22" fillId="0" borderId="27" xfId="0" applyNumberFormat="1" applyFont="1" applyBorder="1" applyAlignment="1">
      <alignment horizontal="center" vertical="center" wrapText="1"/>
    </xf>
    <xf numFmtId="3" fontId="22" fillId="0" borderId="25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3" fontId="22" fillId="0" borderId="12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23" xfId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shrinkToFi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58" fillId="0" borderId="54" xfId="0" applyFont="1" applyFill="1" applyBorder="1" applyAlignment="1">
      <alignment horizontal="center" vertical="center" wrapText="1"/>
    </xf>
    <xf numFmtId="0" fontId="58" fillId="0" borderId="12" xfId="0" applyFont="1" applyFill="1" applyBorder="1" applyAlignment="1">
      <alignment horizontal="center" vertical="center" wrapText="1"/>
    </xf>
    <xf numFmtId="0" fontId="59" fillId="0" borderId="10" xfId="0" applyFont="1" applyFill="1" applyBorder="1" applyAlignment="1">
      <alignment horizontal="left" vertical="center" wrapText="1"/>
    </xf>
    <xf numFmtId="0" fontId="60" fillId="0" borderId="10" xfId="0" applyFont="1" applyFill="1" applyBorder="1" applyAlignment="1">
      <alignment horizontal="left" vertical="center"/>
    </xf>
    <xf numFmtId="0" fontId="61" fillId="0" borderId="13" xfId="0" applyFont="1" applyFill="1" applyBorder="1" applyAlignment="1">
      <alignment horizontal="center" vertical="center" wrapText="1"/>
    </xf>
    <xf numFmtId="0" fontId="61" fillId="0" borderId="6" xfId="0" applyFont="1" applyFill="1" applyBorder="1" applyAlignment="1">
      <alignment horizontal="center" vertical="center" wrapText="1"/>
    </xf>
    <xf numFmtId="0" fontId="61" fillId="0" borderId="14" xfId="0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 wrapText="1"/>
    </xf>
    <xf numFmtId="0" fontId="62" fillId="0" borderId="54" xfId="0" applyFont="1" applyFill="1" applyBorder="1" applyAlignment="1">
      <alignment horizontal="center" vertical="center" wrapText="1"/>
    </xf>
    <xf numFmtId="0" fontId="62" fillId="0" borderId="12" xfId="0" applyFont="1" applyFill="1" applyBorder="1" applyAlignment="1">
      <alignment horizontal="center" vertical="center" wrapText="1"/>
    </xf>
    <xf numFmtId="0" fontId="63" fillId="0" borderId="10" xfId="0" applyFont="1" applyFill="1" applyBorder="1" applyAlignment="1">
      <alignment horizontal="left" vertical="center" wrapText="1"/>
    </xf>
    <xf numFmtId="0" fontId="64" fillId="0" borderId="10" xfId="0" applyFont="1" applyFill="1" applyBorder="1" applyAlignment="1">
      <alignment horizontal="left" vertical="center"/>
    </xf>
    <xf numFmtId="0" fontId="65" fillId="0" borderId="13" xfId="0" applyFont="1" applyFill="1" applyBorder="1" applyAlignment="1">
      <alignment horizontal="center" vertical="center" wrapText="1"/>
    </xf>
    <xf numFmtId="0" fontId="65" fillId="0" borderId="6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'19垣花'!$B$37:$C$37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('19垣花'!$D$37:$E$37,'19垣花'!$H$37:$I$37,'19垣花'!$L$37:$M$37,'19垣花'!$P$37:$Q$37,'19垣花'!$T$37:$U$37)</c:f>
              <c:numCache>
                <c:formatCode>#,##0_);[Red]\(#,##0\)</c:formatCode>
                <c:ptCount val="10"/>
                <c:pt idx="0">
                  <c:v>619</c:v>
                </c:pt>
                <c:pt idx="2">
                  <c:v>582</c:v>
                </c:pt>
                <c:pt idx="4">
                  <c:v>589</c:v>
                </c:pt>
                <c:pt idx="6">
                  <c:v>583</c:v>
                </c:pt>
                <c:pt idx="8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B-49A9-8EB2-0982C17469BE}"/>
            </c:ext>
          </c:extLst>
        </c:ser>
        <c:ser>
          <c:idx val="1"/>
          <c:order val="1"/>
          <c:tx>
            <c:strRef>
              <c:f>'19垣花'!$B$38:$C$38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('19垣花'!$D$38:$E$38,'19垣花'!$H$38:$I$38,'19垣花'!$L$38:$M$38,'19垣花'!$P$38:$Q$38,'19垣花'!$T$38:$U$38)</c:f>
              <c:numCache>
                <c:formatCode>#,##0_);[Red]\(#,##0\)</c:formatCode>
                <c:ptCount val="10"/>
                <c:pt idx="0">
                  <c:v>3230</c:v>
                </c:pt>
                <c:pt idx="2">
                  <c:v>3199</c:v>
                </c:pt>
                <c:pt idx="4">
                  <c:v>3217</c:v>
                </c:pt>
                <c:pt idx="6">
                  <c:v>3256</c:v>
                </c:pt>
                <c:pt idx="8">
                  <c:v>3120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B-49A9-8EB2-0982C17469BE}"/>
            </c:ext>
          </c:extLst>
        </c:ser>
        <c:ser>
          <c:idx val="2"/>
          <c:order val="2"/>
          <c:tx>
            <c:strRef>
              <c:f>'19垣花'!$B$39:$C$39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('19垣花'!$D$39:$E$39,'19垣花'!$H$39:$I$39,'19垣花'!$L$39:$M$39,'19垣花'!$P$39:$Q$39,'19垣花'!$T$39:$U$39)</c:f>
              <c:numCache>
                <c:formatCode>#,##0_);[Red]\(#,##0\)</c:formatCode>
                <c:ptCount val="10"/>
                <c:pt idx="0">
                  <c:v>1202</c:v>
                </c:pt>
                <c:pt idx="2">
                  <c:v>1190</c:v>
                </c:pt>
                <c:pt idx="4">
                  <c:v>1198</c:v>
                </c:pt>
                <c:pt idx="6">
                  <c:v>1196</c:v>
                </c:pt>
                <c:pt idx="8">
                  <c:v>1193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B-49A9-8EB2-0982C17469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'19垣花'!$B$30:$C$30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'19垣花'!$D$30:$M$30</c:f>
              <c:numCache>
                <c:formatCode>#,##0_);[Red]\(#,##0\)</c:formatCode>
                <c:ptCount val="10"/>
                <c:pt idx="0">
                  <c:v>2706</c:v>
                </c:pt>
                <c:pt idx="2">
                  <c:v>2624</c:v>
                </c:pt>
                <c:pt idx="4">
                  <c:v>2628</c:v>
                </c:pt>
                <c:pt idx="6">
                  <c:v>2642</c:v>
                </c:pt>
                <c:pt idx="8">
                  <c:v>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56-401A-A6B1-447E9D060D70}"/>
            </c:ext>
          </c:extLst>
        </c:ser>
        <c:ser>
          <c:idx val="3"/>
          <c:order val="1"/>
          <c:tx>
            <c:strRef>
              <c:f>'19垣花'!$B$31:$C$31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'19垣花'!$D$31:$M$31</c:f>
              <c:numCache>
                <c:formatCode>#,##0_);[Red]\(#,##0\)</c:formatCode>
                <c:ptCount val="10"/>
                <c:pt idx="0">
                  <c:v>2345</c:v>
                </c:pt>
                <c:pt idx="2">
                  <c:v>2347</c:v>
                </c:pt>
                <c:pt idx="4">
                  <c:v>2376</c:v>
                </c:pt>
                <c:pt idx="6">
                  <c:v>2393</c:v>
                </c:pt>
                <c:pt idx="8">
                  <c:v>2311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56-401A-A6B1-447E9D060D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103875212562033"/>
          <c:y val="0.19126056894639309"/>
          <c:w val="0.72791724615656561"/>
          <c:h val="0.6543371896809654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'19垣花'!$B$33:$C$33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'19垣花'!$D$33:$M$33</c:f>
              <c:numCache>
                <c:formatCode>#,##0_);[Red]\(#,##0\)</c:formatCode>
                <c:ptCount val="10"/>
                <c:pt idx="0">
                  <c:v>2829</c:v>
                </c:pt>
                <c:pt idx="2">
                  <c:v>2809</c:v>
                </c:pt>
                <c:pt idx="4">
                  <c:v>2866</c:v>
                </c:pt>
                <c:pt idx="6">
                  <c:v>2905</c:v>
                </c:pt>
                <c:pt idx="8">
                  <c:v>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7-40BF-90EB-726ECED662E2}"/>
            </c:ext>
          </c:extLst>
        </c:ser>
        <c:ser>
          <c:idx val="0"/>
          <c:order val="1"/>
          <c:tx>
            <c:strRef>
              <c:f>'19垣花'!$B$32:$C$32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'19垣花'!$D$32:$M$32</c:f>
              <c:numCache>
                <c:formatCode>#,##0</c:formatCode>
                <c:ptCount val="10"/>
                <c:pt idx="0">
                  <c:v>5051</c:v>
                </c:pt>
                <c:pt idx="2">
                  <c:v>4971</c:v>
                </c:pt>
                <c:pt idx="4">
                  <c:v>5004</c:v>
                </c:pt>
                <c:pt idx="6">
                  <c:v>5035</c:v>
                </c:pt>
                <c:pt idx="8">
                  <c:v>4844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7-40BF-90EB-726ECED662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'19垣花'!$B$39:$C$39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('19垣花'!$F$39:$G$39,'19垣花'!$J$39:$K$39,'19垣花'!$N$39:$O$39,'19垣花'!$R$39:$S$39,'19垣花'!$V$39:$W$39)</c:f>
              <c:numCache>
                <c:formatCode>0.0%</c:formatCode>
                <c:ptCount val="10"/>
                <c:pt idx="0">
                  <c:v>0.23797267867748961</c:v>
                </c:pt>
                <c:pt idx="2">
                  <c:v>0.23938845302755984</c:v>
                </c:pt>
                <c:pt idx="4">
                  <c:v>0.23940847322142286</c:v>
                </c:pt>
                <c:pt idx="6">
                  <c:v>0.23753723932472692</c:v>
                </c:pt>
                <c:pt idx="8">
                  <c:v>0.2462840627580512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7-40BF-90EB-726ECED662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97647072"/>
        <c:axId val="1597646240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46240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47072"/>
        <c:crosses val="max"/>
        <c:crossBetween val="between"/>
        <c:majorUnit val="0.1"/>
      </c:valAx>
      <c:catAx>
        <c:axId val="1597647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46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43686499652498"/>
          <c:y val="0.1419443540406086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7.7777777777777779E-2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633898044414723"/>
          <c:y val="0.12012578616352201"/>
          <c:w val="0.7859740410695345"/>
          <c:h val="0.75021174264822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'[2]19垣花'!$C$54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'[2]19垣花'!$B$55:$B$61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'[2]19垣花'!$C$55:$C$61</c:f>
              <c:numCache>
                <c:formatCode>General</c:formatCode>
                <c:ptCount val="7"/>
                <c:pt idx="0">
                  <c:v>39</c:v>
                </c:pt>
                <c:pt idx="1">
                  <c:v>37</c:v>
                </c:pt>
                <c:pt idx="2">
                  <c:v>43</c:v>
                </c:pt>
                <c:pt idx="3">
                  <c:v>32</c:v>
                </c:pt>
                <c:pt idx="4">
                  <c:v>45</c:v>
                </c:pt>
                <c:pt idx="5">
                  <c:v>30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5-45AB-AD22-A60420A4AD2E}"/>
            </c:ext>
          </c:extLst>
        </c:ser>
        <c:ser>
          <c:idx val="2"/>
          <c:order val="2"/>
          <c:tx>
            <c:strRef>
              <c:f>'[2]19垣花'!$E$54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'[2]19垣花'!$B$55:$B$61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'[2]19垣花'!$E$55:$E$61</c:f>
              <c:numCache>
                <c:formatCode>General</c:formatCode>
                <c:ptCount val="7"/>
                <c:pt idx="0">
                  <c:v>51</c:v>
                </c:pt>
                <c:pt idx="1">
                  <c:v>36</c:v>
                </c:pt>
                <c:pt idx="2">
                  <c:v>38</c:v>
                </c:pt>
                <c:pt idx="3">
                  <c:v>44</c:v>
                </c:pt>
                <c:pt idx="4">
                  <c:v>34</c:v>
                </c:pt>
                <c:pt idx="5">
                  <c:v>45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45-45AB-AD22-A60420A4AD2E}"/>
            </c:ext>
          </c:extLst>
        </c:ser>
        <c:ser>
          <c:idx val="4"/>
          <c:order val="4"/>
          <c:tx>
            <c:strRef>
              <c:f>'[2]19垣花'!$G$54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'[2]19垣花'!$B$55:$B$61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'[2]19垣花'!$G$55:$G$61</c:f>
              <c:numCache>
                <c:formatCode>General</c:formatCode>
                <c:ptCount val="7"/>
                <c:pt idx="0">
                  <c:v>30</c:v>
                </c:pt>
                <c:pt idx="1">
                  <c:v>51</c:v>
                </c:pt>
                <c:pt idx="2">
                  <c:v>33</c:v>
                </c:pt>
                <c:pt idx="3">
                  <c:v>36</c:v>
                </c:pt>
                <c:pt idx="4">
                  <c:v>39</c:v>
                </c:pt>
                <c:pt idx="5">
                  <c:v>35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45-45AB-AD22-A60420A4AD2E}"/>
            </c:ext>
          </c:extLst>
        </c:ser>
        <c:ser>
          <c:idx val="6"/>
          <c:order val="6"/>
          <c:tx>
            <c:strRef>
              <c:f>'[2]19垣花'!$I$54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'[2]19垣花'!$B$55:$B$61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'[2]19垣花'!$I$55:$I$61</c:f>
              <c:numCache>
                <c:formatCode>General</c:formatCode>
                <c:ptCount val="7"/>
                <c:pt idx="0">
                  <c:v>38</c:v>
                </c:pt>
                <c:pt idx="1">
                  <c:v>32</c:v>
                </c:pt>
                <c:pt idx="2">
                  <c:v>51</c:v>
                </c:pt>
                <c:pt idx="3">
                  <c:v>31</c:v>
                </c:pt>
                <c:pt idx="4">
                  <c:v>32</c:v>
                </c:pt>
                <c:pt idx="5">
                  <c:v>35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45-45AB-AD22-A60420A4AD2E}"/>
            </c:ext>
          </c:extLst>
        </c:ser>
        <c:ser>
          <c:idx val="8"/>
          <c:order val="8"/>
          <c:tx>
            <c:strRef>
              <c:f>'[2]19垣花'!$K$54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'[2]19垣花'!$B$55:$B$61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'[2]19垣花'!$K$55:$K$61</c:f>
              <c:numCache>
                <c:formatCode>General</c:formatCode>
                <c:ptCount val="7"/>
                <c:pt idx="0">
                  <c:v>35</c:v>
                </c:pt>
                <c:pt idx="1">
                  <c:v>36</c:v>
                </c:pt>
                <c:pt idx="2">
                  <c:v>28</c:v>
                </c:pt>
                <c:pt idx="3">
                  <c:v>49</c:v>
                </c:pt>
                <c:pt idx="4">
                  <c:v>34</c:v>
                </c:pt>
                <c:pt idx="5">
                  <c:v>34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45-45AB-AD22-A60420A4AD2E}"/>
            </c:ext>
          </c:extLst>
        </c:ser>
        <c:ser>
          <c:idx val="10"/>
          <c:order val="10"/>
          <c:tx>
            <c:strRef>
              <c:f>'[2]19垣花'!$M$54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'[2]19垣花'!$B$55:$B$61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'[2]19垣花'!$M$55:$M$61</c:f>
              <c:numCache>
                <c:formatCode>General</c:formatCode>
                <c:ptCount val="7"/>
                <c:pt idx="0">
                  <c:v>36</c:v>
                </c:pt>
                <c:pt idx="1">
                  <c:v>37</c:v>
                </c:pt>
                <c:pt idx="2">
                  <c:v>37</c:v>
                </c:pt>
                <c:pt idx="3">
                  <c:v>29</c:v>
                </c:pt>
                <c:pt idx="4">
                  <c:v>46</c:v>
                </c:pt>
                <c:pt idx="5">
                  <c:v>33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45-45AB-AD22-A60420A4AD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152448544"/>
        <c:axId val="115243606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'[2]19垣花'!$D$54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'[2]19垣花'!$B$55:$B$61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'[2]19垣花'!$D$55:$D$61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3C45-45AB-AD22-A60420A4AD2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'[2]19垣花'!$F$55:$F$61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C45-45AB-AD22-A60420A4AD2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'[2]19垣花'!$H$55:$H$61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C45-45AB-AD22-A60420A4AD2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'[2]19垣花'!$J$55:$J$61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C45-45AB-AD22-A60420A4AD2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'[2]19垣花'!$L$55:$L$61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C45-45AB-AD22-A60420A4AD2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'[2]19垣花'!$N$55:$N$61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C45-45AB-AD22-A60420A4AD2E}"/>
                  </c:ext>
                </c:extLst>
              </c15:ser>
            </c15:filteredBarSeries>
          </c:ext>
        </c:extLst>
      </c:barChart>
      <c:catAx>
        <c:axId val="1152448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2436064"/>
        <c:crosses val="autoZero"/>
        <c:auto val="1"/>
        <c:lblAlgn val="ctr"/>
        <c:lblOffset val="100"/>
        <c:noMultiLvlLbl val="0"/>
      </c:catAx>
      <c:valAx>
        <c:axId val="115243606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5244854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991656117573601"/>
          <c:y val="2.6009540942466585E-2"/>
          <c:w val="0.59677448399482347"/>
          <c:h val="0.14590499829835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8</xdr:row>
      <xdr:rowOff>142875</xdr:rowOff>
    </xdr:from>
    <xdr:to>
      <xdr:col>23</xdr:col>
      <xdr:colOff>8199</xdr:colOff>
      <xdr:row>23</xdr:row>
      <xdr:rowOff>129268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44" t="25673" r="28339" b="17122"/>
        <a:stretch/>
      </xdr:blipFill>
      <xdr:spPr>
        <a:xfrm>
          <a:off x="104775" y="2778125"/>
          <a:ext cx="7732974" cy="6018893"/>
        </a:xfrm>
        <a:prstGeom prst="rect">
          <a:avLst/>
        </a:prstGeom>
      </xdr:spPr>
    </xdr:pic>
    <xdr:clientData/>
  </xdr:twoCellAnchor>
  <xdr:twoCellAnchor>
    <xdr:from>
      <xdr:col>12</xdr:col>
      <xdr:colOff>122464</xdr:colOff>
      <xdr:row>40</xdr:row>
      <xdr:rowOff>353786</xdr:rowOff>
    </xdr:from>
    <xdr:to>
      <xdr:col>23</xdr:col>
      <xdr:colOff>40821</xdr:colOff>
      <xdr:row>46</xdr:row>
      <xdr:rowOff>108857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11</xdr:col>
      <xdr:colOff>238126</xdr:colOff>
      <xdr:row>46</xdr:row>
      <xdr:rowOff>95250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21774</xdr:colOff>
      <xdr:row>27</xdr:row>
      <xdr:rowOff>39460</xdr:rowOff>
    </xdr:from>
    <xdr:to>
      <xdr:col>23</xdr:col>
      <xdr:colOff>321128</xdr:colOff>
      <xdr:row>34</xdr:row>
      <xdr:rowOff>284388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104775</xdr:colOff>
      <xdr:row>54</xdr:row>
      <xdr:rowOff>390525</xdr:rowOff>
    </xdr:from>
    <xdr:to>
      <xdr:col>12</xdr:col>
      <xdr:colOff>205467</xdr:colOff>
      <xdr:row>60</xdr:row>
      <xdr:rowOff>259897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400-000018000000}"/>
            </a:ext>
          </a:extLst>
        </xdr:cNvPr>
        <xdr:cNvCxnSpPr/>
      </xdr:nvCxnSpPr>
      <xdr:spPr>
        <a:xfrm>
          <a:off x="1381125" y="20920075"/>
          <a:ext cx="3015342" cy="284117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</xdr:colOff>
      <xdr:row>52</xdr:row>
      <xdr:rowOff>352425</xdr:rowOff>
    </xdr:from>
    <xdr:to>
      <xdr:col>23</xdr:col>
      <xdr:colOff>295276</xdr:colOff>
      <xdr:row>61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9">
          <cell r="P69">
            <v>45717</v>
          </cell>
        </row>
        <row r="82">
          <cell r="J82">
            <v>45658</v>
          </cell>
        </row>
        <row r="92">
          <cell r="V92">
            <v>45657</v>
          </cell>
        </row>
        <row r="97">
          <cell r="V97">
            <v>45657</v>
          </cell>
          <cell r="W97"/>
        </row>
        <row r="109">
          <cell r="S109">
            <v>45677</v>
          </cell>
        </row>
        <row r="141">
          <cell r="F141">
            <v>45677</v>
          </cell>
        </row>
        <row r="146">
          <cell r="G146">
            <v>45658</v>
          </cell>
        </row>
        <row r="155">
          <cell r="H155">
            <v>45685</v>
          </cell>
        </row>
        <row r="162">
          <cell r="H162">
            <v>45685</v>
          </cell>
        </row>
        <row r="167">
          <cell r="M167">
            <v>45717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8">
          <cell r="G88">
            <v>45657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39</v>
          </cell>
          <cell r="E55">
            <v>51</v>
          </cell>
          <cell r="G55">
            <v>30</v>
          </cell>
          <cell r="I55">
            <v>38</v>
          </cell>
          <cell r="K55">
            <v>35</v>
          </cell>
          <cell r="M55">
            <v>36</v>
          </cell>
        </row>
        <row r="56">
          <cell r="B56" t="str">
            <v>H31
（R1）</v>
          </cell>
          <cell r="C56">
            <v>37</v>
          </cell>
          <cell r="E56">
            <v>36</v>
          </cell>
          <cell r="G56">
            <v>51</v>
          </cell>
          <cell r="I56">
            <v>32</v>
          </cell>
          <cell r="K56">
            <v>36</v>
          </cell>
          <cell r="M56">
            <v>37</v>
          </cell>
        </row>
        <row r="57">
          <cell r="B57" t="str">
            <v>R2</v>
          </cell>
          <cell r="C57">
            <v>43</v>
          </cell>
          <cell r="E57">
            <v>38</v>
          </cell>
          <cell r="G57">
            <v>33</v>
          </cell>
          <cell r="I57">
            <v>51</v>
          </cell>
          <cell r="K57">
            <v>28</v>
          </cell>
          <cell r="M57">
            <v>37</v>
          </cell>
        </row>
        <row r="58">
          <cell r="B58" t="str">
            <v>R3</v>
          </cell>
          <cell r="C58">
            <v>32</v>
          </cell>
          <cell r="E58">
            <v>44</v>
          </cell>
          <cell r="G58">
            <v>36</v>
          </cell>
          <cell r="I58">
            <v>31</v>
          </cell>
          <cell r="K58">
            <v>49</v>
          </cell>
          <cell r="M58">
            <v>29</v>
          </cell>
        </row>
        <row r="59">
          <cell r="B59" t="str">
            <v>R4</v>
          </cell>
          <cell r="C59">
            <v>45</v>
          </cell>
          <cell r="E59">
            <v>34</v>
          </cell>
          <cell r="G59">
            <v>39</v>
          </cell>
          <cell r="I59">
            <v>32</v>
          </cell>
          <cell r="K59">
            <v>34</v>
          </cell>
          <cell r="M59">
            <v>46</v>
          </cell>
        </row>
        <row r="60">
          <cell r="B60" t="str">
            <v>R5</v>
          </cell>
          <cell r="C60">
            <v>30</v>
          </cell>
          <cell r="E60">
            <v>45</v>
          </cell>
          <cell r="G60">
            <v>35</v>
          </cell>
          <cell r="I60">
            <v>35</v>
          </cell>
          <cell r="K60">
            <v>34</v>
          </cell>
          <cell r="M60">
            <v>33</v>
          </cell>
        </row>
        <row r="61">
          <cell r="B61" t="str">
            <v>R6</v>
          </cell>
          <cell r="C61">
            <v>33</v>
          </cell>
          <cell r="E61">
            <v>26</v>
          </cell>
          <cell r="G61">
            <v>45</v>
          </cell>
          <cell r="I61">
            <v>33</v>
          </cell>
          <cell r="K61">
            <v>35</v>
          </cell>
          <cell r="M61">
            <v>33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I174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3" width="5.75" customWidth="1"/>
    <col min="4" max="21" width="4.25" customWidth="1"/>
    <col min="22" max="22" width="5.25" customWidth="1"/>
    <col min="23" max="23" width="4.25" customWidth="1"/>
    <col min="24" max="24" width="4.5" customWidth="1"/>
    <col min="25" max="28" width="4.25" customWidth="1"/>
    <col min="29" max="29" width="22.9140625" customWidth="1"/>
    <col min="30" max="38" width="4.25" customWidth="1"/>
  </cols>
  <sheetData>
    <row r="1" spans="1:29" ht="18.5" thickBot="1">
      <c r="Y1" s="334"/>
      <c r="Z1" s="334"/>
      <c r="AA1" s="334"/>
      <c r="AB1" s="334"/>
      <c r="AC1" s="334"/>
    </row>
    <row r="2" spans="1:29" ht="29" customHeight="1" thickBot="1">
      <c r="A2" s="1" t="s">
        <v>0</v>
      </c>
      <c r="B2" s="2">
        <v>19</v>
      </c>
      <c r="C2" s="335" t="s">
        <v>1</v>
      </c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7"/>
      <c r="Y2" s="334"/>
      <c r="Z2" s="334"/>
      <c r="AA2" s="334"/>
      <c r="AB2" s="334"/>
      <c r="AC2" s="334"/>
    </row>
    <row r="3" spans="1:29" ht="17.2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334"/>
      <c r="Z3" s="334"/>
      <c r="AA3" s="334"/>
      <c r="AB3" s="334"/>
      <c r="AC3" s="334"/>
    </row>
    <row r="4" spans="1:29" ht="38.5" customHeight="1">
      <c r="B4" s="149" t="s">
        <v>2</v>
      </c>
      <c r="C4" s="149"/>
      <c r="D4" s="149"/>
      <c r="E4" s="149"/>
      <c r="F4" s="104">
        <f>'[1]1安謝'!F4:G4</f>
        <v>45658</v>
      </c>
      <c r="G4" s="104"/>
      <c r="H4" s="9" t="s">
        <v>3</v>
      </c>
    </row>
    <row r="5" spans="1:29" ht="29.25" customHeight="1">
      <c r="B5" s="338" t="s">
        <v>4</v>
      </c>
      <c r="C5" s="339"/>
      <c r="D5" s="340" t="s">
        <v>5</v>
      </c>
      <c r="E5" s="340"/>
      <c r="F5" s="340"/>
      <c r="G5" s="340"/>
      <c r="H5" s="341"/>
      <c r="I5" s="338" t="s">
        <v>4</v>
      </c>
      <c r="J5" s="339"/>
      <c r="K5" s="342" t="s">
        <v>6</v>
      </c>
      <c r="L5" s="340"/>
      <c r="M5" s="340"/>
      <c r="N5" s="340"/>
      <c r="O5" s="340"/>
      <c r="P5" s="341"/>
      <c r="Q5" s="338" t="s">
        <v>4</v>
      </c>
      <c r="R5" s="339"/>
      <c r="S5" s="342" t="s">
        <v>6</v>
      </c>
      <c r="T5" s="340"/>
      <c r="U5" s="340"/>
      <c r="V5" s="340"/>
      <c r="W5" s="340"/>
      <c r="X5" s="341"/>
    </row>
    <row r="6" spans="1:29" ht="29.25" customHeight="1">
      <c r="B6" s="333" t="s">
        <v>7</v>
      </c>
      <c r="C6" s="333"/>
      <c r="D6" s="330" t="s">
        <v>8</v>
      </c>
      <c r="E6" s="331"/>
      <c r="F6" s="331"/>
      <c r="G6" s="331"/>
      <c r="H6" s="332"/>
      <c r="I6" s="333" t="s">
        <v>9</v>
      </c>
      <c r="J6" s="333"/>
      <c r="K6" s="322" t="s">
        <v>8</v>
      </c>
      <c r="L6" s="322"/>
      <c r="M6" s="322"/>
      <c r="N6" s="322"/>
      <c r="O6" s="322"/>
      <c r="P6" s="322"/>
      <c r="Q6" s="333" t="s">
        <v>10</v>
      </c>
      <c r="R6" s="333"/>
      <c r="S6" s="322" t="s">
        <v>8</v>
      </c>
      <c r="T6" s="322"/>
      <c r="U6" s="322"/>
      <c r="V6" s="322"/>
      <c r="W6" s="322"/>
      <c r="X6" s="322"/>
    </row>
    <row r="7" spans="1:29" ht="29.25" customHeight="1">
      <c r="B7" s="326" t="s">
        <v>11</v>
      </c>
      <c r="C7" s="327"/>
      <c r="D7" s="330" t="s">
        <v>12</v>
      </c>
      <c r="E7" s="331"/>
      <c r="F7" s="331"/>
      <c r="G7" s="331"/>
      <c r="H7" s="332"/>
      <c r="I7" s="333" t="s">
        <v>13</v>
      </c>
      <c r="J7" s="333"/>
      <c r="K7" s="322" t="s">
        <v>8</v>
      </c>
      <c r="L7" s="322"/>
      <c r="M7" s="322"/>
      <c r="N7" s="322"/>
      <c r="O7" s="322"/>
      <c r="P7" s="322"/>
      <c r="Q7" s="333" t="s">
        <v>14</v>
      </c>
      <c r="R7" s="333"/>
      <c r="S7" s="322" t="s">
        <v>8</v>
      </c>
      <c r="T7" s="322"/>
      <c r="U7" s="322"/>
      <c r="V7" s="322"/>
      <c r="W7" s="322"/>
      <c r="X7" s="322"/>
    </row>
    <row r="8" spans="1:29" ht="32.25" customHeight="1">
      <c r="B8" s="328"/>
      <c r="C8" s="329"/>
      <c r="D8" s="330" t="s">
        <v>15</v>
      </c>
      <c r="E8" s="331"/>
      <c r="F8" s="331"/>
      <c r="G8" s="331"/>
      <c r="H8" s="332"/>
      <c r="I8" s="333" t="s">
        <v>16</v>
      </c>
      <c r="J8" s="333"/>
      <c r="K8" s="322" t="s">
        <v>8</v>
      </c>
      <c r="L8" s="322"/>
      <c r="M8" s="322"/>
      <c r="N8" s="322"/>
      <c r="O8" s="322"/>
      <c r="P8" s="322"/>
      <c r="Q8" s="333"/>
      <c r="R8" s="333"/>
      <c r="S8" s="322"/>
      <c r="T8" s="322"/>
      <c r="U8" s="322"/>
      <c r="V8" s="322"/>
      <c r="W8" s="322"/>
      <c r="X8" s="322"/>
    </row>
    <row r="9" spans="1:29" ht="29.25" customHeight="1"/>
    <row r="10" spans="1:29" ht="29.25" customHeight="1"/>
    <row r="11" spans="1:29" ht="37.5" customHeight="1"/>
    <row r="12" spans="1:29" ht="29.25" customHeight="1"/>
    <row r="13" spans="1:29" ht="29.25" customHeight="1"/>
    <row r="14" spans="1:29" ht="29.25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29.25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29.25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9" ht="29.25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9" ht="29.25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9" ht="34.5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9" ht="34.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9" ht="34.5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9" ht="36.75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</row>
    <row r="23" spans="1:29" ht="36.75" customHeight="1">
      <c r="B23" s="10"/>
      <c r="C23" s="10"/>
      <c r="D23" s="11"/>
      <c r="E23" s="12"/>
      <c r="F23" s="12"/>
      <c r="G23" s="12"/>
      <c r="H23" s="12"/>
      <c r="I23" s="10"/>
      <c r="J23" s="10"/>
      <c r="K23" s="11"/>
      <c r="L23" s="12"/>
      <c r="M23" s="12"/>
      <c r="N23" s="12"/>
      <c r="O23" s="12"/>
      <c r="P23" s="10"/>
      <c r="Q23" s="10"/>
      <c r="R23" s="11"/>
      <c r="S23" s="12"/>
      <c r="T23" s="12"/>
      <c r="U23" s="12"/>
      <c r="V23" s="12"/>
    </row>
    <row r="24" spans="1:29" ht="15" customHeight="1">
      <c r="B24" s="10"/>
      <c r="C24" s="10"/>
      <c r="D24" s="11"/>
      <c r="E24" s="12"/>
      <c r="F24" s="12"/>
      <c r="G24" s="12"/>
      <c r="H24" s="12"/>
      <c r="I24" s="10"/>
      <c r="J24" s="10"/>
      <c r="K24" s="11"/>
      <c r="L24" s="12"/>
      <c r="M24" s="12"/>
      <c r="N24" s="12"/>
      <c r="O24" s="12"/>
      <c r="P24" s="10"/>
      <c r="Q24" s="10"/>
      <c r="R24" s="11"/>
      <c r="S24" s="12"/>
      <c r="T24" s="12"/>
      <c r="U24" s="12"/>
      <c r="V24" s="12"/>
    </row>
    <row r="25" spans="1:29" ht="9" customHeight="1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  <c r="M25" s="6"/>
      <c r="N25" s="6"/>
      <c r="O25" s="6"/>
      <c r="P25" s="6"/>
      <c r="Q25" s="6"/>
      <c r="R25" s="7"/>
      <c r="S25" s="8"/>
      <c r="T25" s="7"/>
      <c r="U25" s="8"/>
      <c r="V25" s="8"/>
    </row>
    <row r="26" spans="1:29" ht="29.25" customHeight="1">
      <c r="A26" s="13">
        <v>1</v>
      </c>
      <c r="B26" s="136" t="s">
        <v>17</v>
      </c>
      <c r="C26" s="137"/>
      <c r="D26" s="137"/>
      <c r="E26" s="138"/>
      <c r="F26" s="138"/>
      <c r="G26" s="14"/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9" ht="6.75" customHeight="1">
      <c r="A27" s="4"/>
      <c r="B27" s="4"/>
      <c r="C27" s="16"/>
      <c r="D27" s="16"/>
      <c r="E27" s="16"/>
      <c r="F27" s="16"/>
      <c r="G27" s="16"/>
      <c r="H27" s="16"/>
      <c r="I27" s="4"/>
      <c r="J27" s="4"/>
      <c r="K27" s="17"/>
      <c r="L27" s="17"/>
      <c r="M27" s="17"/>
      <c r="N27" s="17"/>
      <c r="O27" s="17"/>
      <c r="P27" s="17"/>
      <c r="Q27" s="18"/>
      <c r="R27" s="18"/>
      <c r="S27" s="18"/>
    </row>
    <row r="28" spans="1:29" ht="29.25" customHeight="1" thickBot="1">
      <c r="A28" s="4"/>
      <c r="B28" s="244" t="s">
        <v>18</v>
      </c>
      <c r="C28" s="323"/>
      <c r="D28" s="323"/>
      <c r="E28" s="323"/>
      <c r="F28" s="323"/>
      <c r="G28" s="323"/>
      <c r="H28" s="104">
        <f>'[1]1安謝'!H24:I24</f>
        <v>45413</v>
      </c>
      <c r="I28" s="104"/>
      <c r="J28" s="9" t="s">
        <v>3</v>
      </c>
    </row>
    <row r="29" spans="1:29" ht="34.5" customHeight="1">
      <c r="A29" s="4"/>
      <c r="B29" s="295" t="s">
        <v>19</v>
      </c>
      <c r="C29" s="296"/>
      <c r="D29" s="288" t="s">
        <v>20</v>
      </c>
      <c r="E29" s="289"/>
      <c r="F29" s="286" t="s">
        <v>21</v>
      </c>
      <c r="G29" s="287"/>
      <c r="H29" s="286" t="s">
        <v>22</v>
      </c>
      <c r="I29" s="287"/>
      <c r="J29" s="288" t="s">
        <v>23</v>
      </c>
      <c r="K29" s="289"/>
      <c r="L29" s="324" t="s">
        <v>24</v>
      </c>
      <c r="M29" s="325"/>
    </row>
    <row r="30" spans="1:29" ht="29.25" customHeight="1">
      <c r="A30" s="4"/>
      <c r="B30" s="314" t="s">
        <v>25</v>
      </c>
      <c r="C30" s="315"/>
      <c r="D30" s="316">
        <v>2706</v>
      </c>
      <c r="E30" s="317"/>
      <c r="F30" s="316">
        <v>2624</v>
      </c>
      <c r="G30" s="317"/>
      <c r="H30" s="316">
        <v>2628</v>
      </c>
      <c r="I30" s="317"/>
      <c r="J30" s="318">
        <v>2642</v>
      </c>
      <c r="K30" s="319"/>
      <c r="L30" s="320">
        <v>2533</v>
      </c>
      <c r="M30" s="321"/>
    </row>
    <row r="31" spans="1:29" ht="29.25" customHeight="1">
      <c r="A31" s="4"/>
      <c r="B31" s="314" t="s">
        <v>26</v>
      </c>
      <c r="C31" s="315"/>
      <c r="D31" s="316">
        <v>2345</v>
      </c>
      <c r="E31" s="317"/>
      <c r="F31" s="316">
        <v>2347</v>
      </c>
      <c r="G31" s="317"/>
      <c r="H31" s="318">
        <v>2376</v>
      </c>
      <c r="I31" s="319"/>
      <c r="J31" s="318">
        <v>2393</v>
      </c>
      <c r="K31" s="319"/>
      <c r="L31" s="320">
        <v>2311</v>
      </c>
      <c r="M31" s="321"/>
      <c r="Y31" s="19"/>
      <c r="Z31" s="19"/>
      <c r="AA31" s="19"/>
      <c r="AB31" s="19"/>
      <c r="AC31" s="19"/>
    </row>
    <row r="32" spans="1:29" ht="29.25" customHeight="1" thickBot="1">
      <c r="A32" s="4"/>
      <c r="B32" s="306" t="s">
        <v>27</v>
      </c>
      <c r="C32" s="307"/>
      <c r="D32" s="308">
        <v>5051</v>
      </c>
      <c r="E32" s="309"/>
      <c r="F32" s="308">
        <v>4971</v>
      </c>
      <c r="G32" s="309"/>
      <c r="H32" s="310">
        <v>5004</v>
      </c>
      <c r="I32" s="311"/>
      <c r="J32" s="310">
        <v>5035</v>
      </c>
      <c r="K32" s="311"/>
      <c r="L32" s="312">
        <v>4844</v>
      </c>
      <c r="M32" s="313"/>
      <c r="Y32" s="19"/>
      <c r="Z32" s="19"/>
      <c r="AA32" s="19"/>
      <c r="AB32" s="19"/>
      <c r="AC32" s="19"/>
    </row>
    <row r="33" spans="1:29" ht="29.25" customHeight="1" thickBot="1">
      <c r="A33" s="4"/>
      <c r="B33" s="300" t="s">
        <v>28</v>
      </c>
      <c r="C33" s="301"/>
      <c r="D33" s="302">
        <v>2829</v>
      </c>
      <c r="E33" s="303"/>
      <c r="F33" s="302">
        <v>2809</v>
      </c>
      <c r="G33" s="303"/>
      <c r="H33" s="302">
        <v>2866</v>
      </c>
      <c r="I33" s="303"/>
      <c r="J33" s="302">
        <v>2905</v>
      </c>
      <c r="K33" s="303"/>
      <c r="L33" s="304">
        <v>2796</v>
      </c>
      <c r="M33" s="305"/>
      <c r="Y33" s="19"/>
      <c r="Z33" s="19"/>
      <c r="AA33" s="19"/>
      <c r="AB33" s="19"/>
      <c r="AC33" s="19"/>
    </row>
    <row r="34" spans="1:29" ht="6.75" customHeight="1">
      <c r="A34" s="4"/>
      <c r="B34" s="4"/>
      <c r="C34" s="20"/>
      <c r="D34" s="21"/>
      <c r="E34" s="22"/>
      <c r="F34" s="21"/>
      <c r="G34" s="22"/>
      <c r="H34" s="23"/>
      <c r="I34" s="23"/>
      <c r="J34" s="23"/>
      <c r="K34" s="23"/>
      <c r="L34" s="24"/>
      <c r="M34" s="24"/>
      <c r="Y34" s="19"/>
      <c r="Z34" s="19"/>
      <c r="AA34" s="19"/>
      <c r="AB34" s="19"/>
      <c r="AC34" s="19"/>
    </row>
    <row r="35" spans="1:29" ht="50.5" customHeight="1" thickBot="1">
      <c r="B35" s="292" t="s">
        <v>29</v>
      </c>
      <c r="C35" s="292"/>
      <c r="D35" s="293"/>
      <c r="E35" s="293"/>
      <c r="F35" s="293"/>
      <c r="G35" s="293"/>
      <c r="H35" s="294">
        <f>'[1]1安謝'!H32:I32</f>
        <v>45413</v>
      </c>
      <c r="I35" s="294"/>
      <c r="J35" s="25" t="s">
        <v>3</v>
      </c>
      <c r="K35" s="23"/>
      <c r="L35" s="23"/>
      <c r="M35" s="23"/>
      <c r="P35" s="26"/>
      <c r="Q35" s="26"/>
      <c r="R35" s="18"/>
      <c r="S35" s="18"/>
      <c r="T35" s="18"/>
      <c r="Y35" s="19"/>
      <c r="Z35" s="19"/>
      <c r="AA35" s="19"/>
      <c r="AB35" s="19"/>
      <c r="AC35" s="19"/>
    </row>
    <row r="36" spans="1:29" ht="33" customHeight="1">
      <c r="B36" s="295" t="s">
        <v>19</v>
      </c>
      <c r="C36" s="296"/>
      <c r="D36" s="297" t="s">
        <v>20</v>
      </c>
      <c r="E36" s="289"/>
      <c r="F36" s="298" t="s">
        <v>30</v>
      </c>
      <c r="G36" s="299"/>
      <c r="H36" s="286" t="s">
        <v>21</v>
      </c>
      <c r="I36" s="287"/>
      <c r="J36" s="284" t="s">
        <v>30</v>
      </c>
      <c r="K36" s="285"/>
      <c r="L36" s="286" t="s">
        <v>22</v>
      </c>
      <c r="M36" s="287"/>
      <c r="N36" s="284" t="s">
        <v>30</v>
      </c>
      <c r="O36" s="285"/>
      <c r="P36" s="288" t="s">
        <v>23</v>
      </c>
      <c r="Q36" s="289"/>
      <c r="R36" s="290" t="s">
        <v>30</v>
      </c>
      <c r="S36" s="281"/>
      <c r="T36" s="291" t="s">
        <v>24</v>
      </c>
      <c r="U36" s="289"/>
      <c r="V36" s="280" t="s">
        <v>30</v>
      </c>
      <c r="W36" s="281"/>
      <c r="Y36" s="19"/>
      <c r="Z36" s="19"/>
      <c r="AA36" s="19"/>
      <c r="AB36" s="19"/>
      <c r="AC36" s="19"/>
    </row>
    <row r="37" spans="1:29" ht="26.25" customHeight="1">
      <c r="B37" s="282" t="s">
        <v>31</v>
      </c>
      <c r="C37" s="283"/>
      <c r="D37" s="262">
        <v>619</v>
      </c>
      <c r="E37" s="263"/>
      <c r="F37" s="270">
        <v>0.1225499901009701</v>
      </c>
      <c r="G37" s="271"/>
      <c r="H37" s="274">
        <v>582</v>
      </c>
      <c r="I37" s="275"/>
      <c r="J37" s="278">
        <v>0.11707905853952927</v>
      </c>
      <c r="K37" s="279"/>
      <c r="L37" s="274">
        <v>589</v>
      </c>
      <c r="M37" s="275"/>
      <c r="N37" s="278">
        <v>0.11770583533173461</v>
      </c>
      <c r="O37" s="279"/>
      <c r="P37" s="262">
        <v>583</v>
      </c>
      <c r="Q37" s="263"/>
      <c r="R37" s="270">
        <v>0.11578947368421053</v>
      </c>
      <c r="S37" s="271"/>
      <c r="T37" s="262">
        <v>531</v>
      </c>
      <c r="U37" s="263"/>
      <c r="V37" s="270">
        <f>T37/$T$40</f>
        <v>0.10962014863748967</v>
      </c>
      <c r="W37" s="271"/>
    </row>
    <row r="38" spans="1:29" ht="26.25" customHeight="1">
      <c r="B38" s="272" t="s">
        <v>32</v>
      </c>
      <c r="C38" s="273"/>
      <c r="D38" s="262">
        <v>3230</v>
      </c>
      <c r="E38" s="263"/>
      <c r="F38" s="270">
        <v>0.63947733122154027</v>
      </c>
      <c r="G38" s="271"/>
      <c r="H38" s="274">
        <v>3199</v>
      </c>
      <c r="I38" s="275"/>
      <c r="J38" s="278">
        <v>0.64353248843291089</v>
      </c>
      <c r="K38" s="279"/>
      <c r="L38" s="274">
        <v>3217</v>
      </c>
      <c r="M38" s="275"/>
      <c r="N38" s="278">
        <v>0.64288569144684249</v>
      </c>
      <c r="O38" s="279"/>
      <c r="P38" s="262">
        <v>3256</v>
      </c>
      <c r="Q38" s="263"/>
      <c r="R38" s="270">
        <v>0.64667328699106252</v>
      </c>
      <c r="S38" s="271"/>
      <c r="T38" s="262">
        <v>3120</v>
      </c>
      <c r="U38" s="263"/>
      <c r="V38" s="270">
        <f t="shared" ref="V38:V39" si="0">T38/$T$40</f>
        <v>0.64409578860445915</v>
      </c>
      <c r="W38" s="271"/>
    </row>
    <row r="39" spans="1:29" ht="26.25" customHeight="1">
      <c r="B39" s="272" t="s">
        <v>33</v>
      </c>
      <c r="C39" s="273"/>
      <c r="D39" s="262">
        <v>1202</v>
      </c>
      <c r="E39" s="263"/>
      <c r="F39" s="264">
        <v>0.23797267867748961</v>
      </c>
      <c r="G39" s="265"/>
      <c r="H39" s="274">
        <v>1190</v>
      </c>
      <c r="I39" s="275"/>
      <c r="J39" s="276">
        <v>0.23938845302755984</v>
      </c>
      <c r="K39" s="277"/>
      <c r="L39" s="274">
        <v>1198</v>
      </c>
      <c r="M39" s="275"/>
      <c r="N39" s="276">
        <v>0.23940847322142286</v>
      </c>
      <c r="O39" s="277"/>
      <c r="P39" s="262">
        <v>1196</v>
      </c>
      <c r="Q39" s="263"/>
      <c r="R39" s="264">
        <v>0.23753723932472692</v>
      </c>
      <c r="S39" s="265"/>
      <c r="T39" s="262">
        <v>1193</v>
      </c>
      <c r="U39" s="263"/>
      <c r="V39" s="264">
        <f t="shared" si="0"/>
        <v>0.2462840627580512</v>
      </c>
      <c r="W39" s="265"/>
    </row>
    <row r="40" spans="1:29" ht="26.25" customHeight="1" thickBot="1">
      <c r="B40" s="266" t="s">
        <v>34</v>
      </c>
      <c r="C40" s="267"/>
      <c r="D40" s="257">
        <v>5051</v>
      </c>
      <c r="E40" s="258"/>
      <c r="F40" s="259"/>
      <c r="G40" s="260"/>
      <c r="H40" s="268">
        <v>4971</v>
      </c>
      <c r="I40" s="269"/>
      <c r="J40" s="255"/>
      <c r="K40" s="256"/>
      <c r="L40" s="268">
        <v>5004</v>
      </c>
      <c r="M40" s="269"/>
      <c r="N40" s="255"/>
      <c r="O40" s="256"/>
      <c r="P40" s="257">
        <v>5035</v>
      </c>
      <c r="Q40" s="258"/>
      <c r="R40" s="259"/>
      <c r="S40" s="260"/>
      <c r="T40" s="257">
        <f>SUM(T37:U39)</f>
        <v>4844</v>
      </c>
      <c r="U40" s="258"/>
      <c r="V40" s="259"/>
      <c r="W40" s="260"/>
    </row>
    <row r="41" spans="1:29" ht="29.25" customHeight="1"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"/>
      <c r="Q41" s="26"/>
      <c r="R41" s="18"/>
      <c r="S41" s="18"/>
      <c r="T41" s="18"/>
    </row>
    <row r="42" spans="1:29" ht="52.5" customHeight="1">
      <c r="A42" s="4"/>
      <c r="B42" s="4"/>
      <c r="C42" s="20"/>
      <c r="D42" s="4"/>
      <c r="E42" s="4"/>
      <c r="F42" s="4"/>
      <c r="G42" s="4"/>
      <c r="H42" s="27"/>
      <c r="I42" s="28"/>
      <c r="J42" s="4"/>
      <c r="K42" s="17"/>
      <c r="L42" s="17"/>
      <c r="M42" s="29"/>
      <c r="N42" s="29"/>
      <c r="O42" s="26"/>
      <c r="P42" s="26"/>
      <c r="Q42" s="18"/>
      <c r="R42" s="18"/>
      <c r="S42" s="18"/>
    </row>
    <row r="43" spans="1:29" ht="52.5" customHeight="1">
      <c r="A43" s="4"/>
      <c r="B43" s="4"/>
      <c r="C43" s="20"/>
      <c r="D43" s="4"/>
      <c r="E43" s="4"/>
      <c r="F43" s="4"/>
      <c r="G43" s="4"/>
      <c r="H43" s="27"/>
      <c r="I43" s="28"/>
      <c r="J43" s="4"/>
      <c r="K43" s="17"/>
      <c r="L43" s="17"/>
      <c r="M43" s="29"/>
      <c r="N43" s="29"/>
      <c r="O43" s="26"/>
      <c r="P43" s="26"/>
      <c r="Q43" s="18"/>
      <c r="R43" s="18"/>
      <c r="S43" s="18"/>
    </row>
    <row r="44" spans="1:29" ht="52.5" customHeight="1">
      <c r="A44" s="4"/>
      <c r="B44" s="4"/>
      <c r="C44" s="20"/>
      <c r="D44" s="4"/>
      <c r="E44" s="4"/>
      <c r="F44" s="4"/>
      <c r="G44" s="4"/>
      <c r="H44" s="27"/>
      <c r="I44" s="28"/>
      <c r="J44" s="4"/>
      <c r="K44" s="17"/>
      <c r="L44" s="17"/>
      <c r="M44" s="29"/>
      <c r="N44" s="29"/>
      <c r="O44" s="26"/>
      <c r="P44" s="26"/>
      <c r="Q44" s="18"/>
      <c r="R44" s="18"/>
      <c r="S44" s="18"/>
    </row>
    <row r="45" spans="1:29" ht="52.5" customHeight="1">
      <c r="A45" s="4"/>
      <c r="B45" s="4"/>
      <c r="C45" s="20"/>
      <c r="D45" s="4"/>
      <c r="E45" s="4"/>
      <c r="F45" s="4"/>
      <c r="G45" s="4"/>
      <c r="H45" s="27"/>
      <c r="I45" s="28"/>
      <c r="J45" s="4"/>
      <c r="K45" s="17"/>
      <c r="L45" s="17"/>
      <c r="M45" s="29"/>
      <c r="N45" s="29"/>
      <c r="O45" s="26"/>
      <c r="P45" s="26"/>
      <c r="Q45" s="18"/>
      <c r="R45" s="18"/>
      <c r="S45" s="18"/>
    </row>
    <row r="46" spans="1:29" ht="52.5" customHeight="1">
      <c r="A46" s="4"/>
      <c r="B46" s="4"/>
      <c r="C46" s="20"/>
      <c r="D46" s="4"/>
      <c r="E46" s="4"/>
      <c r="F46" s="4"/>
      <c r="G46" s="4"/>
      <c r="H46" s="27"/>
      <c r="I46" s="28"/>
      <c r="J46" s="4"/>
      <c r="K46" s="17"/>
      <c r="L46" s="17"/>
      <c r="M46" s="29"/>
      <c r="N46" s="29"/>
      <c r="O46" s="26"/>
      <c r="P46" s="26"/>
      <c r="Q46" s="18"/>
      <c r="R46" s="18"/>
      <c r="S46" s="18"/>
    </row>
    <row r="47" spans="1:29" ht="29.25" customHeight="1">
      <c r="A47" s="4"/>
      <c r="B47" s="4"/>
      <c r="C47" s="20"/>
      <c r="D47" s="4"/>
      <c r="E47" s="4"/>
      <c r="F47" s="4"/>
      <c r="G47" s="4"/>
      <c r="H47" s="27"/>
      <c r="I47" s="28"/>
      <c r="J47" s="4"/>
      <c r="K47" s="17"/>
      <c r="L47" s="17"/>
      <c r="M47" s="29"/>
      <c r="N47" s="29"/>
      <c r="O47" s="26"/>
      <c r="P47" s="26"/>
      <c r="Q47" s="18"/>
      <c r="R47" s="18"/>
      <c r="S47" s="18"/>
    </row>
    <row r="48" spans="1:29" ht="29.25" customHeight="1">
      <c r="A48" s="13">
        <v>2</v>
      </c>
      <c r="B48" s="136" t="s">
        <v>35</v>
      </c>
      <c r="C48" s="137"/>
      <c r="D48" s="137"/>
      <c r="E48" s="138"/>
      <c r="F48" s="138"/>
      <c r="G48" s="14"/>
      <c r="H48" s="14"/>
      <c r="I48" s="14"/>
      <c r="J48" s="14"/>
      <c r="K48" s="14"/>
      <c r="L48" s="30"/>
      <c r="M48" s="30"/>
      <c r="N48" s="30"/>
      <c r="O48" s="30"/>
      <c r="P48" s="30"/>
      <c r="Q48" s="30"/>
      <c r="R48" s="31"/>
      <c r="S48" s="32"/>
      <c r="T48" s="31"/>
      <c r="U48" s="32"/>
      <c r="V48" s="32"/>
      <c r="W48" s="15"/>
      <c r="X48" s="15"/>
    </row>
    <row r="49" spans="1:24" ht="21" customHeight="1">
      <c r="A49" s="33"/>
      <c r="B49" s="34"/>
      <c r="C49" s="35"/>
      <c r="D49" s="35"/>
      <c r="E49" s="36"/>
      <c r="F49" s="36"/>
      <c r="G49" s="37"/>
      <c r="H49" s="37"/>
      <c r="I49" s="4"/>
      <c r="J49" s="4"/>
      <c r="K49" s="4"/>
      <c r="L49" s="6"/>
      <c r="M49" s="6"/>
      <c r="N49" s="6"/>
      <c r="O49" s="6"/>
      <c r="P49" s="6"/>
      <c r="Q49" s="6"/>
      <c r="R49" s="7"/>
      <c r="S49" s="8"/>
      <c r="T49" s="7"/>
      <c r="U49" s="8"/>
      <c r="V49" s="8"/>
    </row>
    <row r="50" spans="1:24" ht="24.75" customHeight="1">
      <c r="A50" s="33"/>
      <c r="B50" s="250" t="s">
        <v>36</v>
      </c>
      <c r="C50" s="250"/>
      <c r="D50" s="250"/>
      <c r="E50" s="38"/>
      <c r="F50" s="38"/>
      <c r="G50" s="39"/>
      <c r="H50" s="39"/>
      <c r="I50" s="9"/>
      <c r="J50" s="4"/>
      <c r="K50" s="4"/>
      <c r="L50" s="6"/>
      <c r="M50" s="6"/>
      <c r="N50" s="6"/>
      <c r="O50" s="6"/>
      <c r="P50" s="6"/>
      <c r="Q50" s="6"/>
      <c r="R50" s="7"/>
      <c r="S50" s="8"/>
      <c r="T50" s="7"/>
      <c r="U50" s="8"/>
      <c r="V50" s="8"/>
    </row>
    <row r="51" spans="1:24" ht="29.25" customHeight="1">
      <c r="A51" s="40"/>
      <c r="B51" s="251" t="s">
        <v>37</v>
      </c>
      <c r="C51" s="251"/>
      <c r="D51" s="251" t="s">
        <v>38</v>
      </c>
      <c r="E51" s="252"/>
      <c r="F51" s="252"/>
      <c r="G51" s="252"/>
      <c r="H51" s="252"/>
      <c r="I51" s="252"/>
      <c r="J51" s="252" t="s">
        <v>39</v>
      </c>
      <c r="K51" s="252"/>
      <c r="L51" s="253">
        <v>17201</v>
      </c>
      <c r="M51" s="254"/>
      <c r="N51" s="254"/>
      <c r="O51" s="254"/>
      <c r="P51" s="254"/>
      <c r="Q51" s="254"/>
      <c r="R51" s="241"/>
      <c r="S51" s="242"/>
      <c r="T51" s="243"/>
      <c r="U51" s="243"/>
      <c r="V51" s="243"/>
      <c r="W51" s="243"/>
      <c r="X51" s="243"/>
    </row>
    <row r="52" spans="1:24" ht="22.5" customHeight="1">
      <c r="A52" s="4"/>
      <c r="B52" s="4"/>
      <c r="C52" s="20"/>
      <c r="D52" s="4"/>
      <c r="E52" s="4"/>
      <c r="I52" s="28"/>
      <c r="J52" s="4"/>
      <c r="K52" s="17"/>
      <c r="L52" s="17"/>
      <c r="M52" s="29"/>
      <c r="N52" s="29"/>
      <c r="O52" s="26"/>
      <c r="P52" s="26"/>
      <c r="Q52" s="18"/>
      <c r="R52" s="18"/>
      <c r="S52" s="18"/>
    </row>
    <row r="53" spans="1:24" ht="29.25" customHeight="1" thickBot="1">
      <c r="B53" s="244" t="s">
        <v>40</v>
      </c>
      <c r="C53" s="244"/>
      <c r="D53" s="244"/>
      <c r="E53" s="244"/>
      <c r="F53" s="245">
        <f>'[1]1安謝'!F55:G55</f>
        <v>45658</v>
      </c>
      <c r="G53" s="245"/>
      <c r="H53" s="9" t="s">
        <v>3</v>
      </c>
      <c r="I53" s="41"/>
      <c r="J53" s="4"/>
    </row>
    <row r="54" spans="1:24" ht="47.25" customHeight="1">
      <c r="A54" s="12"/>
      <c r="B54" s="42" t="s">
        <v>19</v>
      </c>
      <c r="C54" s="246" t="s">
        <v>41</v>
      </c>
      <c r="D54" s="247"/>
      <c r="E54" s="248" t="s">
        <v>42</v>
      </c>
      <c r="F54" s="247"/>
      <c r="G54" s="248" t="s">
        <v>43</v>
      </c>
      <c r="H54" s="247"/>
      <c r="I54" s="249" t="s">
        <v>44</v>
      </c>
      <c r="J54" s="249"/>
      <c r="K54" s="249" t="s">
        <v>45</v>
      </c>
      <c r="L54" s="249"/>
      <c r="M54" s="249" t="s">
        <v>46</v>
      </c>
      <c r="N54" s="248"/>
      <c r="O54" s="237" t="s">
        <v>47</v>
      </c>
      <c r="P54" s="238"/>
      <c r="Q54" s="239" t="s">
        <v>34</v>
      </c>
      <c r="R54" s="240"/>
    </row>
    <row r="55" spans="1:24" ht="39" customHeight="1">
      <c r="A55" s="43"/>
      <c r="B55" s="44" t="s">
        <v>48</v>
      </c>
      <c r="C55" s="234">
        <v>39</v>
      </c>
      <c r="D55" s="235"/>
      <c r="E55" s="234">
        <v>51</v>
      </c>
      <c r="F55" s="235"/>
      <c r="G55" s="234">
        <v>30</v>
      </c>
      <c r="H55" s="235"/>
      <c r="I55" s="234">
        <v>38</v>
      </c>
      <c r="J55" s="235"/>
      <c r="K55" s="236">
        <v>35</v>
      </c>
      <c r="L55" s="236"/>
      <c r="M55" s="234">
        <v>36</v>
      </c>
      <c r="N55" s="235"/>
      <c r="O55" s="230">
        <v>18</v>
      </c>
      <c r="P55" s="231"/>
      <c r="Q55" s="232">
        <f t="shared" ref="Q55:Q61" si="1">SUM(C55+E55+G55+I55+K55+M55)</f>
        <v>229</v>
      </c>
      <c r="R55" s="233"/>
    </row>
    <row r="56" spans="1:24" ht="39" customHeight="1">
      <c r="A56" s="43"/>
      <c r="B56" s="45" t="s">
        <v>49</v>
      </c>
      <c r="C56" s="234">
        <v>37</v>
      </c>
      <c r="D56" s="235"/>
      <c r="E56" s="234">
        <v>36</v>
      </c>
      <c r="F56" s="235"/>
      <c r="G56" s="234">
        <v>51</v>
      </c>
      <c r="H56" s="235"/>
      <c r="I56" s="234">
        <v>32</v>
      </c>
      <c r="J56" s="235"/>
      <c r="K56" s="236">
        <v>36</v>
      </c>
      <c r="L56" s="236"/>
      <c r="M56" s="236">
        <v>37</v>
      </c>
      <c r="N56" s="236"/>
      <c r="O56" s="230">
        <v>16</v>
      </c>
      <c r="P56" s="231"/>
      <c r="Q56" s="232">
        <f t="shared" si="1"/>
        <v>229</v>
      </c>
      <c r="R56" s="233"/>
    </row>
    <row r="57" spans="1:24" ht="39" customHeight="1">
      <c r="A57" s="43"/>
      <c r="B57" s="46" t="s">
        <v>20</v>
      </c>
      <c r="C57" s="234">
        <v>43</v>
      </c>
      <c r="D57" s="235"/>
      <c r="E57" s="234">
        <v>38</v>
      </c>
      <c r="F57" s="235"/>
      <c r="G57" s="234">
        <v>33</v>
      </c>
      <c r="H57" s="235"/>
      <c r="I57" s="234">
        <v>51</v>
      </c>
      <c r="J57" s="235"/>
      <c r="K57" s="234">
        <v>28</v>
      </c>
      <c r="L57" s="235"/>
      <c r="M57" s="236">
        <v>37</v>
      </c>
      <c r="N57" s="236"/>
      <c r="O57" s="230">
        <v>17</v>
      </c>
      <c r="P57" s="231"/>
      <c r="Q57" s="232">
        <f t="shared" si="1"/>
        <v>230</v>
      </c>
      <c r="R57" s="233"/>
    </row>
    <row r="58" spans="1:24" ht="39" customHeight="1">
      <c r="A58" s="43"/>
      <c r="B58" s="47" t="s">
        <v>21</v>
      </c>
      <c r="C58" s="227">
        <v>32</v>
      </c>
      <c r="D58" s="228"/>
      <c r="E58" s="227">
        <v>44</v>
      </c>
      <c r="F58" s="228"/>
      <c r="G58" s="227">
        <v>36</v>
      </c>
      <c r="H58" s="228"/>
      <c r="I58" s="227">
        <v>31</v>
      </c>
      <c r="J58" s="228"/>
      <c r="K58" s="229">
        <v>49</v>
      </c>
      <c r="L58" s="229"/>
      <c r="M58" s="229">
        <v>29</v>
      </c>
      <c r="N58" s="229"/>
      <c r="O58" s="216">
        <v>13</v>
      </c>
      <c r="P58" s="217"/>
      <c r="Q58" s="218">
        <f t="shared" si="1"/>
        <v>221</v>
      </c>
      <c r="R58" s="219"/>
    </row>
    <row r="59" spans="1:24" ht="39" customHeight="1">
      <c r="A59" s="43"/>
      <c r="B59" s="47" t="s">
        <v>22</v>
      </c>
      <c r="C59" s="220">
        <v>45</v>
      </c>
      <c r="D59" s="221"/>
      <c r="E59" s="220">
        <v>34</v>
      </c>
      <c r="F59" s="221"/>
      <c r="G59" s="220">
        <v>39</v>
      </c>
      <c r="H59" s="221"/>
      <c r="I59" s="220">
        <v>32</v>
      </c>
      <c r="J59" s="221"/>
      <c r="K59" s="220">
        <v>34</v>
      </c>
      <c r="L59" s="221"/>
      <c r="M59" s="222">
        <v>46</v>
      </c>
      <c r="N59" s="222"/>
      <c r="O59" s="223">
        <v>12</v>
      </c>
      <c r="P59" s="224"/>
      <c r="Q59" s="225">
        <f t="shared" si="1"/>
        <v>230</v>
      </c>
      <c r="R59" s="226"/>
    </row>
    <row r="60" spans="1:24" ht="39" customHeight="1" thickBot="1">
      <c r="A60" s="43"/>
      <c r="B60" s="48" t="s">
        <v>50</v>
      </c>
      <c r="C60" s="213">
        <v>30</v>
      </c>
      <c r="D60" s="214"/>
      <c r="E60" s="213">
        <v>45</v>
      </c>
      <c r="F60" s="214"/>
      <c r="G60" s="213">
        <v>35</v>
      </c>
      <c r="H60" s="214"/>
      <c r="I60" s="213">
        <v>35</v>
      </c>
      <c r="J60" s="214"/>
      <c r="K60" s="213">
        <v>34</v>
      </c>
      <c r="L60" s="214"/>
      <c r="M60" s="215">
        <v>33</v>
      </c>
      <c r="N60" s="215"/>
      <c r="O60" s="209">
        <v>7</v>
      </c>
      <c r="P60" s="210"/>
      <c r="Q60" s="211">
        <f t="shared" si="1"/>
        <v>212</v>
      </c>
      <c r="R60" s="212"/>
    </row>
    <row r="61" spans="1:24" ht="39" customHeight="1" thickBot="1">
      <c r="A61" s="43"/>
      <c r="B61" s="343" t="s">
        <v>24</v>
      </c>
      <c r="C61" s="344">
        <v>33</v>
      </c>
      <c r="D61" s="345"/>
      <c r="E61" s="344">
        <v>26</v>
      </c>
      <c r="F61" s="345"/>
      <c r="G61" s="344">
        <v>45</v>
      </c>
      <c r="H61" s="345"/>
      <c r="I61" s="344">
        <v>33</v>
      </c>
      <c r="J61" s="345"/>
      <c r="K61" s="344">
        <v>35</v>
      </c>
      <c r="L61" s="345"/>
      <c r="M61" s="346">
        <v>33</v>
      </c>
      <c r="N61" s="346"/>
      <c r="O61" s="347">
        <v>8</v>
      </c>
      <c r="P61" s="348"/>
      <c r="Q61" s="349">
        <f t="shared" si="1"/>
        <v>205</v>
      </c>
      <c r="R61" s="350"/>
    </row>
    <row r="62" spans="1:24" ht="23.25" customHeight="1">
      <c r="B62" s="49"/>
      <c r="C62" s="49"/>
      <c r="D62" s="49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1"/>
      <c r="R62" s="51"/>
      <c r="S62" s="51"/>
      <c r="T62" s="50"/>
      <c r="U62" s="50"/>
      <c r="V62" s="50"/>
    </row>
    <row r="63" spans="1:24" ht="40.5" customHeight="1">
      <c r="B63" s="207" t="s">
        <v>51</v>
      </c>
      <c r="C63" s="142"/>
      <c r="D63" s="142"/>
      <c r="E63" s="142"/>
      <c r="F63" s="142"/>
      <c r="G63" s="142"/>
      <c r="H63" s="104">
        <f>'[1]1安謝'!H65:I65</f>
        <v>45658</v>
      </c>
      <c r="I63" s="104"/>
      <c r="J63" s="9" t="s">
        <v>3</v>
      </c>
    </row>
    <row r="64" spans="1:24" ht="24.75" customHeight="1">
      <c r="B64" s="208" t="s">
        <v>52</v>
      </c>
      <c r="C64" s="208"/>
      <c r="D64" s="208"/>
      <c r="E64" s="208"/>
      <c r="F64" s="208" t="s">
        <v>53</v>
      </c>
      <c r="G64" s="208"/>
      <c r="H64" s="208"/>
      <c r="I64" s="208"/>
      <c r="J64" s="208"/>
      <c r="K64" s="208"/>
      <c r="L64" s="208"/>
      <c r="M64" s="208" t="s">
        <v>54</v>
      </c>
      <c r="N64" s="208"/>
      <c r="O64" s="208"/>
      <c r="P64" s="208" t="s">
        <v>55</v>
      </c>
      <c r="Q64" s="208"/>
      <c r="R64" s="12"/>
      <c r="S64" s="12"/>
      <c r="T64" s="3"/>
      <c r="U64" s="3"/>
    </row>
    <row r="65" spans="1:31" ht="24.75" customHeight="1">
      <c r="B65" s="205" t="s">
        <v>56</v>
      </c>
      <c r="C65" s="205"/>
      <c r="D65" s="205"/>
      <c r="E65" s="205"/>
      <c r="F65" s="205" t="s">
        <v>57</v>
      </c>
      <c r="G65" s="205"/>
      <c r="H65" s="205"/>
      <c r="I65" s="205"/>
      <c r="J65" s="205"/>
      <c r="K65" s="205"/>
      <c r="L65" s="205"/>
      <c r="M65" s="206">
        <v>150</v>
      </c>
      <c r="N65" s="206"/>
      <c r="O65" s="206"/>
      <c r="P65" s="206" t="s">
        <v>58</v>
      </c>
      <c r="Q65" s="206"/>
      <c r="R65" s="12"/>
      <c r="S65" s="12"/>
      <c r="T65" s="3"/>
      <c r="U65" s="3"/>
    </row>
    <row r="66" spans="1:31" ht="24.75" customHeight="1">
      <c r="B66" s="205" t="s">
        <v>59</v>
      </c>
      <c r="C66" s="205"/>
      <c r="D66" s="205"/>
      <c r="E66" s="205"/>
      <c r="F66" s="205" t="s">
        <v>60</v>
      </c>
      <c r="G66" s="205"/>
      <c r="H66" s="205"/>
      <c r="I66" s="205"/>
      <c r="J66" s="205"/>
      <c r="K66" s="205"/>
      <c r="L66" s="205"/>
      <c r="M66" s="206">
        <v>250</v>
      </c>
      <c r="N66" s="206"/>
      <c r="O66" s="206"/>
      <c r="P66" s="206" t="s">
        <v>61</v>
      </c>
      <c r="Q66" s="206"/>
      <c r="R66" s="12"/>
      <c r="S66" s="12"/>
      <c r="T66" s="3"/>
      <c r="U66" s="3"/>
    </row>
    <row r="67" spans="1:31" ht="22.5" customHeight="1">
      <c r="J67" s="3"/>
    </row>
    <row r="68" spans="1:31" ht="29.25" customHeight="1">
      <c r="A68" s="13">
        <v>3</v>
      </c>
      <c r="B68" s="136" t="s">
        <v>62</v>
      </c>
      <c r="C68" s="137"/>
      <c r="D68" s="137"/>
      <c r="E68" s="138"/>
      <c r="F68" s="138"/>
      <c r="G68" s="14"/>
      <c r="H68" s="14"/>
      <c r="I68" s="14"/>
      <c r="J68" s="14"/>
      <c r="K68" s="14"/>
      <c r="L68" s="30"/>
      <c r="M68" s="30"/>
      <c r="N68" s="30"/>
      <c r="O68" s="30"/>
      <c r="P68" s="30"/>
      <c r="Q68" s="30"/>
      <c r="R68" s="31"/>
      <c r="S68" s="32"/>
      <c r="T68" s="31"/>
      <c r="U68" s="32"/>
      <c r="V68" s="32"/>
      <c r="W68" s="15"/>
      <c r="X68" s="15"/>
    </row>
    <row r="69" spans="1:31" ht="7.5" customHeight="1">
      <c r="A69" s="33"/>
      <c r="B69" s="52"/>
      <c r="C69" s="53"/>
      <c r="D69" s="53"/>
      <c r="E69" s="54"/>
      <c r="F69" s="54"/>
      <c r="G69" s="4"/>
      <c r="H69" s="4"/>
      <c r="I69" s="4"/>
      <c r="J69" s="4"/>
      <c r="K69" s="4"/>
      <c r="L69" s="6"/>
      <c r="M69" s="6"/>
      <c r="N69" s="6"/>
      <c r="O69" s="6"/>
      <c r="P69" s="6"/>
      <c r="Q69" s="6"/>
      <c r="R69" s="7"/>
      <c r="S69" s="8"/>
      <c r="T69" s="7"/>
      <c r="U69" s="8"/>
    </row>
    <row r="70" spans="1:31" ht="36.75" customHeight="1">
      <c r="B70" s="149" t="s">
        <v>63</v>
      </c>
      <c r="C70" s="150"/>
      <c r="D70" s="150"/>
      <c r="E70" s="150"/>
      <c r="F70" s="199" t="s">
        <v>64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04">
        <f>'[1]18開南'!$P$69</f>
        <v>45717</v>
      </c>
      <c r="Q70" s="104"/>
      <c r="R70" s="9" t="s">
        <v>3</v>
      </c>
      <c r="S70" s="55"/>
      <c r="T70" s="55"/>
      <c r="U70" s="55"/>
    </row>
    <row r="71" spans="1:31" ht="36.75" customHeight="1">
      <c r="B71" s="200" t="s">
        <v>65</v>
      </c>
      <c r="C71" s="201"/>
      <c r="D71" s="201"/>
      <c r="E71" s="201"/>
      <c r="F71" s="201"/>
      <c r="G71" s="201"/>
      <c r="H71" s="201"/>
      <c r="I71" s="202"/>
      <c r="J71" s="117" t="s">
        <v>66</v>
      </c>
      <c r="K71" s="117"/>
      <c r="L71" s="117"/>
      <c r="M71" s="117"/>
      <c r="N71" s="117"/>
      <c r="O71" s="117"/>
      <c r="P71" s="203" t="s">
        <v>67</v>
      </c>
      <c r="Q71" s="204"/>
      <c r="R71" s="12"/>
      <c r="Y71" s="56"/>
      <c r="Z71" s="56"/>
    </row>
    <row r="72" spans="1:31" ht="35.25" customHeight="1">
      <c r="B72" s="191" t="s">
        <v>68</v>
      </c>
      <c r="C72" s="191"/>
      <c r="D72" s="191"/>
      <c r="E72" s="191"/>
      <c r="F72" s="191"/>
      <c r="G72" s="191"/>
      <c r="H72" s="191"/>
      <c r="I72" s="191"/>
      <c r="J72" s="192" t="s">
        <v>69</v>
      </c>
      <c r="K72" s="193"/>
      <c r="L72" s="193"/>
      <c r="M72" s="193"/>
      <c r="N72" s="193"/>
      <c r="O72" s="193"/>
      <c r="P72" s="194">
        <v>186</v>
      </c>
      <c r="Q72" s="180"/>
      <c r="R72" s="12"/>
      <c r="Y72" s="56"/>
      <c r="Z72" s="56"/>
    </row>
    <row r="73" spans="1:31" ht="35.25" customHeight="1">
      <c r="B73" s="195" t="s">
        <v>70</v>
      </c>
      <c r="C73" s="196"/>
      <c r="D73" s="196"/>
      <c r="E73" s="196"/>
      <c r="F73" s="196"/>
      <c r="G73" s="196"/>
      <c r="H73" s="196"/>
      <c r="I73" s="197"/>
      <c r="J73" s="351" t="s">
        <v>71</v>
      </c>
      <c r="K73" s="351"/>
      <c r="L73" s="351"/>
      <c r="M73" s="351"/>
      <c r="N73" s="351"/>
      <c r="O73" s="351"/>
      <c r="P73" s="198">
        <v>87</v>
      </c>
      <c r="Q73" s="198"/>
      <c r="R73" s="12"/>
      <c r="Y73" s="12"/>
      <c r="AB73" s="56"/>
      <c r="AC73" s="56"/>
      <c r="AD73" s="56"/>
      <c r="AE73" s="56"/>
    </row>
    <row r="74" spans="1:31" ht="30.75" customHeight="1">
      <c r="B74" s="184"/>
      <c r="C74" s="184"/>
      <c r="D74" s="184"/>
      <c r="E74" s="184"/>
      <c r="F74" s="184"/>
      <c r="G74" s="184"/>
      <c r="H74" s="184"/>
      <c r="I74" s="184"/>
      <c r="J74" s="185" t="s">
        <v>72</v>
      </c>
      <c r="K74" s="185"/>
      <c r="L74" s="185"/>
      <c r="M74" s="185"/>
      <c r="N74" s="185"/>
      <c r="O74" s="185"/>
      <c r="P74" s="186">
        <f>SUM(P72:Q73)</f>
        <v>273</v>
      </c>
      <c r="Q74" s="187"/>
      <c r="R74" s="12"/>
      <c r="S74" s="12"/>
      <c r="T74" s="12"/>
      <c r="U74" s="12"/>
      <c r="X74" s="56"/>
      <c r="Y74" s="12"/>
      <c r="AB74" s="56"/>
      <c r="AC74" s="56"/>
      <c r="AD74" s="56"/>
      <c r="AE74" s="56"/>
    </row>
    <row r="75" spans="1:31" ht="29.25" customHeight="1">
      <c r="A75" s="4"/>
      <c r="B75" s="188"/>
      <c r="C75" s="188"/>
      <c r="D75" s="188"/>
      <c r="E75" s="188"/>
      <c r="F75" s="188"/>
      <c r="G75" s="188"/>
      <c r="H75" s="188"/>
      <c r="I75" s="188"/>
      <c r="J75" s="189" t="s">
        <v>73</v>
      </c>
      <c r="K75" s="189"/>
      <c r="L75" s="189"/>
      <c r="M75" s="189"/>
      <c r="N75" s="189"/>
      <c r="O75" s="189"/>
      <c r="P75" s="190">
        <f>SUM(P74)/L33</f>
        <v>9.7639484978540775E-2</v>
      </c>
      <c r="Q75" s="190"/>
      <c r="X75" s="56"/>
      <c r="Y75" s="56"/>
      <c r="Z75" s="56"/>
      <c r="AA75" s="56"/>
      <c r="AB75" s="56"/>
    </row>
    <row r="76" spans="1:31" ht="29.25" customHeight="1">
      <c r="A76" s="4"/>
      <c r="B76" s="57"/>
      <c r="C76" s="57"/>
      <c r="D76" s="57"/>
      <c r="E76" s="57"/>
      <c r="F76" s="57"/>
      <c r="G76" s="57"/>
      <c r="H76" s="57"/>
      <c r="I76" s="57"/>
      <c r="J76" s="58"/>
      <c r="K76" s="58"/>
      <c r="L76" s="58"/>
      <c r="M76" s="58"/>
      <c r="N76" s="58"/>
      <c r="O76" s="58"/>
      <c r="P76" s="59"/>
      <c r="Q76" s="59"/>
      <c r="X76" s="56"/>
      <c r="Y76" s="56"/>
      <c r="Z76" s="56"/>
      <c r="AA76" s="56"/>
      <c r="AB76" s="56"/>
    </row>
    <row r="77" spans="1:31" ht="33" customHeight="1">
      <c r="A77" s="4"/>
      <c r="B77" s="133" t="s">
        <v>74</v>
      </c>
      <c r="C77" s="134"/>
      <c r="D77" s="134"/>
      <c r="E77" s="134"/>
      <c r="F77" s="134"/>
      <c r="G77" s="134"/>
      <c r="H77" s="104">
        <v>45383</v>
      </c>
      <c r="I77" s="104"/>
      <c r="J77" s="9" t="s">
        <v>3</v>
      </c>
      <c r="K77" s="58"/>
      <c r="L77" s="58"/>
      <c r="M77" s="58"/>
      <c r="N77" s="58"/>
      <c r="O77" s="58"/>
      <c r="P77" s="59"/>
      <c r="Q77" s="59"/>
      <c r="X77" s="56"/>
      <c r="Y77" s="56"/>
      <c r="Z77" s="56"/>
      <c r="AA77" s="56"/>
      <c r="AB77" s="56"/>
    </row>
    <row r="78" spans="1:31" ht="29.25" customHeight="1">
      <c r="A78" s="4"/>
      <c r="B78" s="117" t="s">
        <v>75</v>
      </c>
      <c r="C78" s="117"/>
      <c r="D78" s="117"/>
      <c r="E78" s="117"/>
      <c r="F78" s="117"/>
      <c r="G78" s="117"/>
      <c r="H78" s="117"/>
      <c r="I78" s="117"/>
      <c r="J78" s="119" t="s">
        <v>76</v>
      </c>
      <c r="K78" s="119"/>
      <c r="L78" s="119"/>
      <c r="M78" s="119"/>
      <c r="N78" s="119"/>
      <c r="O78" s="160" t="s">
        <v>77</v>
      </c>
      <c r="P78" s="160"/>
      <c r="Q78" s="160"/>
      <c r="R78" s="160"/>
      <c r="S78" s="160"/>
      <c r="T78" s="119" t="s">
        <v>78</v>
      </c>
      <c r="U78" s="119"/>
      <c r="V78" s="119"/>
      <c r="X78" s="56"/>
      <c r="Y78" s="56"/>
      <c r="Z78" s="56"/>
      <c r="AA78" s="56"/>
      <c r="AB78" s="56"/>
    </row>
    <row r="79" spans="1:31" ht="29.25" customHeight="1">
      <c r="A79" s="4"/>
      <c r="B79" s="180" t="s">
        <v>58</v>
      </c>
      <c r="C79" s="180"/>
      <c r="D79" s="180"/>
      <c r="E79" s="180"/>
      <c r="F79" s="180"/>
      <c r="G79" s="180"/>
      <c r="H79" s="180"/>
      <c r="I79" s="180"/>
      <c r="J79" s="181" t="s">
        <v>58</v>
      </c>
      <c r="K79" s="144"/>
      <c r="L79" s="144"/>
      <c r="M79" s="144"/>
      <c r="N79" s="144"/>
      <c r="O79" s="182" t="s">
        <v>58</v>
      </c>
      <c r="P79" s="169"/>
      <c r="Q79" s="169"/>
      <c r="R79" s="169"/>
      <c r="S79" s="169"/>
      <c r="T79" s="180" t="s">
        <v>58</v>
      </c>
      <c r="U79" s="180"/>
      <c r="V79" s="180"/>
      <c r="X79" s="56"/>
      <c r="Y79" s="56"/>
      <c r="Z79" s="56"/>
      <c r="AA79" s="56"/>
      <c r="AB79" s="56"/>
    </row>
    <row r="80" spans="1:31" ht="29.25" customHeight="1">
      <c r="A80" s="4"/>
      <c r="B80" s="60"/>
      <c r="C80" s="60"/>
      <c r="D80" s="60"/>
      <c r="E80" s="60"/>
      <c r="F80" s="60"/>
      <c r="G80" s="60"/>
      <c r="H80" s="60"/>
      <c r="I80" s="60"/>
      <c r="J80" s="61"/>
      <c r="K80" s="61"/>
      <c r="L80" s="61"/>
      <c r="M80" s="61"/>
      <c r="N80" s="61"/>
      <c r="O80" s="62"/>
      <c r="P80" s="62"/>
      <c r="Q80" s="62"/>
      <c r="R80" s="62"/>
      <c r="S80" s="62"/>
      <c r="T80" s="60"/>
      <c r="U80" s="60"/>
      <c r="V80" s="60"/>
      <c r="X80" s="56"/>
      <c r="Y80" s="56"/>
      <c r="Z80" s="56"/>
      <c r="AA80" s="56"/>
      <c r="AB80" s="56"/>
    </row>
    <row r="81" spans="1:28" ht="34" customHeight="1">
      <c r="A81" s="4"/>
      <c r="B81" s="133" t="s">
        <v>79</v>
      </c>
      <c r="C81" s="134"/>
      <c r="D81" s="134"/>
      <c r="E81" s="134"/>
      <c r="F81" s="134"/>
      <c r="G81" s="134"/>
      <c r="H81" s="134"/>
      <c r="I81" s="134"/>
      <c r="J81" s="183">
        <f>'[1]18開南'!$J$82</f>
        <v>45658</v>
      </c>
      <c r="K81" s="183"/>
      <c r="L81" s="9" t="s">
        <v>3</v>
      </c>
      <c r="M81" s="61"/>
      <c r="N81" s="61"/>
      <c r="R81" s="19"/>
      <c r="S81" s="19"/>
      <c r="T81" s="19"/>
      <c r="U81" s="19"/>
      <c r="X81" s="56"/>
      <c r="Y81" s="56"/>
      <c r="Z81" s="56"/>
      <c r="AA81" s="56"/>
      <c r="AB81" s="56"/>
    </row>
    <row r="82" spans="1:28" ht="29.25" customHeight="1">
      <c r="A82" s="4"/>
      <c r="B82" s="117" t="s">
        <v>75</v>
      </c>
      <c r="C82" s="117"/>
      <c r="D82" s="117"/>
      <c r="E82" s="117"/>
      <c r="F82" s="117"/>
      <c r="G82" s="117"/>
      <c r="H82" s="117"/>
      <c r="I82" s="117"/>
      <c r="J82" s="61"/>
      <c r="K82" s="61"/>
      <c r="L82" s="61"/>
      <c r="M82" s="61"/>
      <c r="N82" s="61"/>
      <c r="R82" s="19"/>
      <c r="S82" s="19"/>
      <c r="T82" s="19"/>
      <c r="U82" s="19"/>
      <c r="X82" s="56"/>
      <c r="Y82" s="56"/>
      <c r="Z82" s="56"/>
      <c r="AA82" s="56"/>
      <c r="AB82" s="56"/>
    </row>
    <row r="83" spans="1:28" ht="29.25" customHeight="1">
      <c r="A83" s="4"/>
      <c r="B83" s="174" t="s">
        <v>80</v>
      </c>
      <c r="C83" s="175"/>
      <c r="D83" s="175"/>
      <c r="E83" s="175"/>
      <c r="F83" s="175"/>
      <c r="G83" s="175"/>
      <c r="H83" s="175"/>
      <c r="I83" s="176"/>
      <c r="J83" s="61"/>
      <c r="K83" s="61"/>
      <c r="L83" s="61"/>
      <c r="M83" s="61"/>
      <c r="N83" s="61"/>
      <c r="R83" s="19"/>
      <c r="S83" s="19"/>
      <c r="T83" s="19"/>
      <c r="U83" s="19"/>
      <c r="X83" s="56"/>
      <c r="Y83" s="56"/>
      <c r="Z83" s="56"/>
      <c r="AA83" s="56"/>
      <c r="AB83" s="56"/>
    </row>
    <row r="84" spans="1:28" ht="38.5" customHeight="1">
      <c r="A84" s="4"/>
      <c r="B84" s="60"/>
      <c r="C84" s="60"/>
      <c r="D84" s="60"/>
      <c r="E84" s="60"/>
      <c r="F84" s="60"/>
      <c r="G84" s="60"/>
      <c r="H84" s="60"/>
      <c r="I84" s="60"/>
      <c r="J84" s="61"/>
      <c r="K84" s="61"/>
      <c r="L84" s="61"/>
      <c r="M84" s="61"/>
      <c r="N84" s="61"/>
      <c r="O84" s="163" t="s">
        <v>81</v>
      </c>
      <c r="P84" s="163"/>
      <c r="Q84" s="163"/>
      <c r="R84" s="163"/>
      <c r="S84" s="163"/>
      <c r="T84" s="163"/>
      <c r="U84" s="163"/>
      <c r="V84" s="104">
        <f>'[1]18開南'!$V$92</f>
        <v>45657</v>
      </c>
      <c r="W84" s="104"/>
      <c r="X84" s="9" t="s">
        <v>3</v>
      </c>
      <c r="Y84" s="56"/>
      <c r="Z84" s="56"/>
      <c r="AA84" s="56"/>
      <c r="AB84" s="56"/>
    </row>
    <row r="85" spans="1:28" ht="36" customHeight="1">
      <c r="A85" s="4"/>
      <c r="B85" s="149" t="s">
        <v>82</v>
      </c>
      <c r="C85" s="150"/>
      <c r="D85" s="150"/>
      <c r="E85" s="150"/>
      <c r="F85" s="150"/>
      <c r="G85" s="104">
        <f>'[1]35天久'!$G$88</f>
        <v>45657</v>
      </c>
      <c r="H85" s="104"/>
      <c r="I85" s="9" t="s">
        <v>3</v>
      </c>
      <c r="J85" s="61"/>
      <c r="K85" s="61"/>
      <c r="L85" s="61"/>
      <c r="M85" s="61"/>
      <c r="N85" s="61"/>
      <c r="O85" s="177" t="s">
        <v>75</v>
      </c>
      <c r="P85" s="178"/>
      <c r="Q85" s="178"/>
      <c r="R85" s="178"/>
      <c r="S85" s="179"/>
      <c r="T85" s="177" t="s">
        <v>83</v>
      </c>
      <c r="U85" s="178"/>
      <c r="V85" s="178"/>
      <c r="W85" s="178"/>
      <c r="X85" s="179"/>
      <c r="Y85" s="56"/>
      <c r="Z85" s="56"/>
      <c r="AA85" s="56"/>
      <c r="AB85" s="56"/>
    </row>
    <row r="86" spans="1:28" ht="29.25" customHeight="1">
      <c r="A86" s="4"/>
      <c r="B86" s="117" t="s">
        <v>75</v>
      </c>
      <c r="C86" s="117"/>
      <c r="D86" s="117"/>
      <c r="E86" s="117"/>
      <c r="F86" s="117"/>
      <c r="G86" s="117"/>
      <c r="H86" s="117" t="s">
        <v>84</v>
      </c>
      <c r="I86" s="117"/>
      <c r="J86" s="117"/>
      <c r="K86" s="117"/>
      <c r="L86" s="117"/>
      <c r="M86" s="117"/>
      <c r="N86" s="61"/>
      <c r="O86" s="167" t="s">
        <v>58</v>
      </c>
      <c r="P86" s="168"/>
      <c r="Q86" s="168"/>
      <c r="R86" s="168"/>
      <c r="S86" s="168"/>
      <c r="T86" s="169" t="s">
        <v>58</v>
      </c>
      <c r="U86" s="169"/>
      <c r="V86" s="169"/>
      <c r="W86" s="169"/>
      <c r="X86" s="169"/>
      <c r="Y86" s="56"/>
      <c r="Z86" s="56"/>
      <c r="AA86" s="56"/>
      <c r="AB86" s="56"/>
    </row>
    <row r="87" spans="1:28" ht="29.25" customHeight="1">
      <c r="A87" s="4"/>
      <c r="B87" s="170" t="s">
        <v>85</v>
      </c>
      <c r="C87" s="171"/>
      <c r="D87" s="171"/>
      <c r="E87" s="171"/>
      <c r="F87" s="171"/>
      <c r="G87" s="172"/>
      <c r="H87" s="173" t="s">
        <v>86</v>
      </c>
      <c r="I87" s="352"/>
      <c r="J87" s="352"/>
      <c r="K87" s="352"/>
      <c r="L87" s="352"/>
      <c r="M87" s="353"/>
      <c r="N87" s="61"/>
      <c r="Y87" s="56"/>
      <c r="Z87" s="56"/>
      <c r="AA87" s="56"/>
      <c r="AB87" s="56"/>
    </row>
    <row r="88" spans="1:28" ht="34" customHeight="1">
      <c r="A88" s="4"/>
      <c r="B88" s="135" t="s">
        <v>87</v>
      </c>
      <c r="C88" s="135"/>
      <c r="D88" s="135"/>
      <c r="E88" s="135"/>
      <c r="F88" s="135"/>
      <c r="G88" s="135"/>
      <c r="H88" s="351" t="s">
        <v>88</v>
      </c>
      <c r="I88" s="351"/>
      <c r="J88" s="351"/>
      <c r="K88" s="351"/>
      <c r="L88" s="351"/>
      <c r="M88" s="351"/>
      <c r="N88" s="61"/>
      <c r="O88" s="163" t="s">
        <v>89</v>
      </c>
      <c r="P88" s="163"/>
      <c r="Q88" s="163"/>
      <c r="R88" s="163"/>
      <c r="S88" s="163"/>
      <c r="T88" s="163"/>
      <c r="U88" s="163"/>
      <c r="V88" s="104">
        <f>'[1]18開南'!$V$97</f>
        <v>45657</v>
      </c>
      <c r="W88" s="104"/>
      <c r="X88" s="9" t="s">
        <v>3</v>
      </c>
    </row>
    <row r="89" spans="1:28" ht="29.25" customHeight="1">
      <c r="A89" s="4"/>
      <c r="B89" s="135" t="s">
        <v>90</v>
      </c>
      <c r="C89" s="135"/>
      <c r="D89" s="135"/>
      <c r="E89" s="135"/>
      <c r="F89" s="135"/>
      <c r="G89" s="135"/>
      <c r="H89" s="351" t="s">
        <v>91</v>
      </c>
      <c r="I89" s="351"/>
      <c r="J89" s="351"/>
      <c r="K89" s="351"/>
      <c r="L89" s="351"/>
      <c r="M89" s="351"/>
      <c r="N89" s="61"/>
      <c r="O89" s="160" t="s">
        <v>75</v>
      </c>
      <c r="P89" s="160"/>
      <c r="Q89" s="160"/>
      <c r="R89" s="160"/>
      <c r="S89" s="160"/>
      <c r="T89" s="160" t="s">
        <v>84</v>
      </c>
      <c r="U89" s="160"/>
      <c r="V89" s="160"/>
      <c r="W89" s="160"/>
      <c r="X89" s="160"/>
    </row>
    <row r="90" spans="1:28" ht="38.5" customHeight="1">
      <c r="A90" s="4"/>
      <c r="B90" s="135" t="s">
        <v>92</v>
      </c>
      <c r="C90" s="135"/>
      <c r="D90" s="135"/>
      <c r="E90" s="135"/>
      <c r="F90" s="135"/>
      <c r="G90" s="135"/>
      <c r="H90" s="351" t="s">
        <v>93</v>
      </c>
      <c r="I90" s="351"/>
      <c r="J90" s="351"/>
      <c r="K90" s="351"/>
      <c r="L90" s="351"/>
      <c r="M90" s="351"/>
      <c r="N90" s="61"/>
      <c r="O90" s="166" t="s">
        <v>94</v>
      </c>
      <c r="P90" s="162"/>
      <c r="Q90" s="162"/>
      <c r="R90" s="162"/>
      <c r="S90" s="162"/>
      <c r="T90" s="162" t="s">
        <v>95</v>
      </c>
      <c r="U90" s="162"/>
      <c r="V90" s="162"/>
      <c r="W90" s="162"/>
      <c r="X90" s="162"/>
    </row>
    <row r="91" spans="1:28" ht="29.25" customHeight="1">
      <c r="A91" s="4"/>
      <c r="B91" s="135" t="s">
        <v>96</v>
      </c>
      <c r="C91" s="135"/>
      <c r="D91" s="135"/>
      <c r="E91" s="135"/>
      <c r="F91" s="135"/>
      <c r="G91" s="135"/>
      <c r="H91" s="351" t="s">
        <v>93</v>
      </c>
      <c r="I91" s="351"/>
      <c r="J91" s="351"/>
      <c r="K91" s="351"/>
      <c r="L91" s="351"/>
      <c r="M91" s="351"/>
      <c r="N91" s="61"/>
      <c r="O91" s="162" t="s">
        <v>97</v>
      </c>
      <c r="P91" s="162"/>
      <c r="Q91" s="162"/>
      <c r="R91" s="162"/>
      <c r="S91" s="162"/>
      <c r="T91" s="162" t="s">
        <v>98</v>
      </c>
      <c r="U91" s="162"/>
      <c r="V91" s="162"/>
      <c r="W91" s="162"/>
      <c r="X91" s="162"/>
    </row>
    <row r="92" spans="1:28" ht="29.25" customHeight="1">
      <c r="A92" s="4"/>
      <c r="B92" s="165" t="s">
        <v>99</v>
      </c>
      <c r="C92" s="152"/>
      <c r="D92" s="152"/>
      <c r="E92" s="152"/>
      <c r="F92" s="152"/>
      <c r="G92" s="152"/>
      <c r="H92" s="351" t="s">
        <v>93</v>
      </c>
      <c r="I92" s="351"/>
      <c r="J92" s="351"/>
      <c r="K92" s="351"/>
      <c r="L92" s="351"/>
      <c r="M92" s="351"/>
      <c r="N92" s="61"/>
      <c r="O92" s="161" t="s">
        <v>100</v>
      </c>
      <c r="P92" s="161"/>
      <c r="Q92" s="161"/>
      <c r="R92" s="161"/>
      <c r="S92" s="161"/>
      <c r="T92" s="162" t="s">
        <v>98</v>
      </c>
      <c r="U92" s="162"/>
      <c r="V92" s="162"/>
      <c r="W92" s="162"/>
      <c r="X92" s="162"/>
    </row>
    <row r="93" spans="1:28" ht="38.5" customHeight="1">
      <c r="A93" s="4"/>
      <c r="B93" s="135" t="s">
        <v>101</v>
      </c>
      <c r="C93" s="135"/>
      <c r="D93" s="135"/>
      <c r="E93" s="135"/>
      <c r="F93" s="135"/>
      <c r="G93" s="135"/>
      <c r="H93" s="351" t="s">
        <v>102</v>
      </c>
      <c r="I93" s="351"/>
      <c r="J93" s="351"/>
      <c r="K93" s="351"/>
      <c r="L93" s="351"/>
      <c r="M93" s="351"/>
      <c r="N93" s="61"/>
      <c r="O93" s="161" t="s">
        <v>103</v>
      </c>
      <c r="P93" s="161"/>
      <c r="Q93" s="161"/>
      <c r="R93" s="161"/>
      <c r="S93" s="161"/>
      <c r="T93" s="162" t="s">
        <v>95</v>
      </c>
      <c r="U93" s="162"/>
      <c r="V93" s="162"/>
      <c r="W93" s="162"/>
      <c r="X93" s="162"/>
    </row>
    <row r="94" spans="1:28" ht="40" customHeight="1">
      <c r="A94" s="4"/>
      <c r="B94" s="135" t="s">
        <v>104</v>
      </c>
      <c r="C94" s="135"/>
      <c r="D94" s="135"/>
      <c r="E94" s="135"/>
      <c r="F94" s="135"/>
      <c r="G94" s="135"/>
      <c r="H94" s="351" t="s">
        <v>102</v>
      </c>
      <c r="I94" s="351"/>
      <c r="J94" s="351"/>
      <c r="K94" s="351"/>
      <c r="L94" s="351"/>
      <c r="M94" s="351"/>
      <c r="N94" s="61"/>
    </row>
    <row r="95" spans="1:28" ht="37.5" customHeight="1">
      <c r="A95" s="4"/>
      <c r="B95" s="135" t="s">
        <v>105</v>
      </c>
      <c r="C95" s="135"/>
      <c r="D95" s="135"/>
      <c r="E95" s="135"/>
      <c r="F95" s="135"/>
      <c r="G95" s="135"/>
      <c r="H95" s="351" t="s">
        <v>106</v>
      </c>
      <c r="I95" s="351"/>
      <c r="J95" s="351"/>
      <c r="K95" s="351"/>
      <c r="L95" s="351"/>
      <c r="M95" s="351"/>
      <c r="N95" s="61"/>
      <c r="O95" s="163" t="s">
        <v>107</v>
      </c>
      <c r="P95" s="164"/>
      <c r="Q95" s="164"/>
      <c r="R95" s="164"/>
      <c r="S95" s="164"/>
      <c r="T95" s="164"/>
      <c r="U95" s="164"/>
      <c r="V95" s="104">
        <f>'[1]18開南'!V97:W97</f>
        <v>45657</v>
      </c>
      <c r="W95" s="104"/>
      <c r="X95" s="9" t="s">
        <v>3</v>
      </c>
    </row>
    <row r="96" spans="1:28" ht="29.25" customHeight="1">
      <c r="A96" s="4"/>
      <c r="B96" s="135" t="s">
        <v>108</v>
      </c>
      <c r="C96" s="135"/>
      <c r="D96" s="135"/>
      <c r="E96" s="135"/>
      <c r="F96" s="135"/>
      <c r="G96" s="135"/>
      <c r="H96" s="351" t="s">
        <v>93</v>
      </c>
      <c r="I96" s="351"/>
      <c r="J96" s="351"/>
      <c r="K96" s="351"/>
      <c r="L96" s="351"/>
      <c r="M96" s="351"/>
      <c r="N96" s="61"/>
      <c r="O96" s="160" t="s">
        <v>75</v>
      </c>
      <c r="P96" s="160"/>
      <c r="Q96" s="160"/>
      <c r="R96" s="160"/>
      <c r="S96" s="160"/>
      <c r="T96" s="160" t="s">
        <v>84</v>
      </c>
      <c r="U96" s="160"/>
      <c r="V96" s="160"/>
      <c r="W96" s="160"/>
      <c r="X96" s="160"/>
    </row>
    <row r="97" spans="1:29" ht="29.25" customHeight="1">
      <c r="A97" s="4"/>
      <c r="B97" s="135" t="s">
        <v>109</v>
      </c>
      <c r="C97" s="135"/>
      <c r="D97" s="135"/>
      <c r="E97" s="135"/>
      <c r="F97" s="135"/>
      <c r="G97" s="135"/>
      <c r="H97" s="351" t="s">
        <v>91</v>
      </c>
      <c r="I97" s="351"/>
      <c r="J97" s="351"/>
      <c r="K97" s="351"/>
      <c r="L97" s="351"/>
      <c r="M97" s="351"/>
      <c r="N97" s="61"/>
      <c r="O97" s="161" t="s">
        <v>110</v>
      </c>
      <c r="P97" s="161"/>
      <c r="Q97" s="161"/>
      <c r="R97" s="161"/>
      <c r="S97" s="161"/>
      <c r="T97" s="162" t="s">
        <v>95</v>
      </c>
      <c r="U97" s="162"/>
      <c r="V97" s="162"/>
      <c r="W97" s="162"/>
      <c r="X97" s="162"/>
    </row>
    <row r="98" spans="1:29" ht="29.25" customHeight="1">
      <c r="A98" s="4"/>
      <c r="B98" s="135" t="s">
        <v>111</v>
      </c>
      <c r="C98" s="135"/>
      <c r="D98" s="135"/>
      <c r="E98" s="135"/>
      <c r="F98" s="135"/>
      <c r="G98" s="135"/>
      <c r="H98" s="351" t="s">
        <v>91</v>
      </c>
      <c r="I98" s="351"/>
      <c r="J98" s="351"/>
      <c r="K98" s="351"/>
      <c r="L98" s="351"/>
      <c r="M98" s="351"/>
      <c r="N98" s="61"/>
    </row>
    <row r="99" spans="1:29" ht="29.25" customHeight="1">
      <c r="A99" s="4"/>
      <c r="B99" s="135" t="s">
        <v>112</v>
      </c>
      <c r="C99" s="135"/>
      <c r="D99" s="135"/>
      <c r="E99" s="135"/>
      <c r="F99" s="135"/>
      <c r="G99" s="135"/>
      <c r="H99" s="351" t="s">
        <v>93</v>
      </c>
      <c r="I99" s="351"/>
      <c r="J99" s="351"/>
      <c r="K99" s="351"/>
      <c r="L99" s="351"/>
      <c r="M99" s="351"/>
      <c r="N99" s="61"/>
      <c r="O99" s="159" t="s">
        <v>113</v>
      </c>
      <c r="P99" s="159"/>
      <c r="Q99" s="159"/>
      <c r="R99" s="159"/>
      <c r="S99" s="104">
        <f>'[1]18開南'!$S$109</f>
        <v>45677</v>
      </c>
      <c r="T99" s="104"/>
      <c r="U99" s="63" t="s">
        <v>3</v>
      </c>
    </row>
    <row r="100" spans="1:29" ht="29.25" customHeight="1">
      <c r="A100" s="4"/>
      <c r="B100" s="151" t="s">
        <v>114</v>
      </c>
      <c r="C100" s="152"/>
      <c r="D100" s="152"/>
      <c r="E100" s="152"/>
      <c r="F100" s="152"/>
      <c r="G100" s="152"/>
      <c r="H100" s="351" t="s">
        <v>91</v>
      </c>
      <c r="I100" s="351"/>
      <c r="J100" s="351"/>
      <c r="K100" s="351"/>
      <c r="L100" s="351"/>
      <c r="M100" s="351"/>
      <c r="N100" s="61"/>
      <c r="O100" s="153" t="s">
        <v>115</v>
      </c>
      <c r="P100" s="154"/>
      <c r="Q100" s="154"/>
      <c r="R100" s="154"/>
      <c r="S100" s="154"/>
      <c r="T100" s="154"/>
      <c r="U100" s="155"/>
    </row>
    <row r="101" spans="1:29" ht="29.25" customHeight="1">
      <c r="A101" s="4"/>
      <c r="B101" s="57"/>
      <c r="C101" s="57"/>
      <c r="D101" s="57"/>
      <c r="E101" s="57"/>
      <c r="F101" s="57"/>
      <c r="G101" s="57"/>
      <c r="H101" s="57"/>
      <c r="I101" s="57"/>
      <c r="J101" s="58"/>
      <c r="K101" s="58"/>
      <c r="L101" s="58"/>
      <c r="M101" s="58"/>
      <c r="N101" s="58"/>
      <c r="O101" s="156" t="s">
        <v>70</v>
      </c>
      <c r="P101" s="157"/>
      <c r="Q101" s="157"/>
      <c r="R101" s="157"/>
      <c r="S101" s="157"/>
      <c r="T101" s="157"/>
      <c r="U101" s="158"/>
    </row>
    <row r="102" spans="1:29" ht="29.25" customHeight="1">
      <c r="A102" s="4"/>
      <c r="B102" s="57"/>
      <c r="C102" s="57"/>
      <c r="D102" s="57"/>
      <c r="E102" s="57"/>
      <c r="F102" s="57"/>
      <c r="G102" s="57"/>
      <c r="H102" s="57"/>
      <c r="I102" s="57"/>
      <c r="J102" s="58"/>
      <c r="K102" s="58"/>
      <c r="L102" s="58"/>
      <c r="M102" s="58"/>
      <c r="N102" s="58"/>
      <c r="O102" s="156" t="s">
        <v>116</v>
      </c>
      <c r="P102" s="157"/>
      <c r="Q102" s="157"/>
      <c r="R102" s="157"/>
      <c r="S102" s="157"/>
      <c r="T102" s="157"/>
      <c r="U102" s="158"/>
      <c r="V102" s="62"/>
      <c r="W102" s="62"/>
      <c r="X102" s="62"/>
      <c r="Y102" s="56"/>
      <c r="Z102" s="56"/>
      <c r="AA102" s="56"/>
      <c r="AB102" s="56"/>
    </row>
    <row r="103" spans="1:29" ht="29.25" customHeight="1">
      <c r="A103" s="4"/>
      <c r="B103" s="57"/>
      <c r="C103" s="57"/>
      <c r="D103" s="57"/>
      <c r="E103" s="57"/>
      <c r="F103" s="57"/>
      <c r="G103" s="57"/>
      <c r="H103" s="57"/>
      <c r="I103" s="57"/>
      <c r="J103" s="58"/>
      <c r="K103" s="58"/>
      <c r="L103" s="58"/>
      <c r="M103" s="58"/>
      <c r="N103" s="58"/>
      <c r="O103" s="156" t="s">
        <v>117</v>
      </c>
      <c r="P103" s="157"/>
      <c r="Q103" s="157"/>
      <c r="R103" s="157"/>
      <c r="S103" s="157"/>
      <c r="T103" s="157"/>
      <c r="U103" s="158"/>
      <c r="V103" s="62"/>
      <c r="W103" s="62"/>
      <c r="X103" s="62"/>
      <c r="Y103" s="56"/>
      <c r="Z103" s="56"/>
      <c r="AA103" s="56"/>
      <c r="AB103" s="56"/>
    </row>
    <row r="104" spans="1:29" ht="28.5" customHeight="1">
      <c r="A104" s="13">
        <v>4</v>
      </c>
      <c r="B104" s="136" t="s">
        <v>118</v>
      </c>
      <c r="C104" s="137"/>
      <c r="D104" s="137"/>
      <c r="E104" s="138"/>
      <c r="F104" s="138"/>
      <c r="G104" s="139"/>
      <c r="H104" s="139"/>
      <c r="I104" s="139"/>
      <c r="J104" s="139"/>
      <c r="K104" s="140"/>
      <c r="L104" s="140"/>
      <c r="M104" s="30"/>
      <c r="N104" s="30"/>
      <c r="O104" s="30"/>
      <c r="P104" s="30"/>
      <c r="Q104" s="30"/>
      <c r="R104" s="31"/>
      <c r="S104" s="32"/>
      <c r="T104" s="31"/>
      <c r="U104" s="32"/>
      <c r="V104" s="32"/>
      <c r="W104" s="15"/>
      <c r="X104" s="15"/>
      <c r="Y104" s="56"/>
      <c r="Z104" s="56"/>
      <c r="AA104" s="56"/>
      <c r="AB104" s="56"/>
      <c r="AC104" s="56"/>
    </row>
    <row r="105" spans="1:29" ht="6" customHeight="1">
      <c r="A105" s="64"/>
      <c r="B105" s="65"/>
      <c r="C105" s="66"/>
      <c r="D105" s="66"/>
      <c r="E105" s="67"/>
      <c r="F105" s="67"/>
      <c r="G105" s="68"/>
      <c r="H105" s="68"/>
      <c r="I105" s="68"/>
      <c r="J105" s="68"/>
      <c r="K105" s="69"/>
      <c r="L105" s="69"/>
      <c r="M105" s="6"/>
      <c r="N105" s="6"/>
      <c r="O105" s="6"/>
      <c r="P105" s="6"/>
      <c r="Q105" s="6"/>
      <c r="R105" s="7"/>
      <c r="S105" s="8"/>
      <c r="T105" s="7"/>
      <c r="U105" s="8"/>
      <c r="V105" s="8"/>
      <c r="Y105" s="56"/>
      <c r="Z105" s="56"/>
      <c r="AA105" s="56"/>
      <c r="AB105" s="56"/>
      <c r="AC105" s="56"/>
    </row>
    <row r="106" spans="1:29" ht="38" customHeight="1">
      <c r="B106" s="149" t="s">
        <v>119</v>
      </c>
      <c r="C106" s="150"/>
      <c r="D106" s="150"/>
      <c r="E106" s="150"/>
      <c r="F106" s="104">
        <v>45383</v>
      </c>
      <c r="G106" s="104"/>
      <c r="H106" s="9" t="s">
        <v>3</v>
      </c>
      <c r="I106" s="70"/>
      <c r="J106" s="70"/>
      <c r="K106" s="70"/>
      <c r="L106" s="70"/>
      <c r="M106" s="71"/>
      <c r="N106" s="71"/>
    </row>
    <row r="107" spans="1:29" ht="21.75" customHeight="1">
      <c r="B107" s="117" t="s">
        <v>120</v>
      </c>
      <c r="C107" s="117" t="s">
        <v>121</v>
      </c>
      <c r="D107" s="117"/>
      <c r="E107" s="117"/>
      <c r="F107" s="117"/>
      <c r="G107" s="117" t="s">
        <v>122</v>
      </c>
      <c r="H107" s="117"/>
      <c r="I107" s="117"/>
      <c r="J107" s="117"/>
      <c r="K107" s="117" t="s">
        <v>123</v>
      </c>
      <c r="L107" s="117"/>
      <c r="M107" s="117"/>
      <c r="N107" s="117"/>
      <c r="O107" s="117"/>
      <c r="P107" s="117"/>
      <c r="Q107" s="117"/>
      <c r="R107" s="117"/>
      <c r="S107" s="147" t="s">
        <v>124</v>
      </c>
      <c r="T107" s="147"/>
      <c r="U107" s="147"/>
      <c r="V107" s="147"/>
    </row>
    <row r="108" spans="1:29" ht="33.75" customHeight="1">
      <c r="B108" s="119"/>
      <c r="C108" s="117"/>
      <c r="D108" s="117"/>
      <c r="E108" s="117"/>
      <c r="F108" s="117"/>
      <c r="G108" s="117"/>
      <c r="H108" s="117"/>
      <c r="I108" s="117"/>
      <c r="J108" s="117"/>
      <c r="K108" s="117" t="s">
        <v>125</v>
      </c>
      <c r="L108" s="117"/>
      <c r="M108" s="117"/>
      <c r="N108" s="117"/>
      <c r="O108" s="117" t="s">
        <v>126</v>
      </c>
      <c r="P108" s="117" t="s">
        <v>127</v>
      </c>
      <c r="Q108" s="117" t="s">
        <v>128</v>
      </c>
      <c r="R108" s="117" t="s">
        <v>129</v>
      </c>
      <c r="S108" s="147"/>
      <c r="T108" s="147"/>
      <c r="U108" s="147"/>
      <c r="V108" s="147"/>
    </row>
    <row r="109" spans="1:29" ht="31" customHeight="1">
      <c r="B109" s="119"/>
      <c r="C109" s="117"/>
      <c r="D109" s="117"/>
      <c r="E109" s="117"/>
      <c r="F109" s="117"/>
      <c r="G109" s="117"/>
      <c r="H109" s="117"/>
      <c r="I109" s="117"/>
      <c r="J109" s="117"/>
      <c r="K109" s="148" t="s">
        <v>130</v>
      </c>
      <c r="L109" s="117"/>
      <c r="M109" s="117" t="s">
        <v>131</v>
      </c>
      <c r="N109" s="117"/>
      <c r="O109" s="117"/>
      <c r="P109" s="117"/>
      <c r="Q109" s="117"/>
      <c r="R109" s="117"/>
      <c r="S109" s="147"/>
      <c r="T109" s="147"/>
      <c r="U109" s="147"/>
      <c r="V109" s="147"/>
    </row>
    <row r="110" spans="1:29" ht="33.75" customHeight="1">
      <c r="B110" s="72" t="s">
        <v>132</v>
      </c>
      <c r="C110" s="143" t="s">
        <v>36</v>
      </c>
      <c r="D110" s="143"/>
      <c r="E110" s="143"/>
      <c r="F110" s="143"/>
      <c r="G110" s="143" t="s">
        <v>57</v>
      </c>
      <c r="H110" s="143"/>
      <c r="I110" s="143"/>
      <c r="J110" s="143"/>
      <c r="K110" s="144" t="s">
        <v>133</v>
      </c>
      <c r="L110" s="144"/>
      <c r="M110" s="144" t="s">
        <v>134</v>
      </c>
      <c r="N110" s="144"/>
      <c r="O110" s="73" t="s">
        <v>133</v>
      </c>
      <c r="P110" s="73" t="s">
        <v>133</v>
      </c>
      <c r="Q110" s="73" t="s">
        <v>133</v>
      </c>
      <c r="R110" s="73" t="s">
        <v>133</v>
      </c>
      <c r="S110" s="145" t="s">
        <v>135</v>
      </c>
      <c r="T110" s="146"/>
      <c r="U110" s="146"/>
      <c r="V110" s="146"/>
    </row>
    <row r="111" spans="1:29" ht="33.75" customHeight="1">
      <c r="B111" s="74" t="s">
        <v>132</v>
      </c>
      <c r="C111" s="143" t="s">
        <v>136</v>
      </c>
      <c r="D111" s="143"/>
      <c r="E111" s="143"/>
      <c r="F111" s="143"/>
      <c r="G111" s="143" t="s">
        <v>137</v>
      </c>
      <c r="H111" s="143"/>
      <c r="I111" s="143"/>
      <c r="J111" s="143"/>
      <c r="K111" s="144" t="s">
        <v>133</v>
      </c>
      <c r="L111" s="144"/>
      <c r="M111" s="144" t="s">
        <v>133</v>
      </c>
      <c r="N111" s="144"/>
      <c r="O111" s="73" t="s">
        <v>134</v>
      </c>
      <c r="P111" s="73" t="s">
        <v>134</v>
      </c>
      <c r="Q111" s="73" t="s">
        <v>134</v>
      </c>
      <c r="R111" s="73" t="s">
        <v>133</v>
      </c>
      <c r="S111" s="145" t="s">
        <v>138</v>
      </c>
      <c r="T111" s="146"/>
      <c r="U111" s="146"/>
      <c r="V111" s="146"/>
    </row>
    <row r="112" spans="1:29" ht="24" customHeight="1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75"/>
      <c r="N112" s="60"/>
      <c r="O112" s="60"/>
      <c r="P112" s="60"/>
      <c r="Q112" s="60"/>
      <c r="R112" s="60"/>
      <c r="S112" s="60"/>
      <c r="T112" s="60"/>
      <c r="U112" s="8"/>
      <c r="V112" s="8"/>
      <c r="W112" s="8"/>
      <c r="X112" s="8"/>
    </row>
    <row r="113" spans="1:32" ht="40" customHeight="1">
      <c r="B113" s="133" t="s">
        <v>139</v>
      </c>
      <c r="C113" s="134"/>
      <c r="D113" s="134"/>
      <c r="E113" s="134"/>
      <c r="F113" s="134"/>
      <c r="G113" s="104">
        <v>45383</v>
      </c>
      <c r="H113" s="104"/>
      <c r="I113" s="9" t="s">
        <v>3</v>
      </c>
      <c r="J113" s="12"/>
      <c r="K113" s="76"/>
      <c r="L113" s="76"/>
      <c r="M113" s="76"/>
      <c r="N113" s="76"/>
      <c r="O113" s="77"/>
      <c r="P113" s="77"/>
      <c r="Q113" s="77"/>
      <c r="R113" s="77"/>
      <c r="S113" s="77"/>
      <c r="T113" s="77"/>
      <c r="U113" s="77"/>
      <c r="V113" s="77"/>
      <c r="X113" s="8"/>
    </row>
    <row r="114" spans="1:32" ht="24" customHeight="1">
      <c r="B114" s="117" t="s">
        <v>75</v>
      </c>
      <c r="C114" s="117"/>
      <c r="D114" s="117"/>
      <c r="E114" s="117"/>
      <c r="F114" s="117"/>
      <c r="G114" s="117"/>
      <c r="H114" s="117"/>
      <c r="I114" s="117"/>
      <c r="J114" s="12"/>
      <c r="K114" s="78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X114" s="8"/>
    </row>
    <row r="115" spans="1:32" ht="24" customHeight="1">
      <c r="B115" s="135" t="s">
        <v>140</v>
      </c>
      <c r="C115" s="135"/>
      <c r="D115" s="135"/>
      <c r="E115" s="135"/>
      <c r="F115" s="135"/>
      <c r="G115" s="135"/>
      <c r="H115" s="135"/>
      <c r="I115" s="135"/>
      <c r="J115" s="12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</row>
    <row r="116" spans="1:32" ht="24" customHeight="1">
      <c r="B116" s="60"/>
      <c r="C116" s="60"/>
      <c r="D116" s="60"/>
      <c r="E116" s="60"/>
      <c r="F116" s="60"/>
      <c r="G116" s="60"/>
      <c r="H116" s="60"/>
      <c r="I116" s="60"/>
      <c r="J116" s="12"/>
      <c r="X116" s="8"/>
    </row>
    <row r="117" spans="1:32" ht="25.5" customHeight="1"/>
    <row r="118" spans="1:32" ht="28.5" customHeight="1">
      <c r="A118" s="13">
        <v>5</v>
      </c>
      <c r="B118" s="136" t="s">
        <v>141</v>
      </c>
      <c r="C118" s="137"/>
      <c r="D118" s="137"/>
      <c r="E118" s="138"/>
      <c r="F118" s="138"/>
      <c r="G118" s="139"/>
      <c r="H118" s="139"/>
      <c r="I118" s="139"/>
      <c r="J118" s="139"/>
      <c r="K118" s="140"/>
      <c r="L118" s="140"/>
      <c r="M118" s="30"/>
      <c r="N118" s="30"/>
      <c r="O118" s="30"/>
      <c r="P118" s="30"/>
      <c r="Q118" s="30"/>
      <c r="R118" s="31"/>
      <c r="S118" s="32"/>
      <c r="T118" s="31"/>
      <c r="U118" s="32"/>
      <c r="V118" s="32"/>
      <c r="W118" s="15"/>
      <c r="X118" s="15"/>
      <c r="Y118" s="56"/>
      <c r="Z118" s="56"/>
      <c r="AA118" s="56"/>
      <c r="AB118" s="56"/>
      <c r="AC118" s="56"/>
    </row>
    <row r="119" spans="1:32" ht="6" customHeight="1">
      <c r="A119" s="64"/>
      <c r="B119" s="65"/>
      <c r="C119" s="66"/>
      <c r="D119" s="66"/>
      <c r="E119" s="67"/>
      <c r="F119" s="67"/>
      <c r="G119" s="68"/>
      <c r="H119" s="68"/>
      <c r="I119" s="68"/>
      <c r="J119" s="68"/>
      <c r="K119" s="69"/>
      <c r="L119" s="69"/>
      <c r="M119" s="6"/>
      <c r="N119" s="6"/>
      <c r="O119" s="6"/>
      <c r="P119" s="6"/>
      <c r="Q119" s="6"/>
      <c r="R119" s="7"/>
      <c r="S119" s="8"/>
      <c r="T119" s="7"/>
      <c r="U119" s="8"/>
      <c r="V119" s="8"/>
      <c r="Y119" s="56"/>
      <c r="Z119" s="56"/>
      <c r="AA119" s="56"/>
      <c r="AB119" s="56"/>
      <c r="AC119" s="56"/>
    </row>
    <row r="120" spans="1:32" ht="34.5" customHeight="1">
      <c r="B120" s="141" t="s">
        <v>142</v>
      </c>
      <c r="C120" s="142"/>
      <c r="D120" s="142"/>
      <c r="E120" s="142"/>
      <c r="F120" s="104">
        <f>'[1]18開南'!$F$141</f>
        <v>45677</v>
      </c>
      <c r="G120" s="104"/>
      <c r="H120" s="9" t="s">
        <v>3</v>
      </c>
      <c r="I120" s="79"/>
      <c r="J120" s="79"/>
      <c r="K120" s="76"/>
      <c r="L120" s="77"/>
    </row>
    <row r="121" spans="1:32" ht="27" customHeight="1">
      <c r="B121" s="117" t="s">
        <v>143</v>
      </c>
      <c r="C121" s="119"/>
      <c r="D121" s="119"/>
      <c r="E121" s="119"/>
      <c r="F121" s="119" t="s">
        <v>53</v>
      </c>
      <c r="G121" s="119"/>
      <c r="H121" s="119"/>
      <c r="I121" s="119"/>
      <c r="J121" s="119"/>
      <c r="K121" s="119"/>
      <c r="L121" s="80"/>
    </row>
    <row r="122" spans="1:32" ht="28.5" customHeight="1">
      <c r="A122" s="81"/>
      <c r="B122" s="132" t="s">
        <v>144</v>
      </c>
      <c r="C122" s="132"/>
      <c r="D122" s="132"/>
      <c r="E122" s="132"/>
      <c r="F122" s="132" t="s">
        <v>145</v>
      </c>
      <c r="G122" s="132"/>
      <c r="H122" s="132"/>
      <c r="I122" s="132"/>
      <c r="J122" s="132"/>
      <c r="K122" s="132"/>
      <c r="L122" s="82"/>
      <c r="M122" s="83"/>
    </row>
    <row r="123" spans="1:32" ht="28.5" customHeight="1">
      <c r="A123" s="18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AC123" s="56"/>
    </row>
    <row r="124" spans="1:32" ht="33" customHeight="1">
      <c r="B124" s="133" t="s">
        <v>146</v>
      </c>
      <c r="C124" s="134"/>
      <c r="D124" s="134"/>
      <c r="E124" s="134"/>
      <c r="F124" s="134"/>
      <c r="G124" s="104">
        <f>'[1]18開南'!$G$146</f>
        <v>45658</v>
      </c>
      <c r="H124" s="104"/>
      <c r="I124" s="9" t="s">
        <v>3</v>
      </c>
      <c r="J124" s="84"/>
      <c r="K124" s="84"/>
      <c r="L124" s="84"/>
      <c r="Y124" s="56"/>
      <c r="Z124" s="56"/>
      <c r="AA124" s="56"/>
      <c r="AB124" s="56"/>
      <c r="AC124" s="56"/>
    </row>
    <row r="125" spans="1:32" ht="28.5" customHeight="1">
      <c r="B125" s="117" t="s">
        <v>147</v>
      </c>
      <c r="C125" s="117"/>
      <c r="D125" s="117"/>
      <c r="E125" s="117"/>
      <c r="F125" s="117" t="s">
        <v>148</v>
      </c>
      <c r="G125" s="117"/>
      <c r="H125" s="117"/>
      <c r="I125" s="117" t="s">
        <v>149</v>
      </c>
      <c r="J125" s="117"/>
      <c r="K125" s="117"/>
      <c r="L125" s="117"/>
      <c r="M125" s="119" t="s">
        <v>150</v>
      </c>
      <c r="N125" s="119"/>
      <c r="O125" s="119"/>
      <c r="P125" s="119"/>
      <c r="R125" s="56"/>
      <c r="S125" s="56"/>
      <c r="T125" s="56"/>
      <c r="U125" s="56"/>
      <c r="V125" s="56"/>
    </row>
    <row r="126" spans="1:32" ht="28.5" customHeight="1">
      <c r="B126" s="120" t="s">
        <v>151</v>
      </c>
      <c r="C126" s="121"/>
      <c r="D126" s="121"/>
      <c r="E126" s="122"/>
      <c r="F126" s="123" t="s">
        <v>152</v>
      </c>
      <c r="G126" s="124"/>
      <c r="H126" s="125"/>
      <c r="I126" s="126" t="s">
        <v>153</v>
      </c>
      <c r="J126" s="127"/>
      <c r="K126" s="127"/>
      <c r="L126" s="128"/>
      <c r="M126" s="129" t="s">
        <v>144</v>
      </c>
      <c r="N126" s="130"/>
      <c r="O126" s="130"/>
      <c r="P126" s="131"/>
      <c r="R126" s="56"/>
      <c r="S126" s="56"/>
      <c r="T126" s="56"/>
      <c r="U126" s="56"/>
      <c r="V126" s="56"/>
    </row>
    <row r="127" spans="1:32" ht="28.5" customHeight="1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50"/>
      <c r="Y127" s="56"/>
      <c r="Z127" s="56"/>
      <c r="AA127" s="56"/>
      <c r="AB127" s="56"/>
      <c r="AC127" s="56"/>
    </row>
    <row r="128" spans="1:32" ht="28.5" customHeight="1">
      <c r="A128" s="13">
        <v>6</v>
      </c>
      <c r="B128" s="118" t="s">
        <v>154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30"/>
      <c r="N128" s="30"/>
      <c r="O128" s="30"/>
      <c r="P128" s="30"/>
      <c r="Q128" s="30"/>
      <c r="R128" s="31"/>
      <c r="S128" s="32"/>
      <c r="T128" s="31"/>
      <c r="U128" s="32"/>
      <c r="V128" s="32"/>
      <c r="W128" s="15"/>
      <c r="X128" s="15"/>
      <c r="Y128" s="56"/>
      <c r="Z128" s="56"/>
      <c r="AA128" s="56"/>
      <c r="AB128" s="56"/>
      <c r="AC128" s="56"/>
      <c r="AE128" s="19"/>
      <c r="AF128" s="19"/>
    </row>
    <row r="129" spans="1:35" s="89" customFormat="1" ht="28.5" customHeight="1">
      <c r="A129" s="33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86"/>
      <c r="N129" s="86"/>
      <c r="O129" s="86"/>
      <c r="P129" s="86"/>
      <c r="Q129" s="86"/>
      <c r="R129" s="87"/>
      <c r="S129" s="88"/>
      <c r="T129" s="87"/>
      <c r="U129" s="88"/>
      <c r="V129" s="88"/>
      <c r="Y129" s="56"/>
      <c r="Z129" s="56"/>
      <c r="AA129" s="56"/>
      <c r="AB129" s="56"/>
      <c r="AC129" s="56"/>
      <c r="AE129" s="90"/>
      <c r="AF129" s="90"/>
    </row>
    <row r="130" spans="1:35" s="89" customFormat="1" ht="30.75" customHeight="1">
      <c r="A130" s="33"/>
      <c r="B130" s="116" t="s">
        <v>155</v>
      </c>
      <c r="C130" s="116"/>
      <c r="D130" s="116"/>
      <c r="E130" s="116"/>
      <c r="F130" s="116"/>
      <c r="G130" s="116"/>
      <c r="H130" s="104">
        <f>'[1]18開南'!$H$155</f>
        <v>45685</v>
      </c>
      <c r="I130" s="104"/>
      <c r="J130" s="9" t="s">
        <v>3</v>
      </c>
      <c r="K130" s="52"/>
      <c r="L130" s="52"/>
      <c r="M130" s="86"/>
      <c r="N130" s="86"/>
      <c r="O130" s="86"/>
      <c r="P130" s="86"/>
      <c r="Q130" s="86"/>
      <c r="R130" s="87"/>
      <c r="S130" s="88"/>
      <c r="T130" s="87"/>
      <c r="U130" s="88"/>
      <c r="V130" s="88"/>
      <c r="Y130" s="56"/>
      <c r="Z130" s="56"/>
      <c r="AA130" s="56"/>
      <c r="AB130" s="56"/>
      <c r="AC130" s="56"/>
      <c r="AD130"/>
      <c r="AE130" s="91"/>
      <c r="AF130" s="91"/>
      <c r="AG130" s="91"/>
      <c r="AH130" s="91"/>
      <c r="AI130" s="91"/>
    </row>
    <row r="131" spans="1:35" s="89" customFormat="1" ht="30.75" customHeight="1">
      <c r="A131" s="33"/>
      <c r="B131" s="112" t="s">
        <v>156</v>
      </c>
      <c r="C131" s="112"/>
      <c r="D131" s="112"/>
      <c r="E131" s="112"/>
      <c r="F131" s="112"/>
      <c r="G131" s="112"/>
      <c r="H131" s="112" t="s">
        <v>157</v>
      </c>
      <c r="I131" s="112"/>
      <c r="J131" s="112"/>
      <c r="K131" s="112"/>
      <c r="L131" s="112"/>
      <c r="M131" s="112"/>
      <c r="N131" s="112"/>
      <c r="O131" s="113" t="s">
        <v>53</v>
      </c>
      <c r="P131" s="113"/>
      <c r="Q131" s="113"/>
      <c r="R131" s="113"/>
      <c r="S131" s="113"/>
      <c r="T131" s="113"/>
      <c r="U131" s="117" t="s">
        <v>158</v>
      </c>
      <c r="V131" s="117"/>
      <c r="W131" s="117"/>
      <c r="X131" s="117"/>
      <c r="Y131" s="56"/>
      <c r="Z131" s="56"/>
      <c r="AA131" s="56"/>
      <c r="AB131" s="56"/>
      <c r="AC131" s="56"/>
      <c r="AD131"/>
      <c r="AE131" s="91"/>
      <c r="AF131" s="91"/>
      <c r="AG131" s="91"/>
      <c r="AH131" s="91"/>
      <c r="AI131" s="91"/>
    </row>
    <row r="132" spans="1:35" s="89" customFormat="1" ht="30.75" customHeight="1">
      <c r="A132" s="33"/>
      <c r="B132" s="354" t="s">
        <v>159</v>
      </c>
      <c r="C132" s="355"/>
      <c r="D132" s="355"/>
      <c r="E132" s="355"/>
      <c r="F132" s="355"/>
      <c r="G132" s="356"/>
      <c r="H132" s="357" t="s">
        <v>160</v>
      </c>
      <c r="I132" s="357"/>
      <c r="J132" s="357"/>
      <c r="K132" s="357"/>
      <c r="L132" s="357"/>
      <c r="M132" s="357"/>
      <c r="N132" s="357"/>
      <c r="O132" s="358" t="s">
        <v>161</v>
      </c>
      <c r="P132" s="358"/>
      <c r="Q132" s="358"/>
      <c r="R132" s="358"/>
      <c r="S132" s="358"/>
      <c r="T132" s="358"/>
      <c r="U132" s="358" t="s">
        <v>162</v>
      </c>
      <c r="V132" s="358"/>
      <c r="W132" s="358"/>
      <c r="X132" s="358"/>
      <c r="Y132" s="56"/>
      <c r="Z132" s="56"/>
      <c r="AA132" s="56"/>
      <c r="AB132" s="56"/>
      <c r="AC132" s="56"/>
      <c r="AD132"/>
      <c r="AE132" s="91"/>
      <c r="AF132" s="91"/>
      <c r="AG132" s="91"/>
      <c r="AH132" s="91"/>
      <c r="AI132" s="91"/>
    </row>
    <row r="133" spans="1:35" s="89" customFormat="1" ht="30.75" customHeight="1">
      <c r="A133" s="33"/>
      <c r="B133" s="359" t="s">
        <v>163</v>
      </c>
      <c r="C133" s="360"/>
      <c r="D133" s="360"/>
      <c r="E133" s="360"/>
      <c r="F133" s="360"/>
      <c r="G133" s="361"/>
      <c r="H133" s="357"/>
      <c r="I133" s="357"/>
      <c r="J133" s="357"/>
      <c r="K133" s="357"/>
      <c r="L133" s="357"/>
      <c r="M133" s="357"/>
      <c r="N133" s="357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56"/>
      <c r="Z133" s="56"/>
      <c r="AA133" s="56"/>
      <c r="AB133" s="56"/>
      <c r="AC133" s="56"/>
      <c r="AD133"/>
      <c r="AE133" s="91"/>
      <c r="AF133" s="91"/>
      <c r="AG133" s="91"/>
      <c r="AH133" s="91"/>
      <c r="AI133" s="91"/>
    </row>
    <row r="134" spans="1:35" s="89" customFormat="1" ht="28.5" customHeight="1">
      <c r="A134" s="33"/>
      <c r="B134" s="362" t="s">
        <v>159</v>
      </c>
      <c r="C134" s="363"/>
      <c r="D134" s="363"/>
      <c r="E134" s="363"/>
      <c r="F134" s="363"/>
      <c r="G134" s="364"/>
      <c r="H134" s="365" t="s">
        <v>164</v>
      </c>
      <c r="I134" s="365"/>
      <c r="J134" s="365"/>
      <c r="K134" s="365"/>
      <c r="L134" s="365"/>
      <c r="M134" s="365"/>
      <c r="N134" s="365"/>
      <c r="O134" s="366" t="s">
        <v>165</v>
      </c>
      <c r="P134" s="366"/>
      <c r="Q134" s="366"/>
      <c r="R134" s="366"/>
      <c r="S134" s="366"/>
      <c r="T134" s="366"/>
      <c r="U134" s="366" t="s">
        <v>166</v>
      </c>
      <c r="V134" s="366"/>
      <c r="W134" s="366"/>
      <c r="X134" s="366"/>
      <c r="Y134" s="56"/>
      <c r="Z134" s="56"/>
      <c r="AA134" s="56"/>
      <c r="AB134" s="56"/>
      <c r="AC134" s="56"/>
      <c r="AE134" s="90"/>
      <c r="AF134" s="90"/>
    </row>
    <row r="135" spans="1:35" s="93" customFormat="1" ht="30.75" customHeight="1">
      <c r="A135" s="33"/>
      <c r="B135" s="367" t="s">
        <v>167</v>
      </c>
      <c r="C135" s="368"/>
      <c r="D135" s="368"/>
      <c r="E135" s="368"/>
      <c r="F135" s="368"/>
      <c r="G135" s="369"/>
      <c r="H135" s="365"/>
      <c r="I135" s="365"/>
      <c r="J135" s="365"/>
      <c r="K135" s="365"/>
      <c r="L135" s="365"/>
      <c r="M135" s="365"/>
      <c r="N135" s="365"/>
      <c r="O135" s="366"/>
      <c r="P135" s="366"/>
      <c r="Q135" s="366"/>
      <c r="R135" s="366"/>
      <c r="S135" s="366"/>
      <c r="T135" s="366"/>
      <c r="U135" s="366"/>
      <c r="V135" s="366"/>
      <c r="W135" s="366"/>
      <c r="X135" s="366"/>
      <c r="Y135" s="56"/>
      <c r="Z135" s="56"/>
      <c r="AA135" s="56"/>
      <c r="AB135" s="56"/>
      <c r="AC135" s="56"/>
      <c r="AD135"/>
      <c r="AE135" s="92"/>
      <c r="AF135" s="92"/>
      <c r="AG135" s="92"/>
      <c r="AH135" s="92"/>
      <c r="AI135" s="92"/>
    </row>
    <row r="136" spans="1:35" s="89" customFormat="1" ht="28.5" customHeight="1">
      <c r="A136" s="33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86"/>
      <c r="N136" s="86"/>
      <c r="O136" s="86"/>
      <c r="P136" s="86"/>
      <c r="Q136" s="86"/>
      <c r="R136" s="87"/>
      <c r="S136" s="88"/>
      <c r="T136" s="87"/>
      <c r="U136" s="88"/>
      <c r="V136" s="88"/>
      <c r="Y136" s="56"/>
      <c r="Z136" s="56"/>
      <c r="AA136" s="56"/>
      <c r="AB136" s="56"/>
      <c r="AC136" s="56"/>
      <c r="AE136" s="90"/>
      <c r="AF136" s="90"/>
    </row>
    <row r="137" spans="1:35" s="93" customFormat="1" ht="30.75" customHeight="1">
      <c r="A137" s="33"/>
      <c r="B137" s="116" t="s">
        <v>168</v>
      </c>
      <c r="C137" s="116"/>
      <c r="D137" s="116"/>
      <c r="E137" s="116"/>
      <c r="F137" s="116"/>
      <c r="G137" s="116"/>
      <c r="H137" s="104">
        <f>'[1]18開南'!$H$162</f>
        <v>45685</v>
      </c>
      <c r="I137" s="104"/>
      <c r="J137" s="9" t="s">
        <v>3</v>
      </c>
      <c r="K137" s="52"/>
      <c r="L137" s="52"/>
      <c r="M137" s="86"/>
      <c r="N137" s="86"/>
      <c r="O137" s="86"/>
      <c r="P137" s="86"/>
      <c r="Q137" s="86"/>
      <c r="R137" s="87"/>
      <c r="S137" s="94"/>
      <c r="T137" s="87"/>
      <c r="U137" s="94"/>
      <c r="V137" s="94"/>
      <c r="Y137" s="56"/>
      <c r="Z137" s="56"/>
      <c r="AA137" s="56"/>
      <c r="AB137" s="56"/>
      <c r="AC137" s="56"/>
      <c r="AD137"/>
      <c r="AE137" s="92"/>
      <c r="AF137" s="92"/>
      <c r="AG137" s="92"/>
      <c r="AH137" s="92"/>
      <c r="AI137" s="92"/>
    </row>
    <row r="138" spans="1:35" s="93" customFormat="1" ht="30.75" customHeight="1">
      <c r="A138" s="33"/>
      <c r="B138" s="112" t="s">
        <v>169</v>
      </c>
      <c r="C138" s="112"/>
      <c r="D138" s="112"/>
      <c r="E138" s="112"/>
      <c r="F138" s="112"/>
      <c r="G138" s="112"/>
      <c r="H138" s="112" t="s">
        <v>170</v>
      </c>
      <c r="I138" s="112"/>
      <c r="J138" s="112"/>
      <c r="K138" s="112"/>
      <c r="L138" s="112" t="s">
        <v>171</v>
      </c>
      <c r="M138" s="112"/>
      <c r="N138" s="112"/>
      <c r="O138" s="112"/>
      <c r="P138" s="113" t="s">
        <v>172</v>
      </c>
      <c r="Q138" s="113"/>
      <c r="R138" s="113"/>
      <c r="S138" s="113"/>
      <c r="T138" s="113"/>
      <c r="U138" s="113"/>
      <c r="V138" s="113"/>
      <c r="W138" s="113"/>
      <c r="X138" s="113"/>
      <c r="Y138" s="56"/>
      <c r="Z138" s="56"/>
      <c r="AA138" s="56"/>
      <c r="AB138" s="56"/>
      <c r="AC138" s="56"/>
      <c r="AD138"/>
      <c r="AE138" s="92"/>
      <c r="AF138" s="92"/>
      <c r="AG138" s="92"/>
      <c r="AH138" s="92"/>
      <c r="AI138" s="92"/>
    </row>
    <row r="139" spans="1:35" s="93" customFormat="1" ht="30.75" customHeight="1">
      <c r="A139" s="33"/>
      <c r="B139" s="114" t="s">
        <v>173</v>
      </c>
      <c r="C139" s="114"/>
      <c r="D139" s="114"/>
      <c r="E139" s="114"/>
      <c r="F139" s="114"/>
      <c r="G139" s="114"/>
      <c r="H139" s="111" t="s">
        <v>174</v>
      </c>
      <c r="I139" s="111"/>
      <c r="J139" s="111"/>
      <c r="K139" s="111"/>
      <c r="L139" s="111" t="s">
        <v>175</v>
      </c>
      <c r="M139" s="111"/>
      <c r="N139" s="111"/>
      <c r="O139" s="111"/>
      <c r="P139" s="115" t="s">
        <v>176</v>
      </c>
      <c r="Q139" s="115"/>
      <c r="R139" s="115"/>
      <c r="S139" s="115"/>
      <c r="T139" s="115"/>
      <c r="U139" s="115"/>
      <c r="V139" s="115"/>
      <c r="W139" s="115"/>
      <c r="X139" s="115"/>
      <c r="Y139" s="56"/>
      <c r="Z139" s="56"/>
      <c r="AA139" s="56"/>
      <c r="AB139" s="56"/>
      <c r="AC139" s="56"/>
      <c r="AD139"/>
      <c r="AE139" s="92"/>
      <c r="AF139" s="92"/>
      <c r="AG139" s="92"/>
      <c r="AH139" s="92"/>
      <c r="AI139" s="92"/>
    </row>
    <row r="140" spans="1:35" s="93" customFormat="1" ht="30.75" customHeight="1">
      <c r="A140" s="33"/>
      <c r="B140" s="110" t="s">
        <v>177</v>
      </c>
      <c r="C140" s="110"/>
      <c r="D140" s="110"/>
      <c r="E140" s="110"/>
      <c r="F140" s="110"/>
      <c r="G140" s="110"/>
      <c r="H140" s="111" t="s">
        <v>178</v>
      </c>
      <c r="I140" s="111"/>
      <c r="J140" s="111"/>
      <c r="K140" s="111"/>
      <c r="L140" s="111" t="s">
        <v>179</v>
      </c>
      <c r="M140" s="111"/>
      <c r="N140" s="111"/>
      <c r="O140" s="111"/>
      <c r="P140" s="110" t="s">
        <v>180</v>
      </c>
      <c r="Q140" s="110"/>
      <c r="R140" s="110"/>
      <c r="S140" s="110"/>
      <c r="T140" s="110"/>
      <c r="U140" s="110"/>
      <c r="V140" s="110"/>
      <c r="W140" s="110"/>
      <c r="X140" s="110"/>
      <c r="Y140" s="56"/>
      <c r="Z140" s="56"/>
      <c r="AA140" s="56"/>
      <c r="AB140" s="56"/>
      <c r="AC140" s="56"/>
      <c r="AD140"/>
      <c r="AE140" s="92"/>
      <c r="AF140" s="92"/>
      <c r="AG140" s="92"/>
      <c r="AH140" s="92"/>
      <c r="AI140" s="92"/>
    </row>
    <row r="141" spans="1:35" s="93" customFormat="1" ht="30.75" customHeight="1">
      <c r="A141" s="33"/>
      <c r="B141" s="110" t="s">
        <v>181</v>
      </c>
      <c r="C141" s="110"/>
      <c r="D141" s="110"/>
      <c r="E141" s="110"/>
      <c r="F141" s="110"/>
      <c r="G141" s="110"/>
      <c r="H141" s="111" t="s">
        <v>182</v>
      </c>
      <c r="I141" s="111"/>
      <c r="J141" s="111"/>
      <c r="K141" s="111"/>
      <c r="L141" s="111" t="s">
        <v>175</v>
      </c>
      <c r="M141" s="111"/>
      <c r="N141" s="111"/>
      <c r="O141" s="111"/>
      <c r="P141" s="110" t="s">
        <v>183</v>
      </c>
      <c r="Q141" s="110"/>
      <c r="R141" s="110"/>
      <c r="S141" s="110"/>
      <c r="T141" s="110"/>
      <c r="U141" s="110"/>
      <c r="V141" s="110"/>
      <c r="W141" s="110"/>
      <c r="X141" s="110"/>
      <c r="Y141" s="56"/>
      <c r="Z141" s="56"/>
      <c r="AA141" s="56"/>
      <c r="AB141" s="56"/>
      <c r="AC141" s="56"/>
      <c r="AD141"/>
      <c r="AE141" s="92"/>
      <c r="AF141" s="92"/>
      <c r="AG141" s="92"/>
      <c r="AH141" s="92"/>
      <c r="AI141" s="92"/>
    </row>
    <row r="142" spans="1:35" ht="9" customHeight="1">
      <c r="B142" s="49"/>
      <c r="C142" s="49"/>
      <c r="D142" s="49"/>
      <c r="E142" s="50"/>
      <c r="F142" s="50"/>
      <c r="G142" s="50"/>
      <c r="H142" s="50"/>
      <c r="I142" s="50"/>
      <c r="J142" s="50"/>
      <c r="K142" s="50"/>
      <c r="L142" s="50"/>
      <c r="M142" s="50"/>
      <c r="Q142" s="51"/>
      <c r="R142" s="51"/>
      <c r="S142" s="51"/>
      <c r="T142" s="50"/>
      <c r="U142" s="50"/>
      <c r="V142" s="50"/>
      <c r="Y142" s="56"/>
      <c r="Z142" s="56"/>
      <c r="AA142" s="56"/>
      <c r="AB142" s="56"/>
      <c r="AC142" s="56"/>
    </row>
    <row r="143" spans="1:35" ht="29.25" customHeight="1">
      <c r="B143" s="102" t="s">
        <v>184</v>
      </c>
      <c r="C143" s="103"/>
      <c r="D143" s="103"/>
      <c r="E143" s="103"/>
      <c r="F143" s="95" t="s">
        <v>185</v>
      </c>
      <c r="G143" s="95"/>
      <c r="H143" s="95"/>
      <c r="I143" s="95"/>
      <c r="J143" s="95"/>
      <c r="K143" s="95"/>
      <c r="M143" s="104">
        <f>'[1]18開南'!$M$167</f>
        <v>45717</v>
      </c>
      <c r="N143" s="104"/>
      <c r="O143" s="9" t="s">
        <v>3</v>
      </c>
      <c r="P143" s="96"/>
      <c r="Q143" s="97"/>
      <c r="R143" s="97"/>
      <c r="S143" s="97"/>
      <c r="T143" s="97"/>
      <c r="U143" s="97"/>
      <c r="V143" s="97"/>
      <c r="Y143" s="56"/>
      <c r="Z143" s="56"/>
      <c r="AA143" s="56"/>
      <c r="AB143" s="56"/>
      <c r="AC143" s="56"/>
    </row>
    <row r="144" spans="1:35" ht="25" customHeight="1">
      <c r="B144" s="105" t="s">
        <v>121</v>
      </c>
      <c r="C144" s="105"/>
      <c r="D144" s="105"/>
      <c r="E144" s="105"/>
      <c r="F144" s="105"/>
      <c r="G144" s="105"/>
      <c r="H144" s="106" t="s">
        <v>186</v>
      </c>
      <c r="I144" s="107"/>
      <c r="J144" s="107"/>
      <c r="K144" s="107"/>
      <c r="L144" s="107"/>
      <c r="M144" s="107"/>
      <c r="N144" s="107"/>
      <c r="O144" s="108" t="s">
        <v>53</v>
      </c>
      <c r="P144" s="108"/>
      <c r="Q144" s="108"/>
      <c r="R144" s="108"/>
      <c r="S144" s="108"/>
      <c r="T144" s="108"/>
      <c r="U144" s="107" t="s">
        <v>158</v>
      </c>
      <c r="V144" s="107"/>
      <c r="W144" s="107"/>
      <c r="X144" s="109"/>
      <c r="Y144" s="56"/>
      <c r="Z144" s="56"/>
      <c r="AA144" s="56"/>
      <c r="AB144" s="56"/>
      <c r="AC144" s="56"/>
    </row>
    <row r="145" spans="2:29" ht="25" customHeight="1">
      <c r="B145" s="98" t="s">
        <v>58</v>
      </c>
      <c r="C145" s="98"/>
      <c r="D145" s="98"/>
      <c r="E145" s="98"/>
      <c r="F145" s="98"/>
      <c r="G145" s="98"/>
      <c r="H145" s="99" t="s">
        <v>58</v>
      </c>
      <c r="I145" s="100"/>
      <c r="J145" s="100"/>
      <c r="K145" s="100"/>
      <c r="L145" s="100"/>
      <c r="M145" s="100"/>
      <c r="N145" s="100"/>
      <c r="O145" s="98" t="s">
        <v>58</v>
      </c>
      <c r="P145" s="98"/>
      <c r="Q145" s="98"/>
      <c r="R145" s="98"/>
      <c r="S145" s="98"/>
      <c r="T145" s="98"/>
      <c r="U145" s="100" t="s">
        <v>58</v>
      </c>
      <c r="V145" s="100"/>
      <c r="W145" s="100"/>
      <c r="X145" s="101"/>
      <c r="Y145" s="56"/>
      <c r="Z145" s="56"/>
      <c r="AA145" s="56"/>
      <c r="AB145" s="56"/>
      <c r="AC145" s="56"/>
    </row>
    <row r="146" spans="2:29" ht="25" customHeight="1">
      <c r="B146" s="49"/>
      <c r="C146" s="49"/>
      <c r="D146" s="49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1"/>
      <c r="R146" s="51"/>
      <c r="S146" s="51"/>
      <c r="T146" s="50"/>
      <c r="U146" s="50"/>
      <c r="V146" s="50"/>
      <c r="Y146" s="56"/>
      <c r="Z146" s="56"/>
      <c r="AA146" s="56"/>
      <c r="AB146" s="56"/>
      <c r="AC146" s="56"/>
    </row>
    <row r="150" spans="2:29" ht="23.25" customHeight="1"/>
    <row r="151" spans="2:29" ht="23.25" customHeight="1"/>
    <row r="152" spans="2:29" ht="23.25" customHeight="1"/>
    <row r="153" spans="2:29" ht="23.25" customHeight="1"/>
    <row r="154" spans="2:29" ht="23.25" customHeight="1"/>
    <row r="155" spans="2:29" ht="23.25" customHeight="1"/>
    <row r="156" spans="2:29" ht="23.25" customHeight="1"/>
    <row r="157" spans="2:29" ht="23.25" customHeight="1"/>
    <row r="158" spans="2:29" ht="23.25" customHeight="1"/>
    <row r="159" spans="2:29" ht="23.25" customHeight="1"/>
    <row r="160" spans="2:29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</sheetData>
  <mergeCells count="392">
    <mergeCell ref="K8:P8"/>
    <mergeCell ref="Q8:R8"/>
    <mergeCell ref="B6:C6"/>
    <mergeCell ref="D6:H6"/>
    <mergeCell ref="I6:J6"/>
    <mergeCell ref="K6:P6"/>
    <mergeCell ref="Q6:R6"/>
    <mergeCell ref="S6:X6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  <mergeCell ref="B30:C30"/>
    <mergeCell ref="D30:E30"/>
    <mergeCell ref="F30:G30"/>
    <mergeCell ref="H30:I30"/>
    <mergeCell ref="J30:K30"/>
    <mergeCell ref="L30:M30"/>
    <mergeCell ref="S8:X8"/>
    <mergeCell ref="B26:F26"/>
    <mergeCell ref="B28:G28"/>
    <mergeCell ref="H28:I28"/>
    <mergeCell ref="B29:C29"/>
    <mergeCell ref="D29:E29"/>
    <mergeCell ref="F29:G29"/>
    <mergeCell ref="H29:I29"/>
    <mergeCell ref="J29:K29"/>
    <mergeCell ref="L29:M29"/>
    <mergeCell ref="B7:C8"/>
    <mergeCell ref="D7:H7"/>
    <mergeCell ref="I7:J7"/>
    <mergeCell ref="K7:P7"/>
    <mergeCell ref="Q7:R7"/>
    <mergeCell ref="S7:X7"/>
    <mergeCell ref="D8:H8"/>
    <mergeCell ref="I8:J8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B65:E65"/>
    <mergeCell ref="F65:L65"/>
    <mergeCell ref="M65:O65"/>
    <mergeCell ref="P65:Q65"/>
    <mergeCell ref="B66:E66"/>
    <mergeCell ref="F66:L66"/>
    <mergeCell ref="M66:O66"/>
    <mergeCell ref="P66:Q66"/>
    <mergeCell ref="B63:G63"/>
    <mergeCell ref="H63:I63"/>
    <mergeCell ref="B64:E64"/>
    <mergeCell ref="F64:L64"/>
    <mergeCell ref="M64:O64"/>
    <mergeCell ref="P64:Q64"/>
    <mergeCell ref="B72:I72"/>
    <mergeCell ref="J72:O72"/>
    <mergeCell ref="P72:Q72"/>
    <mergeCell ref="B73:I73"/>
    <mergeCell ref="J73:O73"/>
    <mergeCell ref="P73:Q73"/>
    <mergeCell ref="B68:F68"/>
    <mergeCell ref="B70:E70"/>
    <mergeCell ref="F70:O70"/>
    <mergeCell ref="P70:Q70"/>
    <mergeCell ref="B71:I71"/>
    <mergeCell ref="J71:O71"/>
    <mergeCell ref="P71:Q71"/>
    <mergeCell ref="B77:G77"/>
    <mergeCell ref="H77:I77"/>
    <mergeCell ref="B78:I78"/>
    <mergeCell ref="J78:N78"/>
    <mergeCell ref="O78:S78"/>
    <mergeCell ref="T78:V78"/>
    <mergeCell ref="B74:I74"/>
    <mergeCell ref="J74:O74"/>
    <mergeCell ref="P74:Q74"/>
    <mergeCell ref="B75:I75"/>
    <mergeCell ref="J75:O75"/>
    <mergeCell ref="P75:Q75"/>
    <mergeCell ref="B82:I82"/>
    <mergeCell ref="B83:I83"/>
    <mergeCell ref="O84:U84"/>
    <mergeCell ref="V84:W84"/>
    <mergeCell ref="B85:F85"/>
    <mergeCell ref="G85:H85"/>
    <mergeCell ref="O85:S85"/>
    <mergeCell ref="T85:X85"/>
    <mergeCell ref="B79:I79"/>
    <mergeCell ref="J79:N79"/>
    <mergeCell ref="O79:S79"/>
    <mergeCell ref="T79:V79"/>
    <mergeCell ref="B81:I81"/>
    <mergeCell ref="J81:K81"/>
    <mergeCell ref="B88:G88"/>
    <mergeCell ref="H88:M88"/>
    <mergeCell ref="O88:U88"/>
    <mergeCell ref="V88:W88"/>
    <mergeCell ref="B89:G89"/>
    <mergeCell ref="H89:M89"/>
    <mergeCell ref="O89:S89"/>
    <mergeCell ref="T89:X89"/>
    <mergeCell ref="B86:G86"/>
    <mergeCell ref="H86:M86"/>
    <mergeCell ref="O86:S86"/>
    <mergeCell ref="T86:X86"/>
    <mergeCell ref="B87:G87"/>
    <mergeCell ref="H87:M87"/>
    <mergeCell ref="B92:G92"/>
    <mergeCell ref="H92:M92"/>
    <mergeCell ref="O92:S92"/>
    <mergeCell ref="T92:X92"/>
    <mergeCell ref="B93:G93"/>
    <mergeCell ref="H93:M93"/>
    <mergeCell ref="O93:S93"/>
    <mergeCell ref="T93:X93"/>
    <mergeCell ref="B90:G90"/>
    <mergeCell ref="H90:M90"/>
    <mergeCell ref="O90:S90"/>
    <mergeCell ref="T90:X90"/>
    <mergeCell ref="B91:G91"/>
    <mergeCell ref="H91:M91"/>
    <mergeCell ref="O91:S91"/>
    <mergeCell ref="T91:X91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B95:G95"/>
    <mergeCell ref="H95:M95"/>
    <mergeCell ref="O95:U95"/>
    <mergeCell ref="V95:W95"/>
    <mergeCell ref="B100:G100"/>
    <mergeCell ref="H100:M100"/>
    <mergeCell ref="O100:U100"/>
    <mergeCell ref="O101:U101"/>
    <mergeCell ref="O102:U102"/>
    <mergeCell ref="O103:U103"/>
    <mergeCell ref="B98:G98"/>
    <mergeCell ref="H98:M98"/>
    <mergeCell ref="B99:G99"/>
    <mergeCell ref="H99:M99"/>
    <mergeCell ref="O99:R99"/>
    <mergeCell ref="S99:T99"/>
    <mergeCell ref="S107:V109"/>
    <mergeCell ref="K108:N108"/>
    <mergeCell ref="O108:O109"/>
    <mergeCell ref="P108:P109"/>
    <mergeCell ref="Q108:Q109"/>
    <mergeCell ref="R108:R109"/>
    <mergeCell ref="K109:L109"/>
    <mergeCell ref="M109:N109"/>
    <mergeCell ref="B104:L104"/>
    <mergeCell ref="B106:E106"/>
    <mergeCell ref="F106:G106"/>
    <mergeCell ref="B107:B109"/>
    <mergeCell ref="C107:F109"/>
    <mergeCell ref="G107:J109"/>
    <mergeCell ref="K107:R107"/>
    <mergeCell ref="C110:F110"/>
    <mergeCell ref="G110:J110"/>
    <mergeCell ref="K110:L110"/>
    <mergeCell ref="M110:N110"/>
    <mergeCell ref="S110:V110"/>
    <mergeCell ref="C111:F111"/>
    <mergeCell ref="G111:J111"/>
    <mergeCell ref="K111:L111"/>
    <mergeCell ref="M111:N111"/>
    <mergeCell ref="S111:V111"/>
    <mergeCell ref="B121:E121"/>
    <mergeCell ref="F121:K121"/>
    <mergeCell ref="B122:E122"/>
    <mergeCell ref="F122:K122"/>
    <mergeCell ref="B124:F124"/>
    <mergeCell ref="G124:H124"/>
    <mergeCell ref="B113:F113"/>
    <mergeCell ref="G113:H113"/>
    <mergeCell ref="B114:I114"/>
    <mergeCell ref="B115:I115"/>
    <mergeCell ref="B118:L118"/>
    <mergeCell ref="B120:E120"/>
    <mergeCell ref="F120:G120"/>
    <mergeCell ref="B128:L128"/>
    <mergeCell ref="B130:G130"/>
    <mergeCell ref="H130:I130"/>
    <mergeCell ref="B131:G131"/>
    <mergeCell ref="H131:N131"/>
    <mergeCell ref="O131:T131"/>
    <mergeCell ref="B125:E125"/>
    <mergeCell ref="F125:H125"/>
    <mergeCell ref="I125:L125"/>
    <mergeCell ref="M125:P125"/>
    <mergeCell ref="B126:E126"/>
    <mergeCell ref="F126:H126"/>
    <mergeCell ref="I126:L126"/>
    <mergeCell ref="M126:P126"/>
    <mergeCell ref="B134:G134"/>
    <mergeCell ref="H134:N135"/>
    <mergeCell ref="O134:T135"/>
    <mergeCell ref="U134:X135"/>
    <mergeCell ref="B135:G135"/>
    <mergeCell ref="B137:G137"/>
    <mergeCell ref="H137:I137"/>
    <mergeCell ref="U131:X131"/>
    <mergeCell ref="B132:G132"/>
    <mergeCell ref="H132:N133"/>
    <mergeCell ref="O132:T133"/>
    <mergeCell ref="U132:X133"/>
    <mergeCell ref="B133:G133"/>
    <mergeCell ref="B140:G140"/>
    <mergeCell ref="H140:K140"/>
    <mergeCell ref="L140:O140"/>
    <mergeCell ref="P140:X140"/>
    <mergeCell ref="B141:G141"/>
    <mergeCell ref="H141:K141"/>
    <mergeCell ref="L141:O141"/>
    <mergeCell ref="P141:X141"/>
    <mergeCell ref="B138:G138"/>
    <mergeCell ref="H138:K138"/>
    <mergeCell ref="L138:O138"/>
    <mergeCell ref="P138:X138"/>
    <mergeCell ref="B139:G139"/>
    <mergeCell ref="H139:K139"/>
    <mergeCell ref="L139:O139"/>
    <mergeCell ref="P139:X139"/>
    <mergeCell ref="B145:G145"/>
    <mergeCell ref="H145:N145"/>
    <mergeCell ref="O145:T145"/>
    <mergeCell ref="U145:X145"/>
    <mergeCell ref="B143:E143"/>
    <mergeCell ref="M143:N143"/>
    <mergeCell ref="B144:G144"/>
    <mergeCell ref="H144:N144"/>
    <mergeCell ref="O144:T144"/>
    <mergeCell ref="U144:X144"/>
  </mergeCells>
  <phoneticPr fontId="3"/>
  <hyperlinks>
    <hyperlink ref="Y73:AC105" location="目次!A1" display="目次に戻る"/>
    <hyperlink ref="Y112:AC119" location="目次!A1" display="目次に戻る"/>
    <hyperlink ref="Y123:AC146" location="目次!A1" display="目次に戻る"/>
    <hyperlink ref="Y137:AC141" location="目次!A1" display="目次に戻る"/>
    <hyperlink ref="Z137:AD141" location="目次!A1" display="目次に戻る"/>
    <hyperlink ref="Y130:AC133" location="目次!A1" display="目次に戻る"/>
    <hyperlink ref="Z130:AD133" location="目次!A1" display="目次に戻る"/>
    <hyperlink ref="Z128:AD128" location="目次!A1" display="目次に戻る"/>
    <hyperlink ref="Y128:AC128" location="目次!A1" display="目次に戻る"/>
    <hyperlink ref="Y134:AC135" location="目次!A1" display="目次に戻る"/>
    <hyperlink ref="Y135:AC135" location="目次!A1" display="目次に戻る"/>
    <hyperlink ref="Z135:AD135" location="目次!A1" display="目次に戻る"/>
    <hyperlink ref="Y103:AC103" location="目次!A1" display="目次に戻る"/>
    <hyperlink ref="Y140:AC140" location="目次!A1" display="目次に戻る"/>
    <hyperlink ref="Z140:AD14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rowBreaks count="6" manualBreakCount="6">
    <brk id="25" max="23" man="1"/>
    <brk id="47" max="23" man="1"/>
    <brk id="76" max="23" man="1"/>
    <brk id="103" max="23" man="1"/>
    <brk id="127" max="23" man="1"/>
    <brk id="14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19垣花</vt:lpstr>
      <vt:lpstr>'19垣花'!Print_Area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2025-06-30T05:40:45Z</dcterms:created>
  <dcterms:modified xsi:type="dcterms:W3CDTF">2025-07-03T02:25:02Z</dcterms:modified>
</cp:coreProperties>
</file>