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8開南" sheetId="1" r:id="rId1"/>
  </sheets>
  <externalReferences>
    <externalReference r:id="rId2"/>
    <externalReference r:id="rId3"/>
  </externalReferences>
  <definedNames>
    <definedName name="_xlnm.Print_Area" localSheetId="0">'18開南'!$A$1:$X$178</definedName>
    <definedName name="Z_818BF9DD_E155_4641_96DB_F10DCC046B31_.wvu.PrintArea" localSheetId="0" hidden="1">'18開南'!$A$1:$X$180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2" i="1" l="1"/>
  <c r="M167" i="1" l="1"/>
  <c r="H162" i="1"/>
  <c r="H155" i="1"/>
  <c r="G146" i="1"/>
  <c r="F141" i="1"/>
  <c r="S112" i="1"/>
  <c r="V107" i="1"/>
  <c r="V97" i="1"/>
  <c r="V92" i="1"/>
  <c r="G92" i="1"/>
  <c r="J82" i="1"/>
  <c r="P76" i="1"/>
  <c r="P75" i="1"/>
  <c r="P69" i="1"/>
  <c r="H63" i="1"/>
  <c r="Q61" i="1"/>
  <c r="Q60" i="1"/>
  <c r="Q59" i="1"/>
  <c r="Q58" i="1"/>
  <c r="Q57" i="1"/>
  <c r="Q56" i="1"/>
  <c r="Q55" i="1"/>
  <c r="F53" i="1"/>
  <c r="T40" i="1"/>
  <c r="V39" i="1" s="1"/>
  <c r="H35" i="1"/>
  <c r="H28" i="1"/>
  <c r="F4" i="1"/>
  <c r="V37" i="1" l="1"/>
  <c r="V38" i="1"/>
</calcChain>
</file>

<file path=xl/sharedStrings.xml><?xml version="1.0" encoding="utf-8"?>
<sst xmlns="http://schemas.openxmlformats.org/spreadsheetml/2006/main" count="380" uniqueCount="287">
  <si>
    <t>№</t>
    <phoneticPr fontId="3"/>
  </si>
  <si>
    <t>開南小学校区</t>
    <rPh sb="0" eb="2">
      <t>カイナン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</si>
  <si>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</si>
  <si>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</si>
  <si>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</si>
  <si>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</si>
  <si>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</si>
  <si>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旭町</t>
    <rPh sb="0" eb="2">
      <t>アサヒマチ</t>
    </rPh>
    <phoneticPr fontId="3"/>
  </si>
  <si>
    <t>全部</t>
    <rPh sb="0" eb="2">
      <t>ゼンブ</t>
    </rPh>
    <phoneticPr fontId="3"/>
  </si>
  <si>
    <t>久茂地</t>
    <rPh sb="0" eb="3">
      <t>クモジ</t>
    </rPh>
    <phoneticPr fontId="3"/>
  </si>
  <si>
    <t>1丁目1～5番</t>
    <rPh sb="1" eb="3">
      <t>チョウメ</t>
    </rPh>
    <rPh sb="6" eb="7">
      <t>バン</t>
    </rPh>
    <phoneticPr fontId="3"/>
  </si>
  <si>
    <t>松尾</t>
    <rPh sb="0" eb="2">
      <t>マツオ</t>
    </rPh>
    <phoneticPr fontId="3"/>
  </si>
  <si>
    <t>1丁目（全部）</t>
    <rPh sb="1" eb="3">
      <t>チョウメ</t>
    </rPh>
    <rPh sb="4" eb="6">
      <t>ゼンブ</t>
    </rPh>
    <phoneticPr fontId="3"/>
  </si>
  <si>
    <t>泉崎</t>
    <rPh sb="0" eb="2">
      <t>イズミザキ</t>
    </rPh>
    <phoneticPr fontId="3"/>
  </si>
  <si>
    <t>全部。
ただし2丁目23番は城岳小</t>
    <rPh sb="0" eb="2">
      <t>ゼンブ</t>
    </rPh>
    <rPh sb="8" eb="10">
      <t>チョウメ</t>
    </rPh>
    <rPh sb="12" eb="13">
      <t>バン</t>
    </rPh>
    <rPh sb="14" eb="15">
      <t>ジョウ</t>
    </rPh>
    <rPh sb="15" eb="16">
      <t>ガク</t>
    </rPh>
    <rPh sb="16" eb="17">
      <t>ショウ</t>
    </rPh>
    <phoneticPr fontId="3"/>
  </si>
  <si>
    <t>壺川</t>
    <rPh sb="0" eb="2">
      <t>ツボガワ</t>
    </rPh>
    <phoneticPr fontId="3"/>
  </si>
  <si>
    <t>3丁目1～2番</t>
    <rPh sb="1" eb="3">
      <t>チョウメ</t>
    </rPh>
    <rPh sb="6" eb="7">
      <t>バン</t>
    </rPh>
    <phoneticPr fontId="3"/>
  </si>
  <si>
    <t>2丁目3～4、12～22番</t>
    <rPh sb="1" eb="3">
      <t>チョウメ</t>
    </rPh>
    <rPh sb="12" eb="13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</si>
  <si>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</si>
  <si>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</si>
  <si>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</si>
  <si>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</si>
  <si>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</si>
  <si>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</si>
  <si>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</si>
  <si>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</si>
  <si>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</si>
  <si>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</si>
  <si>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</si>
  <si>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</si>
  <si>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</si>
  <si>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</si>
  <si>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</si>
  <si>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</si>
  <si>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</si>
  <si>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</si>
  <si>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</si>
  <si>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開南小学校</t>
    <rPh sb="0" eb="2">
      <t>カイナン</t>
    </rPh>
    <rPh sb="2" eb="5">
      <t>ショウガッコウ</t>
    </rPh>
    <phoneticPr fontId="3"/>
  </si>
  <si>
    <t>所在地</t>
  </si>
  <si>
    <t>泉崎１－１－６</t>
    <rPh sb="0" eb="2">
      <t>イズミザキ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</si>
  <si>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</si>
  <si>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</si>
  <si>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</si>
  <si>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</si>
  <si>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</si>
  <si>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</si>
  <si>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</si>
  <si>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</si>
  <si>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</si>
  <si>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</si>
  <si>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</si>
  <si>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</si>
  <si>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</si>
  <si>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</si>
  <si>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</si>
  <si>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</si>
  <si>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</si>
  <si>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開南小学校</t>
    <rPh sb="0" eb="5">
      <t>カイナンショウガッコウ</t>
    </rPh>
    <phoneticPr fontId="3"/>
  </si>
  <si>
    <t>泉崎1-1-6</t>
    <rPh sb="0" eb="2">
      <t>イズミザキ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</si>
  <si>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</si>
  <si>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</si>
  <si>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</si>
  <si>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</si>
  <si>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</si>
  <si>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</si>
  <si>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</si>
  <si>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泉崎一丁目自治会</t>
    <rPh sb="0" eb="2">
      <t>イズミザキ</t>
    </rPh>
    <rPh sb="2" eb="3">
      <t>イチ</t>
    </rPh>
    <rPh sb="3" eb="5">
      <t>チョウメ</t>
    </rPh>
    <rPh sb="5" eb="8">
      <t>ジチカイ</t>
    </rPh>
    <phoneticPr fontId="3"/>
  </si>
  <si>
    <t>泉崎1丁目全域、久茂地の一部</t>
    <rPh sb="0" eb="2">
      <t>イズミザキ</t>
    </rPh>
    <rPh sb="3" eb="5">
      <t>チョウメ</t>
    </rPh>
    <rPh sb="5" eb="7">
      <t>ゼンイキ</t>
    </rPh>
    <rPh sb="8" eb="11">
      <t>クモジ</t>
    </rPh>
    <rPh sb="12" eb="14">
      <t>イチブ</t>
    </rPh>
    <phoneticPr fontId="3"/>
  </si>
  <si>
    <t>泉崎２丁目自治会</t>
    <rPh sb="0" eb="2">
      <t>イズミザキ</t>
    </rPh>
    <rPh sb="3" eb="5">
      <t>チョウメ</t>
    </rPh>
    <rPh sb="5" eb="8">
      <t>ジチカイ</t>
    </rPh>
    <phoneticPr fontId="3"/>
  </si>
  <si>
    <t>泉崎2丁目全域</t>
    <rPh sb="0" eb="2">
      <t>イズミザキ</t>
    </rPh>
    <rPh sb="3" eb="5">
      <t>チョウメ</t>
    </rPh>
    <rPh sb="5" eb="7">
      <t>ゼンイキ</t>
    </rPh>
    <phoneticPr fontId="3"/>
  </si>
  <si>
    <t>松尾二丁目自治会</t>
    <rPh sb="0" eb="2">
      <t>マツオ</t>
    </rPh>
    <rPh sb="2" eb="5">
      <t>ニチョウメ</t>
    </rPh>
    <rPh sb="5" eb="8">
      <t>ジチカイ</t>
    </rPh>
    <phoneticPr fontId="3"/>
  </si>
  <si>
    <t>松尾2丁目12～24</t>
    <rPh sb="0" eb="2">
      <t>マツオ</t>
    </rPh>
    <rPh sb="3" eb="5">
      <t>チョウメ</t>
    </rPh>
    <phoneticPr fontId="3"/>
  </si>
  <si>
    <t>壷川市営住宅自治会</t>
    <rPh sb="0" eb="2">
      <t>ツボガワ</t>
    </rPh>
    <rPh sb="2" eb="4">
      <t>シエイ</t>
    </rPh>
    <rPh sb="4" eb="6">
      <t>ジュウタク</t>
    </rPh>
    <rPh sb="6" eb="9">
      <t>ジチカイ</t>
    </rPh>
    <phoneticPr fontId="3"/>
  </si>
  <si>
    <t>壷川3-2-4、5、6（壷川市営住宅）</t>
    <rPh sb="0" eb="2">
      <t>ツボガワ</t>
    </rPh>
    <rPh sb="12" eb="14">
      <t>ツボガワ</t>
    </rPh>
    <rPh sb="14" eb="16">
      <t>シエイ</t>
    </rPh>
    <rPh sb="16" eb="18">
      <t>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</si>
  <si>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</si>
  <si>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</si>
  <si>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</si>
  <si>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</si>
  <si>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</si>
  <si>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</si>
  <si>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</si>
  <si>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</si>
  <si>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</si>
  <si>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</si>
  <si>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組織名</t>
    <rPh sb="0" eb="3">
      <t>ソシキメイ</t>
    </rPh>
    <phoneticPr fontId="13"/>
  </si>
  <si>
    <t>上山中学校区青少年健全育成協議会</t>
    <rPh sb="0" eb="5">
      <t>ウエノヤマチュウガッコウ</t>
    </rPh>
    <rPh sb="5" eb="16">
      <t>クセイショウネンケンゼンイクセイキョウギカイ</t>
    </rPh>
    <phoneticPr fontId="3"/>
  </si>
  <si>
    <t>那覇市国際通り商店街振興組合連合会</t>
    <rPh sb="0" eb="3">
      <t>ナハシ</t>
    </rPh>
    <rPh sb="3" eb="6">
      <t>コクサイドオ</t>
    </rPh>
    <rPh sb="7" eb="10">
      <t>ショウテンガイ</t>
    </rPh>
    <rPh sb="10" eb="12">
      <t>シンコウ</t>
    </rPh>
    <rPh sb="12" eb="14">
      <t>クミアイ</t>
    </rPh>
    <rPh sb="14" eb="17">
      <t>レンゴウカイ</t>
    </rPh>
    <phoneticPr fontId="3"/>
  </si>
  <si>
    <t>古蔵中学校区青少年健全育成協議会</t>
    <rPh sb="0" eb="2">
      <t>コクラ</t>
    </rPh>
    <rPh sb="2" eb="5">
      <t>チュウガッコウ</t>
    </rPh>
    <rPh sb="5" eb="16">
      <t>クセイショウネンケンゼンイクセイキョウギカイ</t>
    </rPh>
    <phoneticPr fontId="3"/>
  </si>
  <si>
    <t>那覇市国際通り県庁駅前商店街振興組合</t>
    <phoneticPr fontId="3"/>
  </si>
  <si>
    <t>那覇市中心商店街連合会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</si>
  <si>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</si>
  <si>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 xml:space="preserve">新栄通商店街振興組合
(愛称:ｻﾝﾗｲｽﾞなは) </t>
    <phoneticPr fontId="3"/>
  </si>
  <si>
    <t>活動場所</t>
    <rPh sb="0" eb="4">
      <t>カツドウバショ</t>
    </rPh>
    <phoneticPr fontId="3"/>
  </si>
  <si>
    <t>新天地市場本通り会</t>
    <rPh sb="0" eb="1">
      <t>シン</t>
    </rPh>
    <rPh sb="1" eb="3">
      <t>テンチ</t>
    </rPh>
    <rPh sb="3" eb="5">
      <t>イチバ</t>
    </rPh>
    <rPh sb="5" eb="6">
      <t>ホン</t>
    </rPh>
    <rPh sb="6" eb="7">
      <t>トオ</t>
    </rPh>
    <rPh sb="8" eb="9">
      <t>カイ</t>
    </rPh>
    <phoneticPr fontId="3"/>
  </si>
  <si>
    <t>㈱古波蔵組</t>
    <phoneticPr fontId="3"/>
  </si>
  <si>
    <t>泉崎牧志線(旭橋⇔泉崎橋)</t>
    <phoneticPr fontId="3"/>
  </si>
  <si>
    <t>那覇市浮島通り会</t>
    <phoneticPr fontId="3"/>
  </si>
  <si>
    <t>浮島通り会</t>
    <rPh sb="0" eb="2">
      <t>ウキシマ</t>
    </rPh>
    <rPh sb="2" eb="3">
      <t>トオ</t>
    </rPh>
    <rPh sb="4" eb="5">
      <t>カイ</t>
    </rPh>
    <phoneticPr fontId="3"/>
  </si>
  <si>
    <t>松尾壺屋線</t>
    <rPh sb="0" eb="2">
      <t>マツオ</t>
    </rPh>
    <rPh sb="2" eb="4">
      <t>ツボヤ</t>
    </rPh>
    <rPh sb="4" eb="5">
      <t>セン</t>
    </rPh>
    <phoneticPr fontId="3"/>
  </si>
  <si>
    <t>久茂地通り会</t>
    <rPh sb="0" eb="3">
      <t>クモジ</t>
    </rPh>
    <rPh sb="3" eb="4">
      <t>トオ</t>
    </rPh>
    <rPh sb="5" eb="6">
      <t>カイ</t>
    </rPh>
    <phoneticPr fontId="3"/>
  </si>
  <si>
    <t>壷川市営駅前通り会</t>
    <phoneticPr fontId="3"/>
  </si>
  <si>
    <t>壷川18号</t>
    <phoneticPr fontId="3"/>
  </si>
  <si>
    <t>オリエンタル白石（株）沖縄営業支店</t>
    <rPh sb="6" eb="8">
      <t>シライシ</t>
    </rPh>
    <rPh sb="8" eb="11">
      <t>カブ</t>
    </rPh>
    <rPh sb="11" eb="13">
      <t>オキナワ</t>
    </rPh>
    <rPh sb="13" eb="17">
      <t>エイギョウシテン</t>
    </rPh>
    <phoneticPr fontId="3"/>
  </si>
  <si>
    <t>久茂地24号</t>
    <rPh sb="0" eb="3">
      <t>クモジ</t>
    </rPh>
    <rPh sb="5" eb="6">
      <t>ゴウ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</si>
  <si>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</si>
  <si>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ダイワロイネットホテル沖縄県庁前</t>
    <phoneticPr fontId="3"/>
  </si>
  <si>
    <t>泉崎北線、泉崎１号</t>
    <phoneticPr fontId="3"/>
  </si>
  <si>
    <t>認定路線</t>
    <rPh sb="0" eb="4">
      <t>ニンテイロセン</t>
    </rPh>
    <phoneticPr fontId="3"/>
  </si>
  <si>
    <t>株式会社 沖縄特電</t>
    <rPh sb="0" eb="4">
      <t>カブシキガイシャ</t>
    </rPh>
    <rPh sb="5" eb="7">
      <t>オキナワ</t>
    </rPh>
    <rPh sb="7" eb="9">
      <t>トクデン</t>
    </rPh>
    <phoneticPr fontId="3"/>
  </si>
  <si>
    <t>泉崎牧志線(御成橋⇔久美橋)</t>
    <rPh sb="6" eb="13">
      <t>オナリバシヤジルシクミハシ</t>
    </rPh>
    <phoneticPr fontId="3"/>
  </si>
  <si>
    <t>あけもどろ緑の会</t>
    <rPh sb="5" eb="6">
      <t>ミドリ</t>
    </rPh>
    <rPh sb="7" eb="8">
      <t>カイ</t>
    </rPh>
    <phoneticPr fontId="3"/>
  </si>
  <si>
    <t>泉崎7号の一部、
本庁舎前ガジュマル下の花壇</t>
    <rPh sb="0" eb="2">
      <t>イズミザキ</t>
    </rPh>
    <rPh sb="3" eb="4">
      <t>ゴウ</t>
    </rPh>
    <rPh sb="5" eb="7">
      <t>イチブ</t>
    </rPh>
    <rPh sb="9" eb="12">
      <t>ホンチョウシャ</t>
    </rPh>
    <rPh sb="12" eb="13">
      <t>マエ</t>
    </rPh>
    <rPh sb="18" eb="19">
      <t>シタ</t>
    </rPh>
    <rPh sb="20" eb="22">
      <t>カダン</t>
    </rPh>
    <phoneticPr fontId="3"/>
  </si>
  <si>
    <t>開南っ子　お花でいっぱい　ＧＭＣ</t>
    <phoneticPr fontId="3"/>
  </si>
  <si>
    <t>泉崎6号、泉崎7号</t>
    <phoneticPr fontId="3"/>
  </si>
  <si>
    <t>株式会社　古波蔵組</t>
    <rPh sb="0" eb="4">
      <t>カブシキガイシャ</t>
    </rPh>
    <rPh sb="5" eb="9">
      <t>コハグラクミ</t>
    </rPh>
    <phoneticPr fontId="3"/>
  </si>
  <si>
    <t>泉崎牧志線/起点から
（260M/旭橋⇔泉崎橋）</t>
    <rPh sb="0" eb="2">
      <t>イズミザキ</t>
    </rPh>
    <rPh sb="2" eb="5">
      <t>マキシセン</t>
    </rPh>
    <rPh sb="6" eb="8">
      <t>キテン</t>
    </rPh>
    <rPh sb="17" eb="19">
      <t>アサヒバシ</t>
    </rPh>
    <rPh sb="20" eb="22">
      <t>イズミザキ</t>
    </rPh>
    <rPh sb="22" eb="23">
      <t>ハシ</t>
    </rPh>
    <phoneticPr fontId="3"/>
  </si>
  <si>
    <t>株式会社 泉設計</t>
    <rPh sb="0" eb="4">
      <t>カブシキガイシャ</t>
    </rPh>
    <rPh sb="5" eb="6">
      <t>イズミ</t>
    </rPh>
    <rPh sb="6" eb="8">
      <t>セッケイ</t>
    </rPh>
    <phoneticPr fontId="3"/>
  </si>
  <si>
    <t>泉崎楚辺線</t>
    <rPh sb="0" eb="2">
      <t>イズミサキ</t>
    </rPh>
    <rPh sb="2" eb="5">
      <t>ソベセン</t>
    </rPh>
    <phoneticPr fontId="3"/>
  </si>
  <si>
    <t>牧志3丁目自治会</t>
    <phoneticPr fontId="3"/>
  </si>
  <si>
    <t>壺屋牧志線・松尾東線の一部、牧志27号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</si>
  <si>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</si>
  <si>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公益財団法人沖縄県学校給食会</t>
    <phoneticPr fontId="3"/>
  </si>
  <si>
    <t>旭町10号</t>
    <phoneticPr fontId="3"/>
  </si>
  <si>
    <t>セントラルビル管理株式会社</t>
    <phoneticPr fontId="3"/>
  </si>
  <si>
    <t>泉崎北線の一部（約25ｍ）</t>
    <phoneticPr fontId="3"/>
  </si>
  <si>
    <t>ファーム泉崎</t>
    <phoneticPr fontId="3"/>
  </si>
  <si>
    <t>泉崎公園</t>
    <phoneticPr fontId="3"/>
  </si>
  <si>
    <t>沖縄銀行</t>
    <phoneticPr fontId="3"/>
  </si>
  <si>
    <t>市内一円(各本店、支店、出張所)</t>
    <phoneticPr fontId="3"/>
  </si>
  <si>
    <t>ボランティア環境サークル風</t>
    <phoneticPr fontId="3"/>
  </si>
  <si>
    <t>松尾公園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</si>
  <si>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</si>
  <si>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</si>
  <si>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少年野球部　開南</t>
    <phoneticPr fontId="3"/>
  </si>
  <si>
    <t>泉公園</t>
    <phoneticPr fontId="3"/>
  </si>
  <si>
    <t>那覇市医師会</t>
    <phoneticPr fontId="3"/>
  </si>
  <si>
    <t>市内一円(加盟各事業所周辺)</t>
    <phoneticPr fontId="3"/>
  </si>
  <si>
    <t>阿手川公園愛護会</t>
    <phoneticPr fontId="3"/>
  </si>
  <si>
    <t>阿手川公園</t>
    <phoneticPr fontId="3"/>
  </si>
  <si>
    <t>沖縄県宅地建物取引業協会</t>
    <phoneticPr fontId="3"/>
  </si>
  <si>
    <t>泉崎2丁目自治会</t>
    <rPh sb="0" eb="2">
      <t>イズミザキ</t>
    </rPh>
    <rPh sb="3" eb="5">
      <t>チョウメ</t>
    </rPh>
    <rPh sb="5" eb="8">
      <t>ジチカイ</t>
    </rPh>
    <phoneticPr fontId="3"/>
  </si>
  <si>
    <t>泉公園</t>
    <rPh sb="0" eb="1">
      <t>イズミ</t>
    </rPh>
    <rPh sb="1" eb="3">
      <t>コウエン</t>
    </rPh>
    <phoneticPr fontId="3"/>
  </si>
  <si>
    <t>那覇市観光ホテル旅館事業協同組合</t>
    <phoneticPr fontId="3"/>
  </si>
  <si>
    <t>ライフサポート久田</t>
    <rPh sb="7" eb="9">
      <t>クダ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</si>
  <si>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</si>
  <si>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</si>
  <si>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</si>
  <si>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沖縄海邦銀行</t>
    <phoneticPr fontId="3"/>
  </si>
  <si>
    <t>イオン琉球株式会社</t>
    <phoneticPr fontId="3"/>
  </si>
  <si>
    <t>市内―円(加盟各事業所周辺)</t>
    <phoneticPr fontId="3"/>
  </si>
  <si>
    <t>アイフル株式会社</t>
    <phoneticPr fontId="3"/>
  </si>
  <si>
    <t>泉崎周辺公園</t>
    <phoneticPr fontId="3"/>
  </si>
  <si>
    <t>リウボウストア</t>
    <phoneticPr fontId="3"/>
  </si>
  <si>
    <t>株式会社コスモワールド</t>
    <rPh sb="0" eb="4">
      <t>カブシキガイシャ</t>
    </rPh>
    <phoneticPr fontId="3"/>
  </si>
  <si>
    <t>松尾公園</t>
    <rPh sb="0" eb="4">
      <t>マツオコウエン</t>
    </rPh>
    <phoneticPr fontId="3"/>
  </si>
  <si>
    <t>金秀商事株式会社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</si>
  <si>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</si>
  <si>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生活協同組合コープ沖縄</t>
    <phoneticPr fontId="3"/>
  </si>
  <si>
    <t>(社)沖縄県建設業協会那覇支部</t>
    <phoneticPr fontId="3"/>
  </si>
  <si>
    <t>松尾二丁目自治会</t>
    <rPh sb="0" eb="2">
      <t>マツオ</t>
    </rPh>
    <rPh sb="2" eb="3">
      <t>ニ</t>
    </rPh>
    <rPh sb="3" eb="5">
      <t>チョウメ</t>
    </rPh>
    <rPh sb="5" eb="8">
      <t>ジチカイ</t>
    </rPh>
    <phoneticPr fontId="3"/>
  </si>
  <si>
    <t>一般社団法人沖縄県中小建設業協会
那覇支部</t>
    <phoneticPr fontId="3"/>
  </si>
  <si>
    <t>くもじ地域自治会</t>
    <rPh sb="3" eb="8">
      <t>チイキジチカイ</t>
    </rPh>
    <phoneticPr fontId="3"/>
  </si>
  <si>
    <t>泉崎2丁目自治会</t>
    <phoneticPr fontId="3"/>
  </si>
  <si>
    <t>壷川市営住宅自治会</t>
    <rPh sb="0" eb="2">
      <t>ツボガワ</t>
    </rPh>
    <rPh sb="2" eb="9">
      <t>シエイジュウタクジチカイ</t>
    </rPh>
    <phoneticPr fontId="3"/>
  </si>
  <si>
    <t>泉崎１丁目自治会</t>
    <rPh sb="0" eb="2">
      <t>イズミサキ</t>
    </rPh>
    <rPh sb="3" eb="5">
      <t>チョウメ</t>
    </rPh>
    <rPh sb="5" eb="8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</si>
  <si>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</si>
  <si>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</si>
  <si>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</si>
  <si>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</si>
  <si>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</si>
  <si>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</si>
  <si>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</si>
  <si>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</si>
  <si>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</si>
  <si>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</si>
  <si>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</si>
  <si>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</si>
  <si>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</si>
  <si>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</si>
  <si>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</si>
  <si>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開南こども園</t>
    <rPh sb="0" eb="2">
      <t>カイナン</t>
    </rPh>
    <rPh sb="5" eb="6">
      <t>エン</t>
    </rPh>
    <phoneticPr fontId="3"/>
  </si>
  <si>
    <t>○</t>
    <phoneticPr fontId="3"/>
  </si>
  <si>
    <t>電話：867-2475
FAX：同上</t>
    <phoneticPr fontId="3"/>
  </si>
  <si>
    <t>×</t>
    <phoneticPr fontId="3"/>
  </si>
  <si>
    <t>電話：917-3320
FAX：917-3360</t>
    <phoneticPr fontId="3"/>
  </si>
  <si>
    <t>那覇高校（体育館）</t>
    <rPh sb="0" eb="4">
      <t>ナハコウコウ</t>
    </rPh>
    <rPh sb="5" eb="8">
      <t>タイイクカン</t>
    </rPh>
    <phoneticPr fontId="3"/>
  </si>
  <si>
    <t>松尾1-21-44</t>
    <rPh sb="0" eb="2">
      <t>マツオ</t>
    </rPh>
    <phoneticPr fontId="3"/>
  </si>
  <si>
    <t>電話：867-1623
FAX：866-7753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</si>
  <si>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</si>
  <si>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</si>
  <si>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泉崎2丁目自治会自主防災会</t>
    <phoneticPr fontId="3"/>
  </si>
  <si>
    <t>開南小学校PTA自主防災会</t>
    <phoneticPr fontId="3"/>
  </si>
  <si>
    <t>泉崎1丁目自治会自主防災会</t>
    <phoneticPr fontId="3"/>
  </si>
  <si>
    <t>松尾2丁目自治会自主防災会</t>
    <phoneticPr fontId="3"/>
  </si>
  <si>
    <t>上山中学校PTA自主防災会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</si>
  <si>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</si>
  <si>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</si>
  <si>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</si>
  <si>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開南児童クラブ</t>
    <rPh sb="0" eb="2">
      <t>カイナン</t>
    </rPh>
    <rPh sb="2" eb="4">
      <t>ジドウ</t>
    </rPh>
    <phoneticPr fontId="3"/>
  </si>
  <si>
    <t>泉崎1-1-6　開南小学校内1F</t>
    <phoneticPr fontId="3"/>
  </si>
  <si>
    <t>ランゲージラボ泉崎
児童クラブ</t>
    <rPh sb="7" eb="9">
      <t>イズミザキ</t>
    </rPh>
    <rPh sb="10" eb="12">
      <t>ジドウ</t>
    </rPh>
    <phoneticPr fontId="3"/>
  </si>
  <si>
    <t>泉崎2-2-3　オフィス泉崎2F</t>
    <rPh sb="12" eb="14">
      <t>イズミザキ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</si>
  <si>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</si>
  <si>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</si>
  <si>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</si>
  <si>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</si>
  <si>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</si>
  <si>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琉球舞踊</t>
    <rPh sb="0" eb="4">
      <t>リュウキュウブヨウ</t>
    </rPh>
    <phoneticPr fontId="3"/>
  </si>
  <si>
    <t>火</t>
    <rPh sb="0" eb="1">
      <t>ヒ</t>
    </rPh>
    <phoneticPr fontId="3"/>
  </si>
  <si>
    <t>16：30～17：30</t>
    <phoneticPr fontId="3"/>
  </si>
  <si>
    <t>開南小地域連携室</t>
    <rPh sb="0" eb="3">
      <t>カイナンショウ</t>
    </rPh>
    <rPh sb="3" eb="8">
      <t>チイキレンケイシツ</t>
    </rPh>
    <phoneticPr fontId="3"/>
  </si>
  <si>
    <t>旗頭教室</t>
    <rPh sb="0" eb="2">
      <t>ハタガシラ</t>
    </rPh>
    <rPh sb="2" eb="4">
      <t>キョウシツ</t>
    </rPh>
    <phoneticPr fontId="3"/>
  </si>
  <si>
    <t>水</t>
    <rPh sb="0" eb="1">
      <t>スイ</t>
    </rPh>
    <phoneticPr fontId="3"/>
  </si>
  <si>
    <t>空手教室</t>
    <rPh sb="0" eb="4">
      <t>カラテキョウシツ</t>
    </rPh>
    <phoneticPr fontId="3"/>
  </si>
  <si>
    <t>木</t>
    <rPh sb="0" eb="1">
      <t>モク</t>
    </rPh>
    <phoneticPr fontId="3"/>
  </si>
  <si>
    <t>開南小地域連携室</t>
    <rPh sb="0" eb="2">
      <t>カイナン</t>
    </rPh>
    <rPh sb="2" eb="3">
      <t>ショウ</t>
    </rPh>
    <rPh sb="3" eb="8">
      <t>チイキレンケイシツ</t>
    </rPh>
    <phoneticPr fontId="3"/>
  </si>
  <si>
    <t>スポーツ＆レク</t>
    <phoneticPr fontId="3"/>
  </si>
  <si>
    <t>金</t>
    <rPh sb="0" eb="1">
      <t>キン</t>
    </rPh>
    <phoneticPr fontId="3"/>
  </si>
  <si>
    <t>開南小体育館</t>
    <rPh sb="0" eb="3">
      <t>カイナンショウ</t>
    </rPh>
    <rPh sb="3" eb="6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</si>
  <si>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</si>
  <si>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</si>
  <si>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</si>
  <si>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</si>
  <si>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</si>
  <si>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</si>
  <si>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松尾、壷川、旭町、泉崎</t>
    <phoneticPr fontId="3"/>
  </si>
  <si>
    <t>松尾2-16-45</t>
    <phoneticPr fontId="3"/>
  </si>
  <si>
    <t>８６３－３６６０</t>
    <phoneticPr fontId="3"/>
  </si>
  <si>
    <t>城岳</t>
    <phoneticPr fontId="3"/>
  </si>
  <si>
    <t>久茂地</t>
    <phoneticPr fontId="3"/>
  </si>
  <si>
    <t>上之屋402-3　6Ｆ</t>
    <phoneticPr fontId="3"/>
  </si>
  <si>
    <t>８６０－５１２１</t>
    <phoneticPr fontId="3"/>
  </si>
  <si>
    <t>泊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</si>
  <si>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</si>
  <si>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</si>
  <si>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</si>
  <si>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</si>
  <si>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</si>
  <si>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ふれあいデイサービス松尾</t>
    <rPh sb="10" eb="12">
      <t>マツオ</t>
    </rPh>
    <phoneticPr fontId="13"/>
  </si>
  <si>
    <t>第2･3・4月曜日　</t>
    <rPh sb="0" eb="1">
      <t>ダイ</t>
    </rPh>
    <rPh sb="6" eb="8">
      <t>ゲツヨウ</t>
    </rPh>
    <rPh sb="8" eb="9">
      <t>ヒ</t>
    </rPh>
    <phoneticPr fontId="13"/>
  </si>
  <si>
    <t>10:00～12:00</t>
    <phoneticPr fontId="13"/>
  </si>
  <si>
    <t>包括支援センター城岳（松尾2-16-45）</t>
    <phoneticPr fontId="13"/>
  </si>
  <si>
    <t>壷川コスモス会</t>
    <rPh sb="0" eb="2">
      <t>ツボカワ</t>
    </rPh>
    <rPh sb="6" eb="7">
      <t>カイ</t>
    </rPh>
    <phoneticPr fontId="13"/>
  </si>
  <si>
    <t>第2･4火曜日　</t>
    <rPh sb="0" eb="1">
      <t>ダイ</t>
    </rPh>
    <rPh sb="4" eb="7">
      <t>カヨウビ</t>
    </rPh>
    <rPh sb="6" eb="7">
      <t>ヒ</t>
    </rPh>
    <phoneticPr fontId="13"/>
  </si>
  <si>
    <t>14:00～16:00</t>
    <phoneticPr fontId="13"/>
  </si>
  <si>
    <t>壷川市営住宅自治会集会所（壷川3-2-5　2棟4階）</t>
    <rPh sb="0" eb="2">
      <t>ツボカワ</t>
    </rPh>
    <rPh sb="2" eb="4">
      <t>シエイ</t>
    </rPh>
    <rPh sb="4" eb="6">
      <t>ジュウタク</t>
    </rPh>
    <rPh sb="6" eb="9">
      <t>ジチカイ</t>
    </rPh>
    <rPh sb="9" eb="12">
      <t>シュウカイジョ</t>
    </rPh>
    <rPh sb="13" eb="15">
      <t>ツボカワ</t>
    </rPh>
    <rPh sb="22" eb="23">
      <t>トウ</t>
    </rPh>
    <rPh sb="24" eb="25">
      <t>カイ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</si>
  <si>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</si>
  <si>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</si>
  <si>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</si>
  <si>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 xml:space="preserve">那覇NICE救急クリニック </t>
    <phoneticPr fontId="3"/>
  </si>
  <si>
    <t>内科,外科,整形外科,救急科</t>
    <phoneticPr fontId="3"/>
  </si>
  <si>
    <t>那覇市泉崎1-9-19　GRAVITON　3階</t>
    <phoneticPr fontId="3"/>
  </si>
  <si>
    <t xml:space="preserve">098-963-5601 
</t>
    <phoneticPr fontId="3"/>
  </si>
  <si>
    <t>石川眼科医院</t>
  </si>
  <si>
    <t>眼科</t>
  </si>
  <si>
    <t>泉崎2-3-20</t>
  </si>
  <si>
    <t>098-855-7909</t>
  </si>
  <si>
    <t>友寄クリニック</t>
  </si>
  <si>
    <t>外科,内科,消化器外科（胃腸外科）,消化器内科（胃腸内科）,肛門外科,その他</t>
    <phoneticPr fontId="3"/>
  </si>
  <si>
    <t>泉崎2-2-6</t>
  </si>
  <si>
    <t>098-855-0852</t>
  </si>
  <si>
    <t>菜の花クリニック</t>
  </si>
  <si>
    <t>精神科</t>
  </si>
  <si>
    <t>泉崎1-16-16</t>
  </si>
  <si>
    <t>098-866-8716</t>
  </si>
  <si>
    <t>那覇眼科医院</t>
  </si>
  <si>
    <t>壺川3-1-8</t>
  </si>
  <si>
    <t>098-853-8000</t>
  </si>
  <si>
    <t>ひまわりクリニック</t>
  </si>
  <si>
    <t>精神科, 心療内科</t>
  </si>
  <si>
    <t>泉崎2-8-18</t>
  </si>
  <si>
    <t>098-855-7575</t>
  </si>
  <si>
    <t>ライフケアクリニック那覇</t>
  </si>
  <si>
    <t>内科</t>
  </si>
  <si>
    <t>泉崎2-3-8　ロイヤルハイツ泉崎4階</t>
  </si>
  <si>
    <t>098-832-1721</t>
  </si>
  <si>
    <t>平良クリニック</t>
  </si>
  <si>
    <t>内科, 外科, 整形外科, リハビリテーション科</t>
    <phoneticPr fontId="3"/>
  </si>
  <si>
    <t>松尾2-16-43</t>
  </si>
  <si>
    <t>098-863-7110</t>
  </si>
  <si>
    <t>中央皮フ科</t>
  </si>
  <si>
    <t>皮膚科, アレルギー科</t>
  </si>
  <si>
    <t>松尾1-4-13</t>
  </si>
  <si>
    <t>098-867-3023</t>
  </si>
  <si>
    <t>那覇民主診療所</t>
  </si>
  <si>
    <t>松尾2-17-34</t>
  </si>
  <si>
    <t>098-880-9620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</si>
</sst>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b/>
      <sz val="11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17" fillId="0" borderId="4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7" fillId="0" borderId="15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177" fontId="25" fillId="2" borderId="10" xfId="2" applyNumberFormat="1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47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6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56" fillId="3" borderId="6" xfId="0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49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/>
    </xf>
    <xf numFmtId="0" fontId="46" fillId="0" borderId="9" xfId="0" applyFont="1" applyFill="1" applyBorder="1" applyAlignment="1">
      <alignment horizontal="left" vertical="center"/>
    </xf>
    <xf numFmtId="0" fontId="46" fillId="0" borderId="8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45" fillId="2" borderId="7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4" fillId="0" borderId="10" xfId="2" applyNumberFormat="1" applyFont="1" applyBorder="1" applyAlignment="1">
      <alignment horizontal="left" vertical="center" wrapText="1"/>
    </xf>
    <xf numFmtId="177" fontId="24" fillId="0" borderId="10" xfId="2" applyNumberFormat="1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horizontal="left" vertical="top" wrapText="1"/>
    </xf>
    <xf numFmtId="177" fontId="25" fillId="2" borderId="10" xfId="2" applyNumberFormat="1" applyFont="1" applyFill="1" applyBorder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30" fillId="0" borderId="10" xfId="2" applyNumberFormat="1" applyFont="1" applyBorder="1" applyAlignment="1">
      <alignment horizontal="left" vertical="center" wrapText="1"/>
    </xf>
    <xf numFmtId="177" fontId="30" fillId="0" borderId="10" xfId="2" applyNumberFormat="1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77" fontId="16" fillId="0" borderId="7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0" fontId="29" fillId="5" borderId="10" xfId="0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29" fillId="5" borderId="7" xfId="0" applyFont="1" applyFill="1" applyBorder="1" applyAlignment="1">
      <alignment horizontal="left" vertical="center" wrapText="1"/>
    </xf>
    <xf numFmtId="0" fontId="29" fillId="5" borderId="9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29" fillId="5" borderId="11" xfId="0" applyFont="1" applyFill="1" applyBorder="1" applyAlignment="1">
      <alignment horizontal="left" vertical="center" wrapText="1"/>
    </xf>
    <xf numFmtId="0" fontId="29" fillId="5" borderId="54" xfId="0" applyFont="1" applyFill="1" applyBorder="1" applyAlignment="1">
      <alignment horizontal="left" vertical="center" wrapText="1"/>
    </xf>
    <xf numFmtId="0" fontId="29" fillId="5" borderId="12" xfId="0" applyFont="1" applyFill="1" applyBorder="1" applyAlignment="1">
      <alignment horizontal="left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0" fillId="2" borderId="10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 shrinkToFit="1"/>
    </xf>
    <xf numFmtId="176" fontId="27" fillId="0" borderId="6" xfId="0" applyNumberFormat="1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37" xfId="0" applyNumberFormat="1" applyFont="1" applyFill="1" applyBorder="1" applyAlignment="1">
      <alignment horizontal="center" vertical="center"/>
    </xf>
    <xf numFmtId="38" fontId="29" fillId="0" borderId="36" xfId="1" applyFont="1" applyBorder="1" applyAlignment="1">
      <alignment horizontal="center" vertical="center"/>
    </xf>
    <xf numFmtId="38" fontId="29" fillId="0" borderId="27" xfId="1" applyFont="1" applyBorder="1" applyAlignment="1">
      <alignment horizontal="center" vertical="center"/>
    </xf>
    <xf numFmtId="177" fontId="26" fillId="0" borderId="26" xfId="0" applyNumberFormat="1" applyFont="1" applyFill="1" applyBorder="1" applyAlignment="1">
      <alignment horizontal="center" vertical="center"/>
    </xf>
    <xf numFmtId="177" fontId="26" fillId="0" borderId="37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top"/>
    </xf>
    <xf numFmtId="38" fontId="29" fillId="0" borderId="22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23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17" fillId="0" borderId="36" xfId="1" applyFont="1" applyBorder="1" applyAlignment="1">
      <alignment horizontal="center" vertical="center"/>
    </xf>
    <xf numFmtId="38" fontId="17" fillId="0" borderId="27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2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38" fontId="17" fillId="0" borderId="22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26" fillId="0" borderId="19" xfId="0" applyNumberFormat="1" applyFont="1" applyBorder="1" applyAlignment="1">
      <alignment horizontal="center" vertical="center"/>
    </xf>
    <xf numFmtId="177" fontId="26" fillId="0" borderId="3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77" fontId="26" fillId="0" borderId="17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177" fontId="26" fillId="0" borderId="18" xfId="0" applyNumberFormat="1" applyFont="1" applyBorder="1" applyAlignment="1">
      <alignment horizontal="center" vertical="center"/>
    </xf>
    <xf numFmtId="177" fontId="26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2" fillId="0" borderId="31" xfId="1" applyFont="1" applyBorder="1" applyAlignment="1">
      <alignment horizontal="center" vertical="center" wrapText="1"/>
    </xf>
    <xf numFmtId="38" fontId="23" fillId="0" borderId="31" xfId="1" applyFont="1" applyBorder="1" applyAlignment="1">
      <alignment horizontal="center" vertical="center" wrapText="1"/>
    </xf>
    <xf numFmtId="38" fontId="22" fillId="0" borderId="32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3" fontId="22" fillId="0" borderId="27" xfId="0" applyNumberFormat="1" applyFont="1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3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shrinkToFi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44" fillId="0" borderId="7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54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left" vertical="center" wrapText="1"/>
    </xf>
    <xf numFmtId="0" fontId="61" fillId="0" borderId="10" xfId="0" applyFont="1" applyFill="1" applyBorder="1" applyAlignment="1">
      <alignment horizontal="left" vertical="center"/>
    </xf>
    <xf numFmtId="0" fontId="62" fillId="0" borderId="10" xfId="0" applyFont="1" applyFill="1" applyBorder="1" applyAlignment="1">
      <alignment horizontal="left" vertical="center"/>
    </xf>
    <xf numFmtId="0" fontId="63" fillId="0" borderId="13" xfId="0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left" vertical="center"/>
    </xf>
    <xf numFmtId="0" fontId="66" fillId="0" borderId="10" xfId="0" applyFont="1" applyFill="1" applyBorder="1" applyAlignment="1">
      <alignment horizontal="left" vertical="center"/>
    </xf>
    <xf numFmtId="0" fontId="67" fillId="0" borderId="13" xfId="0" applyFont="1" applyFill="1" applyBorder="1" applyAlignment="1">
      <alignment horizontal="center" vertical="center" wrapText="1"/>
    </xf>
    <xf numFmtId="0" fontId="67" fillId="0" borderId="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1" fillId="0" borderId="10" xfId="0" applyFont="1" applyFill="1" applyBorder="1" applyAlignment="1">
      <alignment horizontal="left" vertical="center" wrapText="1"/>
    </xf>
    <xf numFmtId="0" fontId="61" fillId="0" borderId="10" xfId="0" applyFont="1" applyFill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'18開南'!$B$37:$C$37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('18開南'!$D$37:$E$37,'18開南'!$H$37:$I$37,'18開南'!$L$37:$M$37,'18開南'!$P$37:$Q$37,'18開南'!$T$37:$U$37)</c:f>
              <c:numCache>
                <c:formatCode>#,##0_);[Red]\(#,##0\)</c:formatCode>
                <c:ptCount val="10"/>
                <c:pt idx="0">
                  <c:v>807</c:v>
                </c:pt>
                <c:pt idx="2">
                  <c:v>793</c:v>
                </c:pt>
                <c:pt idx="4">
                  <c:v>789</c:v>
                </c:pt>
                <c:pt idx="6">
                  <c:v>742</c:v>
                </c:pt>
                <c:pt idx="8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3-4EE3-BA1E-BF521EA23BAF}"/>
            </c:ext>
          </c:extLst>
        </c:ser>
        <c:ser>
          <c:idx val="1"/>
          <c:order val="1"/>
          <c:tx>
            <c:strRef>
              <c:f>'18開南'!$B$38:$C$38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('18開南'!$D$38:$E$38,'18開南'!$H$38:$I$38,'18開南'!$L$38:$M$38,'18開南'!$P$38:$Q$38,'18開南'!$T$38:$U$38)</c:f>
              <c:numCache>
                <c:formatCode>#,##0_);[Red]\(#,##0\)</c:formatCode>
                <c:ptCount val="10"/>
                <c:pt idx="0">
                  <c:v>4131</c:v>
                </c:pt>
                <c:pt idx="2">
                  <c:v>4225</c:v>
                </c:pt>
                <c:pt idx="4">
                  <c:v>4154</c:v>
                </c:pt>
                <c:pt idx="6">
                  <c:v>4117</c:v>
                </c:pt>
                <c:pt idx="8">
                  <c:v>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3-4EE3-BA1E-BF521EA23BAF}"/>
            </c:ext>
          </c:extLst>
        </c:ser>
        <c:ser>
          <c:idx val="2"/>
          <c:order val="2"/>
          <c:tx>
            <c:strRef>
              <c:f>'18開南'!$B$39:$C$39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('18開南'!$D$39:$E$39,'18開南'!$H$39:$I$39,'18開南'!$L$39:$M$39,'18開南'!$P$39:$Q$39,'18開南'!$T$39:$U$39)</c:f>
              <c:numCache>
                <c:formatCode>#,##0_);[Red]\(#,##0\)</c:formatCode>
                <c:ptCount val="10"/>
                <c:pt idx="0">
                  <c:v>2164</c:v>
                </c:pt>
                <c:pt idx="2">
                  <c:v>2175</c:v>
                </c:pt>
                <c:pt idx="4">
                  <c:v>2202</c:v>
                </c:pt>
                <c:pt idx="6">
                  <c:v>2177</c:v>
                </c:pt>
                <c:pt idx="8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3-4EE3-BA1E-BF521EA23B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'18開南'!$B$30:$C$30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'18開南'!$D$30:$M$30</c:f>
              <c:numCache>
                <c:formatCode>#,##0_);[Red]\(#,##0\)</c:formatCode>
                <c:ptCount val="10"/>
                <c:pt idx="0">
                  <c:v>3292</c:v>
                </c:pt>
                <c:pt idx="2">
                  <c:v>3328</c:v>
                </c:pt>
                <c:pt idx="4">
                  <c:v>3286</c:v>
                </c:pt>
                <c:pt idx="6">
                  <c:v>3233</c:v>
                </c:pt>
                <c:pt idx="8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5-45BD-B3BF-2782A28B7B0E}"/>
            </c:ext>
          </c:extLst>
        </c:ser>
        <c:ser>
          <c:idx val="3"/>
          <c:order val="1"/>
          <c:tx>
            <c:strRef>
              <c:f>'18開南'!$B$31:$C$31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'18開南'!$D$31:$M$31</c:f>
              <c:numCache>
                <c:formatCode>#,##0_);[Red]\(#,##0\)</c:formatCode>
                <c:ptCount val="10"/>
                <c:pt idx="0">
                  <c:v>3810</c:v>
                </c:pt>
                <c:pt idx="2">
                  <c:v>3865</c:v>
                </c:pt>
                <c:pt idx="4">
                  <c:v>3859</c:v>
                </c:pt>
                <c:pt idx="6">
                  <c:v>3803</c:v>
                </c:pt>
                <c:pt idx="8">
                  <c:v>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5-45BD-B3BF-2782A28B7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48574516777928"/>
          <c:y val="0.20388561392461257"/>
          <c:w val="0.72863034675685801"/>
          <c:h val="0.634337116317311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'18開南'!$B$33:$C$33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'18開南'!$D$33:$M$33</c:f>
              <c:numCache>
                <c:formatCode>#,##0_);[Red]\(#,##0\)</c:formatCode>
                <c:ptCount val="10"/>
                <c:pt idx="0">
                  <c:v>3891</c:v>
                </c:pt>
                <c:pt idx="2">
                  <c:v>4041</c:v>
                </c:pt>
                <c:pt idx="4">
                  <c:v>4051</c:v>
                </c:pt>
                <c:pt idx="6">
                  <c:v>4041</c:v>
                </c:pt>
                <c:pt idx="8">
                  <c:v>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0BD-8B9C-0DBE49371405}"/>
            </c:ext>
          </c:extLst>
        </c:ser>
        <c:ser>
          <c:idx val="0"/>
          <c:order val="1"/>
          <c:tx>
            <c:strRef>
              <c:f>'18開南'!$B$32:$C$32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'18開南'!$D$32:$M$32</c:f>
              <c:numCache>
                <c:formatCode>#,##0</c:formatCode>
                <c:ptCount val="10"/>
                <c:pt idx="0">
                  <c:v>7102</c:v>
                </c:pt>
                <c:pt idx="2">
                  <c:v>7193</c:v>
                </c:pt>
                <c:pt idx="4">
                  <c:v>7145</c:v>
                </c:pt>
                <c:pt idx="6">
                  <c:v>7036</c:v>
                </c:pt>
                <c:pt idx="8">
                  <c:v>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9-40BD-8B9C-0DBE4937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'18開南'!$B$39:$C$39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('18開南'!$F$39:$G$39,'18開南'!$J$39:$K$39,'18開南'!$N$39:$O$39,'18開南'!$R$39:$S$39,'18開南'!$V$39:$W$39)</c:f>
              <c:numCache>
                <c:formatCode>0.0%</c:formatCode>
                <c:ptCount val="10"/>
                <c:pt idx="0">
                  <c:v>0.30470290059138272</c:v>
                </c:pt>
                <c:pt idx="2">
                  <c:v>0.30237731127485057</c:v>
                </c:pt>
                <c:pt idx="4">
                  <c:v>0.30818754373687895</c:v>
                </c:pt>
                <c:pt idx="6">
                  <c:v>0.30940875497441728</c:v>
                </c:pt>
                <c:pt idx="8">
                  <c:v>0.31833603776368197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9-40BD-8B9C-0DBE4937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2864"/>
        <c:axId val="159766371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371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72864"/>
        <c:crosses val="max"/>
        <c:crossBetween val="between"/>
      </c:valAx>
      <c:catAx>
        <c:axId val="1597672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6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21461739021602"/>
          <c:y val="0.1480037693815584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6.3888888888888884E-2"/>
          <c:y val="3.0545456877725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2964849474767795"/>
          <c:w val="0.86519685039370076"/>
          <c:h val="0.79204182616401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'[2]18開南'!$C$54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'[2]18開南'!$B$55:$B$61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'[2]18開南'!$C$55:$C$61</c:f>
              <c:numCache>
                <c:formatCode>General</c:formatCode>
                <c:ptCount val="7"/>
                <c:pt idx="0">
                  <c:v>85</c:v>
                </c:pt>
                <c:pt idx="1">
                  <c:v>64</c:v>
                </c:pt>
                <c:pt idx="2">
                  <c:v>70</c:v>
                </c:pt>
                <c:pt idx="3">
                  <c:v>56</c:v>
                </c:pt>
                <c:pt idx="4">
                  <c:v>70</c:v>
                </c:pt>
                <c:pt idx="5">
                  <c:v>62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7-4C5E-B72E-67547AB101E6}"/>
            </c:ext>
          </c:extLst>
        </c:ser>
        <c:ser>
          <c:idx val="2"/>
          <c:order val="2"/>
          <c:tx>
            <c:strRef>
              <c:f>'[2]18開南'!$E$54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'[2]18開南'!$B$55:$B$61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'[2]18開南'!$E$55:$E$61</c:f>
              <c:numCache>
                <c:formatCode>General</c:formatCode>
                <c:ptCount val="7"/>
                <c:pt idx="0">
                  <c:v>72</c:v>
                </c:pt>
                <c:pt idx="1">
                  <c:v>85</c:v>
                </c:pt>
                <c:pt idx="2">
                  <c:v>66</c:v>
                </c:pt>
                <c:pt idx="3">
                  <c:v>67</c:v>
                </c:pt>
                <c:pt idx="4">
                  <c:v>57</c:v>
                </c:pt>
                <c:pt idx="5">
                  <c:v>67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7-4C5E-B72E-67547AB101E6}"/>
            </c:ext>
          </c:extLst>
        </c:ser>
        <c:ser>
          <c:idx val="4"/>
          <c:order val="4"/>
          <c:tx>
            <c:strRef>
              <c:f>'[2]18開南'!$G$54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'[2]18開南'!$B$55:$B$61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'[2]18開南'!$G$55:$G$61</c:f>
              <c:numCache>
                <c:formatCode>General</c:formatCode>
                <c:ptCount val="7"/>
                <c:pt idx="0">
                  <c:v>60</c:v>
                </c:pt>
                <c:pt idx="1">
                  <c:v>72</c:v>
                </c:pt>
                <c:pt idx="2">
                  <c:v>82</c:v>
                </c:pt>
                <c:pt idx="3">
                  <c:v>65</c:v>
                </c:pt>
                <c:pt idx="4">
                  <c:v>68</c:v>
                </c:pt>
                <c:pt idx="5">
                  <c:v>58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7-4C5E-B72E-67547AB101E6}"/>
            </c:ext>
          </c:extLst>
        </c:ser>
        <c:ser>
          <c:idx val="6"/>
          <c:order val="6"/>
          <c:tx>
            <c:strRef>
              <c:f>'[2]18開南'!$I$54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'[2]18開南'!$B$55:$B$61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'[2]18開南'!$I$55:$I$61</c:f>
              <c:numCache>
                <c:formatCode>General</c:formatCode>
                <c:ptCount val="7"/>
                <c:pt idx="0">
                  <c:v>72</c:v>
                </c:pt>
                <c:pt idx="1">
                  <c:v>63</c:v>
                </c:pt>
                <c:pt idx="2">
                  <c:v>69</c:v>
                </c:pt>
                <c:pt idx="3">
                  <c:v>82</c:v>
                </c:pt>
                <c:pt idx="4">
                  <c:v>69</c:v>
                </c:pt>
                <c:pt idx="5">
                  <c:v>72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7-4C5E-B72E-67547AB101E6}"/>
            </c:ext>
          </c:extLst>
        </c:ser>
        <c:ser>
          <c:idx val="8"/>
          <c:order val="8"/>
          <c:tx>
            <c:strRef>
              <c:f>'[2]18開南'!$K$54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'[2]18開南'!$B$55:$B$61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'[2]18開南'!$K$55:$K$61</c:f>
              <c:numCache>
                <c:formatCode>General</c:formatCode>
                <c:ptCount val="7"/>
                <c:pt idx="0">
                  <c:v>54</c:v>
                </c:pt>
                <c:pt idx="1">
                  <c:v>74</c:v>
                </c:pt>
                <c:pt idx="2">
                  <c:v>63</c:v>
                </c:pt>
                <c:pt idx="3">
                  <c:v>70</c:v>
                </c:pt>
                <c:pt idx="4">
                  <c:v>81</c:v>
                </c:pt>
                <c:pt idx="5">
                  <c:v>65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7-4C5E-B72E-67547AB101E6}"/>
            </c:ext>
          </c:extLst>
        </c:ser>
        <c:ser>
          <c:idx val="10"/>
          <c:order val="10"/>
          <c:tx>
            <c:strRef>
              <c:f>'[2]18開南'!$M$54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'[2]18開南'!$B$55:$B$61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'[2]18開南'!$M$55:$M$61</c:f>
              <c:numCache>
                <c:formatCode>General</c:formatCode>
                <c:ptCount val="7"/>
                <c:pt idx="0">
                  <c:v>50</c:v>
                </c:pt>
                <c:pt idx="1">
                  <c:v>56</c:v>
                </c:pt>
                <c:pt idx="2">
                  <c:v>73</c:v>
                </c:pt>
                <c:pt idx="3">
                  <c:v>64</c:v>
                </c:pt>
                <c:pt idx="4">
                  <c:v>71</c:v>
                </c:pt>
                <c:pt idx="5">
                  <c:v>82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7-4C5E-B72E-67547AB10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161499344"/>
        <c:axId val="11615001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'[2]18開南'!$D$54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'[2]18開南'!$B$55:$B$61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'[2]18開南'!$D$55:$D$61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057-4C5E-B72E-67547AB101E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057-4C5E-B72E-67547AB101E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057-4C5E-B72E-67547AB101E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057-4C5E-B72E-67547AB101E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057-4C5E-B72E-67547AB101E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'[2]18開南'!$N$55:$N$61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057-4C5E-B72E-67547AB101E6}"/>
                  </c:ext>
                </c:extLst>
              </c15:ser>
            </c15:filteredBarSeries>
          </c:ext>
        </c:extLst>
      </c:barChart>
      <c:catAx>
        <c:axId val="11614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500176"/>
        <c:crosses val="autoZero"/>
        <c:auto val="1"/>
        <c:lblAlgn val="ctr"/>
        <c:lblOffset val="100"/>
        <c:noMultiLvlLbl val="0"/>
      </c:catAx>
      <c:valAx>
        <c:axId val="11615001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4993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17335179042287"/>
          <c:y val="4.9193544684465455E-2"/>
          <c:w val="0.59104166391076063"/>
          <c:h val="0.13434985332715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186418</xdr:colOff>
      <xdr:row>7</xdr:row>
      <xdr:rowOff>152400</xdr:rowOff>
    </xdr:from>
    <xdr:to>
      <xdr:col>23</xdr:col>
      <xdr:colOff>92060</xdr:colOff>
      <xdr:row>23</xdr:row>
      <xdr:rowOff>235403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67" t="25673" r="28339" b="17540"/>
        <a:stretch/>
      </xdr:blipFill>
      <xdr:spPr>
        <a:xfrm>
          <a:off x="186418" y="2660650"/>
          <a:ext cx="7589142" cy="5747203"/>
        </a:xfrm>
        <a:prstGeom prst="rect">
          <a:avLst/>
        </a:prstGeom>
      </xdr:spPr>
    </xdr:pic>
    <xdr:clientData/>
  </xdr:twoCellAnchor>
  <xdr:twoCellAnchor>
    <xdr:from>
      <xdr:col>12</xdr:col>
      <xdr:colOff>122463</xdr:colOff>
      <xdr:row>41</xdr:row>
      <xdr:rowOff>13605</xdr:rowOff>
    </xdr:from>
    <xdr:to>
      <xdr:col>23</xdr:col>
      <xdr:colOff>27214</xdr:colOff>
      <xdr:row>46</xdr:row>
      <xdr:rowOff>149678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238126</xdr:colOff>
      <xdr:row>46</xdr:row>
      <xdr:rowOff>163286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27216</xdr:colOff>
      <xdr:row>26</xdr:row>
      <xdr:rowOff>27215</xdr:rowOff>
    </xdr:from>
    <xdr:to>
      <xdr:col>23</xdr:col>
      <xdr:colOff>258537</xdr:colOff>
      <xdr:row>34</xdr:row>
      <xdr:rowOff>340178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219075</xdr:colOff>
      <xdr:row>54</xdr:row>
      <xdr:rowOff>342900</xdr:rowOff>
    </xdr:from>
    <xdr:to>
      <xdr:col>14</xdr:col>
      <xdr:colOff>280307</xdr:colOff>
      <xdr:row>60</xdr:row>
      <xdr:rowOff>159203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>
          <a:off x="1381125" y="20529550"/>
          <a:ext cx="3623582" cy="25976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53</xdr:row>
      <xdr:rowOff>0</xdr:rowOff>
    </xdr:from>
    <xdr:to>
      <xdr:col>23</xdr:col>
      <xdr:colOff>272143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9">
          <cell r="P69">
            <v>45717</v>
          </cell>
        </row>
        <row r="83">
          <cell r="J83">
            <v>45658</v>
          </cell>
        </row>
        <row r="87">
          <cell r="V87">
            <v>45657</v>
          </cell>
        </row>
        <row r="92">
          <cell r="V92">
            <v>45657</v>
          </cell>
        </row>
        <row r="99">
          <cell r="V99">
            <v>45657</v>
          </cell>
        </row>
        <row r="105">
          <cell r="S105">
            <v>45677</v>
          </cell>
        </row>
        <row r="138">
          <cell r="F138">
            <v>45677</v>
          </cell>
        </row>
        <row r="142">
          <cell r="G142">
            <v>45658</v>
          </cell>
        </row>
        <row r="147">
          <cell r="H147">
            <v>45685</v>
          </cell>
        </row>
        <row r="152">
          <cell r="H152">
            <v>45685</v>
          </cell>
        </row>
        <row r="160">
          <cell r="M160">
            <v>45717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8">
          <cell r="G88">
            <v>45657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85</v>
          </cell>
          <cell r="E55">
            <v>72</v>
          </cell>
          <cell r="G55">
            <v>60</v>
          </cell>
          <cell r="I55">
            <v>72</v>
          </cell>
          <cell r="K55">
            <v>54</v>
          </cell>
          <cell r="M55">
            <v>50</v>
          </cell>
        </row>
        <row r="56">
          <cell r="B56" t="str">
            <v>H31
（R1）</v>
          </cell>
          <cell r="C56">
            <v>64</v>
          </cell>
          <cell r="E56">
            <v>85</v>
          </cell>
          <cell r="G56">
            <v>72</v>
          </cell>
          <cell r="I56">
            <v>63</v>
          </cell>
          <cell r="K56">
            <v>74</v>
          </cell>
          <cell r="M56">
            <v>56</v>
          </cell>
        </row>
        <row r="57">
          <cell r="B57" t="str">
            <v>R2</v>
          </cell>
          <cell r="C57">
            <v>70</v>
          </cell>
          <cell r="E57">
            <v>66</v>
          </cell>
          <cell r="G57">
            <v>82</v>
          </cell>
          <cell r="I57">
            <v>69</v>
          </cell>
          <cell r="K57">
            <v>63</v>
          </cell>
          <cell r="M57">
            <v>73</v>
          </cell>
        </row>
        <row r="58">
          <cell r="B58" t="str">
            <v>R3</v>
          </cell>
          <cell r="C58">
            <v>56</v>
          </cell>
          <cell r="E58">
            <v>67</v>
          </cell>
          <cell r="G58">
            <v>65</v>
          </cell>
          <cell r="I58">
            <v>82</v>
          </cell>
          <cell r="K58">
            <v>70</v>
          </cell>
          <cell r="M58">
            <v>64</v>
          </cell>
        </row>
        <row r="59">
          <cell r="B59" t="str">
            <v>R4</v>
          </cell>
          <cell r="C59">
            <v>70</v>
          </cell>
          <cell r="E59">
            <v>57</v>
          </cell>
          <cell r="G59">
            <v>68</v>
          </cell>
          <cell r="I59">
            <v>69</v>
          </cell>
          <cell r="K59">
            <v>81</v>
          </cell>
          <cell r="M59">
            <v>71</v>
          </cell>
        </row>
        <row r="60">
          <cell r="B60" t="str">
            <v>R5</v>
          </cell>
          <cell r="C60">
            <v>62</v>
          </cell>
          <cell r="E60">
            <v>67</v>
          </cell>
          <cell r="G60">
            <v>58</v>
          </cell>
          <cell r="I60">
            <v>72</v>
          </cell>
          <cell r="K60">
            <v>65</v>
          </cell>
          <cell r="M60">
            <v>82</v>
          </cell>
        </row>
        <row r="61">
          <cell r="B61" t="str">
            <v>R6</v>
          </cell>
          <cell r="C61">
            <v>58</v>
          </cell>
          <cell r="E61">
            <v>63</v>
          </cell>
          <cell r="G61">
            <v>67</v>
          </cell>
          <cell r="I61">
            <v>58</v>
          </cell>
          <cell r="K61">
            <v>72</v>
          </cell>
          <cell r="M61">
            <v>64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I208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83203125" customWidth="1"/>
    <col min="23" max="28" width="4.25" customWidth="1"/>
    <col min="29" max="29" width="22.9140625" customWidth="1"/>
    <col min="30" max="38" width="4.25" customWidth="1"/>
  </cols>
  <sheetData>
    <row r="1" spans="1:29" ht="11.25" customHeight="1" thickBot="1">
      <c r="Y1" s="111"/>
      <c r="Z1" s="111"/>
      <c r="AA1" s="111"/>
      <c r="AB1" s="111"/>
      <c r="AC1" s="111"/>
    </row>
    <row r="2" spans="1:29" ht="39.75" customHeight="1" thickBot="1">
      <c r="A2" s="1" t="s">
        <v>0</v>
      </c>
      <c r="B2" s="2">
        <v>18</v>
      </c>
      <c r="C2" s="365" t="s">
        <v>1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  <c r="Y2" s="111"/>
      <c r="Z2" s="111"/>
      <c r="AA2" s="111"/>
      <c r="AB2" s="111"/>
      <c r="AC2" s="111"/>
    </row>
    <row r="3" spans="1:29" ht="17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11"/>
      <c r="Z3" s="111"/>
      <c r="AA3" s="111"/>
      <c r="AB3" s="111"/>
      <c r="AC3" s="111"/>
    </row>
    <row r="4" spans="1:29" ht="33.5" customHeight="1">
      <c r="B4" s="164" t="s">
        <v>2</v>
      </c>
      <c r="C4" s="164"/>
      <c r="D4" s="164"/>
      <c r="E4" s="164"/>
      <c r="F4" s="124">
        <f>'[1]1安謝'!F4:G4</f>
        <v>45658</v>
      </c>
      <c r="G4" s="124"/>
      <c r="H4" s="9" t="s">
        <v>3</v>
      </c>
    </row>
    <row r="5" spans="1:29" ht="28.5" customHeight="1">
      <c r="B5" s="368" t="s">
        <v>4</v>
      </c>
      <c r="C5" s="369"/>
      <c r="D5" s="370" t="s">
        <v>5</v>
      </c>
      <c r="E5" s="371"/>
      <c r="F5" s="371"/>
      <c r="G5" s="371"/>
      <c r="H5" s="371"/>
      <c r="I5" s="372"/>
      <c r="J5" s="368" t="s">
        <v>4</v>
      </c>
      <c r="K5" s="369"/>
      <c r="L5" s="370" t="s">
        <v>6</v>
      </c>
      <c r="M5" s="371"/>
      <c r="N5" s="371"/>
      <c r="O5" s="371"/>
      <c r="P5" s="371"/>
      <c r="Q5" s="372"/>
      <c r="R5" s="368" t="s">
        <v>4</v>
      </c>
      <c r="S5" s="373"/>
      <c r="T5" s="374" t="s">
        <v>6</v>
      </c>
      <c r="U5" s="374"/>
      <c r="V5" s="374"/>
      <c r="W5" s="374"/>
      <c r="X5" s="374"/>
    </row>
    <row r="6" spans="1:29" ht="36.75" customHeight="1">
      <c r="B6" s="356" t="s">
        <v>7</v>
      </c>
      <c r="C6" s="356"/>
      <c r="D6" s="357" t="s">
        <v>8</v>
      </c>
      <c r="E6" s="357"/>
      <c r="F6" s="357"/>
      <c r="G6" s="357"/>
      <c r="H6" s="357"/>
      <c r="I6" s="357"/>
      <c r="J6" s="356" t="s">
        <v>9</v>
      </c>
      <c r="K6" s="356"/>
      <c r="L6" s="357" t="s">
        <v>10</v>
      </c>
      <c r="M6" s="357"/>
      <c r="N6" s="357"/>
      <c r="O6" s="357"/>
      <c r="P6" s="357"/>
      <c r="Q6" s="357"/>
      <c r="R6" s="358" t="s">
        <v>11</v>
      </c>
      <c r="S6" s="359"/>
      <c r="T6" s="362" t="s">
        <v>12</v>
      </c>
      <c r="U6" s="363"/>
      <c r="V6" s="363"/>
      <c r="W6" s="363"/>
      <c r="X6" s="364"/>
    </row>
    <row r="7" spans="1:29" ht="36.75" customHeight="1">
      <c r="B7" s="356" t="s">
        <v>13</v>
      </c>
      <c r="C7" s="356"/>
      <c r="D7" s="357" t="s">
        <v>14</v>
      </c>
      <c r="E7" s="357"/>
      <c r="F7" s="357"/>
      <c r="G7" s="357"/>
      <c r="H7" s="357"/>
      <c r="I7" s="357"/>
      <c r="J7" s="356" t="s">
        <v>15</v>
      </c>
      <c r="K7" s="356"/>
      <c r="L7" s="357" t="s">
        <v>16</v>
      </c>
      <c r="M7" s="357"/>
      <c r="N7" s="357"/>
      <c r="O7" s="357"/>
      <c r="P7" s="357"/>
      <c r="Q7" s="357"/>
      <c r="R7" s="360"/>
      <c r="S7" s="361"/>
      <c r="T7" s="350" t="s">
        <v>17</v>
      </c>
      <c r="U7" s="351"/>
      <c r="V7" s="351"/>
      <c r="W7" s="351"/>
      <c r="X7" s="352"/>
    </row>
    <row r="8" spans="1:29" ht="28.5" customHeight="1">
      <c r="B8" s="10"/>
      <c r="C8" s="10"/>
      <c r="D8" s="11"/>
      <c r="E8" s="12"/>
      <c r="F8" s="12"/>
      <c r="G8" s="12"/>
      <c r="H8" s="12"/>
      <c r="I8" s="10"/>
      <c r="J8" s="10"/>
      <c r="K8" s="11"/>
      <c r="L8" s="12"/>
      <c r="M8" s="12"/>
      <c r="N8" s="12"/>
      <c r="O8" s="12"/>
      <c r="P8" s="10"/>
      <c r="Q8" s="10"/>
      <c r="R8" s="11"/>
      <c r="S8" s="12"/>
      <c r="T8" s="12"/>
      <c r="U8" s="12"/>
      <c r="V8" s="12"/>
    </row>
    <row r="9" spans="1:29" ht="28.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  <c r="Y9" s="3"/>
    </row>
    <row r="10" spans="1:29" ht="28.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8.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8.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8.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8.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8.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8.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8.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8.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8.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28.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8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39" customHeight="1">
      <c r="A22" s="4"/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2"/>
      <c r="S22" s="11"/>
      <c r="T22" s="12"/>
      <c r="U22" s="12"/>
      <c r="V22" s="12"/>
      <c r="W22" s="12"/>
    </row>
    <row r="23" spans="1:29" ht="28.5" customHeight="1">
      <c r="A23" s="4"/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1"/>
      <c r="T23" s="12"/>
      <c r="U23" s="12"/>
      <c r="V23" s="12"/>
      <c r="W23" s="12"/>
    </row>
    <row r="24" spans="1:29" ht="28.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9" ht="17.25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6"/>
      <c r="N25" s="6"/>
      <c r="O25" s="6"/>
      <c r="P25" s="6"/>
      <c r="Q25" s="6"/>
      <c r="R25" s="7"/>
      <c r="S25" s="8"/>
      <c r="T25" s="7"/>
      <c r="U25" s="8"/>
      <c r="V25" s="8"/>
    </row>
    <row r="26" spans="1:29" ht="28.5" customHeight="1">
      <c r="A26" s="15">
        <v>1</v>
      </c>
      <c r="B26" s="144" t="s">
        <v>18</v>
      </c>
      <c r="C26" s="145"/>
      <c r="D26" s="145"/>
      <c r="E26" s="146"/>
      <c r="F26" s="146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9" ht="6" customHeight="1">
      <c r="A27" s="4"/>
      <c r="B27" s="4"/>
      <c r="C27" s="18"/>
      <c r="D27" s="18"/>
      <c r="E27" s="18"/>
      <c r="F27" s="18"/>
      <c r="G27" s="18"/>
      <c r="H27" s="18"/>
      <c r="I27" s="4"/>
      <c r="J27" s="4"/>
      <c r="K27" s="13"/>
      <c r="L27" s="13"/>
      <c r="M27" s="13"/>
      <c r="N27" s="13"/>
      <c r="O27" s="13"/>
      <c r="P27" s="13"/>
      <c r="Q27" s="19"/>
      <c r="R27" s="19"/>
      <c r="S27" s="19"/>
    </row>
    <row r="28" spans="1:29" ht="28.5" customHeight="1" thickBot="1">
      <c r="A28" s="4"/>
      <c r="B28" s="273" t="s">
        <v>19</v>
      </c>
      <c r="C28" s="353"/>
      <c r="D28" s="353"/>
      <c r="E28" s="353"/>
      <c r="F28" s="353"/>
      <c r="G28" s="353"/>
      <c r="H28" s="124">
        <f>'[1]1安謝'!H24:I24</f>
        <v>45413</v>
      </c>
      <c r="I28" s="124"/>
      <c r="J28" s="9" t="s">
        <v>3</v>
      </c>
    </row>
    <row r="29" spans="1:29" ht="34.5" customHeight="1">
      <c r="A29" s="4"/>
      <c r="B29" s="321" t="s">
        <v>20</v>
      </c>
      <c r="C29" s="322"/>
      <c r="D29" s="315" t="s">
        <v>21</v>
      </c>
      <c r="E29" s="316"/>
      <c r="F29" s="313" t="s">
        <v>22</v>
      </c>
      <c r="G29" s="314"/>
      <c r="H29" s="313" t="s">
        <v>23</v>
      </c>
      <c r="I29" s="314"/>
      <c r="J29" s="315" t="s">
        <v>24</v>
      </c>
      <c r="K29" s="316"/>
      <c r="L29" s="354" t="s">
        <v>25</v>
      </c>
      <c r="M29" s="355"/>
    </row>
    <row r="30" spans="1:29" ht="28.5" customHeight="1">
      <c r="A30" s="4"/>
      <c r="B30" s="342" t="s">
        <v>26</v>
      </c>
      <c r="C30" s="343"/>
      <c r="D30" s="344">
        <v>3292</v>
      </c>
      <c r="E30" s="345"/>
      <c r="F30" s="344">
        <v>3328</v>
      </c>
      <c r="G30" s="345"/>
      <c r="H30" s="344">
        <v>3286</v>
      </c>
      <c r="I30" s="345"/>
      <c r="J30" s="346">
        <v>3233</v>
      </c>
      <c r="K30" s="347"/>
      <c r="L30" s="348">
        <v>3121</v>
      </c>
      <c r="M30" s="349"/>
      <c r="Y30" s="20"/>
      <c r="Z30" s="20"/>
      <c r="AA30" s="20"/>
      <c r="AB30" s="20"/>
      <c r="AC30" s="20"/>
    </row>
    <row r="31" spans="1:29" ht="28.5" customHeight="1">
      <c r="A31" s="4"/>
      <c r="B31" s="342" t="s">
        <v>27</v>
      </c>
      <c r="C31" s="343"/>
      <c r="D31" s="344">
        <v>3810</v>
      </c>
      <c r="E31" s="345"/>
      <c r="F31" s="344">
        <v>3865</v>
      </c>
      <c r="G31" s="345"/>
      <c r="H31" s="346">
        <v>3859</v>
      </c>
      <c r="I31" s="347"/>
      <c r="J31" s="346">
        <v>3803</v>
      </c>
      <c r="K31" s="347"/>
      <c r="L31" s="348">
        <v>3658</v>
      </c>
      <c r="M31" s="349"/>
      <c r="Y31" s="20"/>
      <c r="Z31" s="20"/>
      <c r="AA31" s="20"/>
      <c r="AB31" s="20"/>
      <c r="AC31" s="20"/>
    </row>
    <row r="32" spans="1:29" ht="28.5" customHeight="1" thickBot="1">
      <c r="A32" s="4"/>
      <c r="B32" s="332" t="s">
        <v>28</v>
      </c>
      <c r="C32" s="333"/>
      <c r="D32" s="334">
        <v>7102</v>
      </c>
      <c r="E32" s="335"/>
      <c r="F32" s="334">
        <v>7193</v>
      </c>
      <c r="G32" s="335"/>
      <c r="H32" s="336">
        <v>7145</v>
      </c>
      <c r="I32" s="337"/>
      <c r="J32" s="338">
        <v>7036</v>
      </c>
      <c r="K32" s="339"/>
      <c r="L32" s="340">
        <v>6779</v>
      </c>
      <c r="M32" s="341"/>
      <c r="Y32" s="20"/>
      <c r="Z32" s="20"/>
      <c r="AA32" s="20"/>
      <c r="AB32" s="20"/>
      <c r="AC32" s="20"/>
    </row>
    <row r="33" spans="1:29" ht="28.5" customHeight="1" thickBot="1">
      <c r="A33" s="4"/>
      <c r="B33" s="326" t="s">
        <v>29</v>
      </c>
      <c r="C33" s="327"/>
      <c r="D33" s="328">
        <v>3891</v>
      </c>
      <c r="E33" s="329"/>
      <c r="F33" s="328">
        <v>4041</v>
      </c>
      <c r="G33" s="329"/>
      <c r="H33" s="328">
        <v>4051</v>
      </c>
      <c r="I33" s="329"/>
      <c r="J33" s="328">
        <v>4041</v>
      </c>
      <c r="K33" s="329"/>
      <c r="L33" s="330">
        <v>3904</v>
      </c>
      <c r="M33" s="331"/>
      <c r="Y33" s="20"/>
      <c r="Z33" s="20"/>
      <c r="AA33" s="20"/>
      <c r="AB33" s="20"/>
      <c r="AC33" s="20"/>
    </row>
    <row r="34" spans="1:29" ht="6.75" customHeight="1">
      <c r="A34" s="4"/>
      <c r="B34" s="4"/>
      <c r="C34" s="21"/>
      <c r="D34" s="22"/>
      <c r="E34" s="23"/>
      <c r="F34" s="22"/>
      <c r="G34" s="23"/>
      <c r="H34" s="24"/>
      <c r="I34" s="24"/>
      <c r="J34" s="24"/>
      <c r="K34" s="24"/>
      <c r="L34" s="25"/>
      <c r="M34" s="25"/>
      <c r="Y34" s="20"/>
      <c r="Z34" s="20"/>
      <c r="AA34" s="20"/>
      <c r="AB34" s="20"/>
      <c r="AC34" s="20"/>
    </row>
    <row r="35" spans="1:29" ht="45.5" customHeight="1" thickBot="1">
      <c r="B35" s="319" t="s">
        <v>30</v>
      </c>
      <c r="C35" s="319"/>
      <c r="D35" s="320"/>
      <c r="E35" s="320"/>
      <c r="F35" s="320"/>
      <c r="G35" s="320"/>
      <c r="H35" s="274">
        <f>'[1]1安謝'!H32:I32</f>
        <v>45413</v>
      </c>
      <c r="I35" s="274"/>
      <c r="J35" s="26" t="s">
        <v>3</v>
      </c>
      <c r="K35" s="24"/>
      <c r="L35" s="24"/>
      <c r="M35" s="24"/>
      <c r="P35" s="27"/>
      <c r="Q35" s="27"/>
      <c r="R35" s="19"/>
      <c r="S35" s="19"/>
      <c r="T35" s="19"/>
      <c r="Y35" s="20"/>
      <c r="Z35" s="20"/>
      <c r="AA35" s="20"/>
      <c r="AB35" s="20"/>
      <c r="AC35" s="20"/>
    </row>
    <row r="36" spans="1:29" ht="35.25" customHeight="1">
      <c r="B36" s="321" t="s">
        <v>20</v>
      </c>
      <c r="C36" s="322"/>
      <c r="D36" s="323" t="s">
        <v>21</v>
      </c>
      <c r="E36" s="316"/>
      <c r="F36" s="324" t="s">
        <v>31</v>
      </c>
      <c r="G36" s="325"/>
      <c r="H36" s="313" t="s">
        <v>22</v>
      </c>
      <c r="I36" s="314"/>
      <c r="J36" s="311" t="s">
        <v>31</v>
      </c>
      <c r="K36" s="312"/>
      <c r="L36" s="313" t="s">
        <v>23</v>
      </c>
      <c r="M36" s="314"/>
      <c r="N36" s="311" t="s">
        <v>31</v>
      </c>
      <c r="O36" s="312"/>
      <c r="P36" s="315" t="s">
        <v>24</v>
      </c>
      <c r="Q36" s="316"/>
      <c r="R36" s="317" t="s">
        <v>31</v>
      </c>
      <c r="S36" s="308"/>
      <c r="T36" s="318" t="s">
        <v>25</v>
      </c>
      <c r="U36" s="316"/>
      <c r="V36" s="307" t="s">
        <v>31</v>
      </c>
      <c r="W36" s="308"/>
    </row>
    <row r="37" spans="1:29" ht="25.5" customHeight="1">
      <c r="B37" s="309" t="s">
        <v>32</v>
      </c>
      <c r="C37" s="310"/>
      <c r="D37" s="289">
        <v>807</v>
      </c>
      <c r="E37" s="290"/>
      <c r="F37" s="297">
        <v>0.1136299633905942</v>
      </c>
      <c r="G37" s="298"/>
      <c r="H37" s="301">
        <v>793</v>
      </c>
      <c r="I37" s="302"/>
      <c r="J37" s="305">
        <v>0.1102460725705547</v>
      </c>
      <c r="K37" s="306"/>
      <c r="L37" s="301">
        <v>789</v>
      </c>
      <c r="M37" s="302"/>
      <c r="N37" s="305">
        <v>0.11042687193841848</v>
      </c>
      <c r="O37" s="306"/>
      <c r="P37" s="289">
        <v>742</v>
      </c>
      <c r="Q37" s="290"/>
      <c r="R37" s="297">
        <v>0.10545764638999432</v>
      </c>
      <c r="S37" s="298"/>
      <c r="T37" s="289">
        <v>696</v>
      </c>
      <c r="U37" s="290"/>
      <c r="V37" s="297">
        <f>T37/$T$40</f>
        <v>0.10267001032600678</v>
      </c>
      <c r="W37" s="298"/>
    </row>
    <row r="38" spans="1:29" ht="25.5" customHeight="1">
      <c r="B38" s="299" t="s">
        <v>33</v>
      </c>
      <c r="C38" s="300"/>
      <c r="D38" s="289">
        <v>4131</v>
      </c>
      <c r="E38" s="290"/>
      <c r="F38" s="297">
        <v>0.58166713601802311</v>
      </c>
      <c r="G38" s="298"/>
      <c r="H38" s="301">
        <v>4225</v>
      </c>
      <c r="I38" s="302"/>
      <c r="J38" s="305">
        <v>0.5873766161545948</v>
      </c>
      <c r="K38" s="306"/>
      <c r="L38" s="301">
        <v>4154</v>
      </c>
      <c r="M38" s="302"/>
      <c r="N38" s="305">
        <v>0.58138558432470255</v>
      </c>
      <c r="O38" s="306"/>
      <c r="P38" s="289">
        <v>4117</v>
      </c>
      <c r="Q38" s="290"/>
      <c r="R38" s="297">
        <v>0.58513359863558845</v>
      </c>
      <c r="S38" s="298"/>
      <c r="T38" s="289">
        <v>3925</v>
      </c>
      <c r="U38" s="290"/>
      <c r="V38" s="297">
        <f t="shared" ref="V38:V39" si="0">T38/$T$40</f>
        <v>0.57899395191031122</v>
      </c>
      <c r="W38" s="298"/>
    </row>
    <row r="39" spans="1:29" ht="25.5" customHeight="1">
      <c r="B39" s="299" t="s">
        <v>34</v>
      </c>
      <c r="C39" s="300"/>
      <c r="D39" s="289">
        <v>2164</v>
      </c>
      <c r="E39" s="290"/>
      <c r="F39" s="291">
        <v>0.30470290059138272</v>
      </c>
      <c r="G39" s="292"/>
      <c r="H39" s="301">
        <v>2175</v>
      </c>
      <c r="I39" s="302"/>
      <c r="J39" s="303">
        <v>0.30237731127485057</v>
      </c>
      <c r="K39" s="304"/>
      <c r="L39" s="301">
        <v>2202</v>
      </c>
      <c r="M39" s="302"/>
      <c r="N39" s="303">
        <v>0.30818754373687895</v>
      </c>
      <c r="O39" s="304"/>
      <c r="P39" s="289">
        <v>2177</v>
      </c>
      <c r="Q39" s="290"/>
      <c r="R39" s="291">
        <v>0.30940875497441728</v>
      </c>
      <c r="S39" s="292"/>
      <c r="T39" s="289">
        <v>2158</v>
      </c>
      <c r="U39" s="290"/>
      <c r="V39" s="291">
        <f t="shared" si="0"/>
        <v>0.31833603776368197</v>
      </c>
      <c r="W39" s="292"/>
    </row>
    <row r="40" spans="1:29" ht="25.5" customHeight="1" thickBot="1">
      <c r="B40" s="293" t="s">
        <v>35</v>
      </c>
      <c r="C40" s="294"/>
      <c r="D40" s="284">
        <v>7102</v>
      </c>
      <c r="E40" s="285"/>
      <c r="F40" s="286"/>
      <c r="G40" s="287"/>
      <c r="H40" s="295">
        <v>7193</v>
      </c>
      <c r="I40" s="296"/>
      <c r="J40" s="282"/>
      <c r="K40" s="283"/>
      <c r="L40" s="295">
        <v>7145</v>
      </c>
      <c r="M40" s="296"/>
      <c r="N40" s="282"/>
      <c r="O40" s="283"/>
      <c r="P40" s="284">
        <v>7036</v>
      </c>
      <c r="Q40" s="285"/>
      <c r="R40" s="286"/>
      <c r="S40" s="287"/>
      <c r="T40" s="284">
        <f>SUM(T37:U39)</f>
        <v>6779</v>
      </c>
      <c r="U40" s="285"/>
      <c r="V40" s="286"/>
      <c r="W40" s="287"/>
    </row>
    <row r="41" spans="1:29" ht="28.5" customHeight="1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7"/>
      <c r="Q41" s="27"/>
      <c r="R41" s="19"/>
      <c r="S41" s="19"/>
      <c r="T41" s="19"/>
    </row>
    <row r="42" spans="1:29" ht="51.75" customHeight="1">
      <c r="A42" s="4"/>
      <c r="B42" s="4"/>
      <c r="C42" s="21"/>
      <c r="D42" s="4"/>
      <c r="E42" s="4"/>
      <c r="F42" s="4"/>
      <c r="G42" s="4"/>
      <c r="H42" s="28"/>
      <c r="I42" s="29"/>
      <c r="J42" s="4"/>
      <c r="K42" s="13"/>
      <c r="L42" s="13"/>
      <c r="M42" s="30"/>
      <c r="N42" s="30"/>
      <c r="O42" s="27"/>
      <c r="P42" s="27"/>
      <c r="Q42" s="19"/>
      <c r="R42" s="19"/>
      <c r="S42" s="19"/>
    </row>
    <row r="43" spans="1:29" ht="51.75" customHeight="1">
      <c r="A43" s="4"/>
      <c r="B43" s="4"/>
      <c r="C43" s="21"/>
      <c r="D43" s="4"/>
      <c r="E43" s="4"/>
      <c r="F43" s="4"/>
      <c r="G43" s="4"/>
      <c r="H43" s="28"/>
      <c r="I43" s="29"/>
      <c r="J43" s="4"/>
      <c r="K43" s="13"/>
      <c r="L43" s="13"/>
      <c r="M43" s="30"/>
      <c r="N43" s="30"/>
      <c r="O43" s="27"/>
      <c r="P43" s="27"/>
      <c r="Q43" s="19"/>
      <c r="R43" s="19"/>
      <c r="S43" s="19"/>
    </row>
    <row r="44" spans="1:29" ht="51.75" customHeight="1">
      <c r="A44" s="4"/>
      <c r="B44" s="4"/>
      <c r="C44" s="21"/>
      <c r="D44" s="4"/>
      <c r="E44" s="4"/>
      <c r="F44" s="4"/>
      <c r="G44" s="4"/>
      <c r="H44" s="28"/>
      <c r="I44" s="29"/>
      <c r="J44" s="4"/>
      <c r="K44" s="13"/>
      <c r="L44" s="13"/>
      <c r="M44" s="30"/>
      <c r="N44" s="30"/>
      <c r="O44" s="27"/>
      <c r="P44" s="27"/>
      <c r="Q44" s="19"/>
      <c r="R44" s="19"/>
      <c r="S44" s="19"/>
    </row>
    <row r="45" spans="1:29" ht="51.75" customHeight="1">
      <c r="A45" s="4"/>
      <c r="B45" s="4"/>
      <c r="C45" s="21"/>
      <c r="D45" s="4"/>
      <c r="E45" s="4"/>
      <c r="F45" s="4"/>
      <c r="G45" s="4"/>
      <c r="H45" s="28"/>
      <c r="I45" s="29"/>
      <c r="J45" s="4"/>
      <c r="K45" s="13"/>
      <c r="L45" s="13"/>
      <c r="M45" s="30"/>
      <c r="N45" s="30"/>
      <c r="O45" s="27"/>
      <c r="P45" s="27"/>
      <c r="Q45" s="19"/>
      <c r="R45" s="19"/>
      <c r="S45" s="19"/>
    </row>
    <row r="46" spans="1:29" ht="51.75" customHeight="1">
      <c r="A46" s="4"/>
      <c r="B46" s="4"/>
      <c r="C46" s="21"/>
      <c r="D46" s="4"/>
      <c r="E46" s="4"/>
      <c r="F46" s="4"/>
      <c r="G46" s="4"/>
      <c r="H46" s="28"/>
      <c r="I46" s="29"/>
      <c r="J46" s="4"/>
      <c r="K46" s="13"/>
      <c r="L46" s="13"/>
      <c r="M46" s="30"/>
      <c r="N46" s="30"/>
      <c r="O46" s="27"/>
      <c r="P46" s="27"/>
      <c r="Q46" s="19"/>
      <c r="R46" s="19"/>
      <c r="S46" s="19"/>
    </row>
    <row r="47" spans="1:29" ht="28.5" customHeight="1">
      <c r="A47" s="4"/>
      <c r="B47" s="4"/>
      <c r="C47" s="21"/>
      <c r="D47" s="4"/>
      <c r="E47" s="4"/>
      <c r="F47" s="4"/>
      <c r="G47" s="4"/>
      <c r="H47" s="28"/>
      <c r="I47" s="29"/>
      <c r="J47" s="4"/>
      <c r="K47" s="13"/>
      <c r="L47" s="13"/>
      <c r="M47" s="30"/>
      <c r="N47" s="30"/>
      <c r="O47" s="27"/>
      <c r="P47" s="27"/>
      <c r="Q47" s="19"/>
      <c r="R47" s="19"/>
      <c r="S47" s="19"/>
    </row>
    <row r="48" spans="1:29" ht="28.5" customHeight="1">
      <c r="A48" s="15">
        <v>2</v>
      </c>
      <c r="B48" s="144" t="s">
        <v>36</v>
      </c>
      <c r="C48" s="145"/>
      <c r="D48" s="145"/>
      <c r="E48" s="146"/>
      <c r="F48" s="146"/>
      <c r="G48" s="16"/>
      <c r="H48" s="16"/>
      <c r="I48" s="16"/>
      <c r="J48" s="16"/>
      <c r="K48" s="16"/>
      <c r="L48" s="31"/>
      <c r="M48" s="31"/>
      <c r="N48" s="31"/>
      <c r="O48" s="31"/>
      <c r="P48" s="31"/>
      <c r="Q48" s="31"/>
      <c r="R48" s="32"/>
      <c r="S48" s="33"/>
      <c r="T48" s="32"/>
      <c r="U48" s="33"/>
      <c r="V48" s="33"/>
      <c r="W48" s="17"/>
      <c r="X48" s="17"/>
    </row>
    <row r="49" spans="1:24" ht="21.75" customHeight="1">
      <c r="A49" s="34"/>
      <c r="B49" s="35"/>
      <c r="C49" s="36"/>
      <c r="D49" s="36"/>
      <c r="E49" s="37"/>
      <c r="F49" s="37"/>
      <c r="G49" s="38"/>
      <c r="H49" s="38"/>
      <c r="I49" s="4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27" customHeight="1">
      <c r="A50" s="34"/>
      <c r="B50" s="277" t="s">
        <v>37</v>
      </c>
      <c r="C50" s="277"/>
      <c r="D50" s="277"/>
      <c r="E50" s="39"/>
      <c r="F50" s="39"/>
      <c r="G50" s="40"/>
      <c r="H50" s="40"/>
      <c r="I50" s="9"/>
      <c r="J50" s="4"/>
      <c r="K50" s="4"/>
      <c r="L50" s="6"/>
      <c r="M50" s="6"/>
      <c r="N50" s="6"/>
      <c r="O50" s="6"/>
      <c r="P50" s="6"/>
      <c r="Q50" s="6"/>
      <c r="R50" s="7"/>
      <c r="S50" s="8"/>
      <c r="T50" s="7"/>
      <c r="U50" s="8"/>
      <c r="V50" s="8"/>
    </row>
    <row r="51" spans="1:24" ht="36" customHeight="1">
      <c r="A51" s="41"/>
      <c r="B51" s="278" t="s">
        <v>38</v>
      </c>
      <c r="C51" s="278"/>
      <c r="D51" s="278" t="s">
        <v>39</v>
      </c>
      <c r="E51" s="279"/>
      <c r="F51" s="279"/>
      <c r="G51" s="279"/>
      <c r="H51" s="279"/>
      <c r="I51" s="279"/>
      <c r="J51" s="279" t="s">
        <v>40</v>
      </c>
      <c r="K51" s="279"/>
      <c r="L51" s="280">
        <v>17324</v>
      </c>
      <c r="M51" s="281"/>
      <c r="N51" s="281"/>
      <c r="O51" s="281"/>
      <c r="P51" s="281"/>
      <c r="Q51" s="281"/>
      <c r="R51" s="42"/>
      <c r="S51" s="43"/>
      <c r="T51" s="44"/>
      <c r="U51" s="44"/>
      <c r="V51" s="44"/>
      <c r="W51" s="44"/>
      <c r="X51" s="44"/>
    </row>
    <row r="52" spans="1:24" ht="24.75" customHeight="1">
      <c r="A52" s="4"/>
      <c r="B52" s="4"/>
      <c r="C52" s="21"/>
      <c r="D52" s="4"/>
      <c r="E52" s="4"/>
      <c r="I52" s="29"/>
      <c r="J52" s="4"/>
      <c r="K52" s="13"/>
      <c r="L52" s="13"/>
      <c r="M52" s="30"/>
      <c r="N52" s="30"/>
      <c r="O52" s="27"/>
      <c r="P52" s="27"/>
      <c r="Q52" s="19"/>
      <c r="R52" s="19"/>
      <c r="S52" s="19"/>
    </row>
    <row r="53" spans="1:24" ht="28.5" customHeight="1" thickBot="1">
      <c r="B53" s="273" t="s">
        <v>41</v>
      </c>
      <c r="C53" s="273"/>
      <c r="D53" s="273"/>
      <c r="E53" s="273"/>
      <c r="F53" s="274">
        <f>'[1]1安謝'!F55:G55</f>
        <v>45658</v>
      </c>
      <c r="G53" s="274"/>
      <c r="H53" s="9" t="s">
        <v>3</v>
      </c>
      <c r="I53" s="45"/>
      <c r="J53" s="4"/>
    </row>
    <row r="54" spans="1:24" ht="36.75" customHeight="1">
      <c r="A54" s="12"/>
      <c r="B54" s="46" t="s">
        <v>20</v>
      </c>
      <c r="C54" s="275" t="s">
        <v>42</v>
      </c>
      <c r="D54" s="276"/>
      <c r="E54" s="268" t="s">
        <v>43</v>
      </c>
      <c r="F54" s="276"/>
      <c r="G54" s="268" t="s">
        <v>44</v>
      </c>
      <c r="H54" s="276"/>
      <c r="I54" s="267" t="s">
        <v>45</v>
      </c>
      <c r="J54" s="267"/>
      <c r="K54" s="267" t="s">
        <v>46</v>
      </c>
      <c r="L54" s="267"/>
      <c r="M54" s="267" t="s">
        <v>47</v>
      </c>
      <c r="N54" s="268"/>
      <c r="O54" s="269" t="s">
        <v>48</v>
      </c>
      <c r="P54" s="270"/>
      <c r="Q54" s="271" t="s">
        <v>35</v>
      </c>
      <c r="R54" s="272"/>
    </row>
    <row r="55" spans="1:24" ht="36.75" customHeight="1">
      <c r="A55" s="14"/>
      <c r="B55" s="47" t="s">
        <v>49</v>
      </c>
      <c r="C55" s="264">
        <v>85</v>
      </c>
      <c r="D55" s="265"/>
      <c r="E55" s="264">
        <v>72</v>
      </c>
      <c r="F55" s="265"/>
      <c r="G55" s="264">
        <v>60</v>
      </c>
      <c r="H55" s="265"/>
      <c r="I55" s="264">
        <v>72</v>
      </c>
      <c r="J55" s="265"/>
      <c r="K55" s="266">
        <v>54</v>
      </c>
      <c r="L55" s="266"/>
      <c r="M55" s="264">
        <v>50</v>
      </c>
      <c r="N55" s="265"/>
      <c r="O55" s="253">
        <v>11</v>
      </c>
      <c r="P55" s="254"/>
      <c r="Q55" s="255">
        <f t="shared" ref="Q55:Q61" si="1">SUM(C55+E55+G55+I55+K55+M55)</f>
        <v>393</v>
      </c>
      <c r="R55" s="256"/>
    </row>
    <row r="56" spans="1:24" ht="36.75" customHeight="1">
      <c r="A56" s="14"/>
      <c r="B56" s="48" t="s">
        <v>50</v>
      </c>
      <c r="C56" s="264">
        <v>64</v>
      </c>
      <c r="D56" s="265"/>
      <c r="E56" s="264">
        <v>85</v>
      </c>
      <c r="F56" s="265"/>
      <c r="G56" s="264">
        <v>72</v>
      </c>
      <c r="H56" s="265"/>
      <c r="I56" s="264">
        <v>63</v>
      </c>
      <c r="J56" s="265"/>
      <c r="K56" s="266">
        <v>74</v>
      </c>
      <c r="L56" s="266"/>
      <c r="M56" s="266">
        <v>56</v>
      </c>
      <c r="N56" s="266"/>
      <c r="O56" s="253">
        <v>12</v>
      </c>
      <c r="P56" s="254"/>
      <c r="Q56" s="255">
        <f t="shared" si="1"/>
        <v>414</v>
      </c>
      <c r="R56" s="256"/>
    </row>
    <row r="57" spans="1:24" ht="36.75" customHeight="1">
      <c r="A57" s="14"/>
      <c r="B57" s="49" t="s">
        <v>21</v>
      </c>
      <c r="C57" s="264">
        <v>70</v>
      </c>
      <c r="D57" s="265"/>
      <c r="E57" s="264">
        <v>66</v>
      </c>
      <c r="F57" s="265"/>
      <c r="G57" s="264">
        <v>82</v>
      </c>
      <c r="H57" s="265"/>
      <c r="I57" s="264">
        <v>69</v>
      </c>
      <c r="J57" s="265"/>
      <c r="K57" s="264">
        <v>63</v>
      </c>
      <c r="L57" s="265"/>
      <c r="M57" s="266">
        <v>73</v>
      </c>
      <c r="N57" s="266"/>
      <c r="O57" s="253">
        <v>24</v>
      </c>
      <c r="P57" s="254"/>
      <c r="Q57" s="255">
        <f t="shared" si="1"/>
        <v>423</v>
      </c>
      <c r="R57" s="256"/>
    </row>
    <row r="58" spans="1:24" ht="36.75" customHeight="1">
      <c r="A58" s="14"/>
      <c r="B58" s="50" t="s">
        <v>22</v>
      </c>
      <c r="C58" s="257">
        <v>56</v>
      </c>
      <c r="D58" s="258"/>
      <c r="E58" s="257">
        <v>67</v>
      </c>
      <c r="F58" s="258"/>
      <c r="G58" s="257">
        <v>65</v>
      </c>
      <c r="H58" s="258"/>
      <c r="I58" s="257">
        <v>82</v>
      </c>
      <c r="J58" s="258"/>
      <c r="K58" s="259">
        <v>70</v>
      </c>
      <c r="L58" s="259"/>
      <c r="M58" s="259">
        <v>64</v>
      </c>
      <c r="N58" s="259"/>
      <c r="O58" s="260">
        <v>22</v>
      </c>
      <c r="P58" s="261"/>
      <c r="Q58" s="262">
        <f t="shared" si="1"/>
        <v>404</v>
      </c>
      <c r="R58" s="263"/>
    </row>
    <row r="59" spans="1:24" ht="36.75" customHeight="1">
      <c r="A59" s="14"/>
      <c r="B59" s="50" t="s">
        <v>23</v>
      </c>
      <c r="C59" s="250">
        <v>70</v>
      </c>
      <c r="D59" s="251"/>
      <c r="E59" s="250">
        <v>57</v>
      </c>
      <c r="F59" s="251"/>
      <c r="G59" s="250">
        <v>68</v>
      </c>
      <c r="H59" s="251"/>
      <c r="I59" s="250">
        <v>69</v>
      </c>
      <c r="J59" s="251"/>
      <c r="K59" s="250">
        <v>81</v>
      </c>
      <c r="L59" s="251"/>
      <c r="M59" s="252">
        <v>71</v>
      </c>
      <c r="N59" s="252"/>
      <c r="O59" s="239">
        <v>23</v>
      </c>
      <c r="P59" s="240"/>
      <c r="Q59" s="241">
        <f t="shared" si="1"/>
        <v>416</v>
      </c>
      <c r="R59" s="242"/>
    </row>
    <row r="60" spans="1:24" ht="36.75" customHeight="1" thickBot="1">
      <c r="A60" s="14"/>
      <c r="B60" s="51" t="s">
        <v>51</v>
      </c>
      <c r="C60" s="243">
        <v>62</v>
      </c>
      <c r="D60" s="244"/>
      <c r="E60" s="243">
        <v>67</v>
      </c>
      <c r="F60" s="244"/>
      <c r="G60" s="243">
        <v>58</v>
      </c>
      <c r="H60" s="244"/>
      <c r="I60" s="243">
        <v>72</v>
      </c>
      <c r="J60" s="244"/>
      <c r="K60" s="243">
        <v>65</v>
      </c>
      <c r="L60" s="244"/>
      <c r="M60" s="245">
        <v>82</v>
      </c>
      <c r="N60" s="245"/>
      <c r="O60" s="246">
        <v>29</v>
      </c>
      <c r="P60" s="247"/>
      <c r="Q60" s="248">
        <f t="shared" si="1"/>
        <v>406</v>
      </c>
      <c r="R60" s="249"/>
    </row>
    <row r="61" spans="1:24" ht="36.75" customHeight="1" thickBot="1">
      <c r="A61" s="14"/>
      <c r="B61" s="375" t="s">
        <v>25</v>
      </c>
      <c r="C61" s="376">
        <v>58</v>
      </c>
      <c r="D61" s="377"/>
      <c r="E61" s="376">
        <v>63</v>
      </c>
      <c r="F61" s="377"/>
      <c r="G61" s="376">
        <v>67</v>
      </c>
      <c r="H61" s="377"/>
      <c r="I61" s="376">
        <v>58</v>
      </c>
      <c r="J61" s="377"/>
      <c r="K61" s="376">
        <v>72</v>
      </c>
      <c r="L61" s="377"/>
      <c r="M61" s="378">
        <v>64</v>
      </c>
      <c r="N61" s="378"/>
      <c r="O61" s="379">
        <v>26</v>
      </c>
      <c r="P61" s="380"/>
      <c r="Q61" s="381">
        <f t="shared" si="1"/>
        <v>382</v>
      </c>
      <c r="R61" s="382"/>
    </row>
    <row r="62" spans="1:24" ht="24.7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9"/>
    </row>
    <row r="63" spans="1:24" ht="36" customHeight="1">
      <c r="B63" s="237" t="s">
        <v>52</v>
      </c>
      <c r="C63" s="150"/>
      <c r="D63" s="150"/>
      <c r="E63" s="150"/>
      <c r="F63" s="150"/>
      <c r="G63" s="150"/>
      <c r="H63" s="124">
        <f>'[1]1安謝'!H65:I65</f>
        <v>45658</v>
      </c>
      <c r="I63" s="124"/>
      <c r="J63" s="9" t="s">
        <v>3</v>
      </c>
    </row>
    <row r="64" spans="1:24" ht="23.25" customHeight="1">
      <c r="B64" s="238" t="s">
        <v>53</v>
      </c>
      <c r="C64" s="238"/>
      <c r="D64" s="238"/>
      <c r="E64" s="238"/>
      <c r="F64" s="238" t="s">
        <v>54</v>
      </c>
      <c r="G64" s="238"/>
      <c r="H64" s="238"/>
      <c r="I64" s="238"/>
      <c r="J64" s="238"/>
      <c r="K64" s="238"/>
      <c r="L64" s="238"/>
      <c r="M64" s="238" t="s">
        <v>55</v>
      </c>
      <c r="N64" s="238"/>
      <c r="O64" s="238"/>
      <c r="P64" s="238" t="s">
        <v>56</v>
      </c>
      <c r="Q64" s="238"/>
      <c r="R64" s="12"/>
      <c r="S64" s="12"/>
      <c r="T64" s="3"/>
      <c r="U64" s="3"/>
    </row>
    <row r="65" spans="1:24" ht="23.25" customHeight="1">
      <c r="B65" s="234" t="s">
        <v>57</v>
      </c>
      <c r="C65" s="234"/>
      <c r="D65" s="234"/>
      <c r="E65" s="234"/>
      <c r="F65" s="234" t="s">
        <v>58</v>
      </c>
      <c r="G65" s="234"/>
      <c r="H65" s="234"/>
      <c r="I65" s="234"/>
      <c r="J65" s="234"/>
      <c r="K65" s="234"/>
      <c r="L65" s="234"/>
      <c r="M65" s="235">
        <v>269</v>
      </c>
      <c r="N65" s="235"/>
      <c r="O65" s="235"/>
      <c r="P65" s="235" t="s">
        <v>59</v>
      </c>
      <c r="Q65" s="235"/>
      <c r="R65" s="12"/>
      <c r="S65" s="12"/>
      <c r="T65" s="3"/>
      <c r="U65" s="3"/>
    </row>
    <row r="66" spans="1:24" ht="21.75" customHeight="1">
      <c r="J66" s="3"/>
    </row>
    <row r="67" spans="1:24" ht="28.5" customHeight="1">
      <c r="A67" s="15">
        <v>3</v>
      </c>
      <c r="B67" s="144" t="s">
        <v>60</v>
      </c>
      <c r="C67" s="145"/>
      <c r="D67" s="145"/>
      <c r="E67" s="146"/>
      <c r="F67" s="146"/>
      <c r="G67" s="16"/>
      <c r="H67" s="16"/>
      <c r="I67" s="16"/>
      <c r="J67" s="16"/>
      <c r="K67" s="16"/>
      <c r="L67" s="31"/>
      <c r="M67" s="31"/>
      <c r="N67" s="31"/>
      <c r="O67" s="31"/>
      <c r="P67" s="31"/>
      <c r="Q67" s="31"/>
      <c r="R67" s="32"/>
      <c r="S67" s="33"/>
      <c r="T67" s="32"/>
      <c r="U67" s="33"/>
      <c r="V67" s="33"/>
      <c r="W67" s="17"/>
      <c r="X67" s="17"/>
    </row>
    <row r="68" spans="1:24" ht="9" customHeight="1">
      <c r="A68" s="4"/>
      <c r="B68" s="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/>
      <c r="R68" s="12"/>
      <c r="S68" s="11"/>
      <c r="T68" s="12"/>
      <c r="U68" s="12"/>
      <c r="V68" s="12"/>
      <c r="W68" s="12"/>
    </row>
    <row r="69" spans="1:24" ht="30" customHeight="1">
      <c r="A69" s="4"/>
      <c r="B69" s="164" t="s">
        <v>61</v>
      </c>
      <c r="C69" s="165"/>
      <c r="D69" s="165"/>
      <c r="E69" s="165"/>
      <c r="F69" s="236" t="s">
        <v>62</v>
      </c>
      <c r="G69" s="236"/>
      <c r="H69" s="236"/>
      <c r="I69" s="236"/>
      <c r="J69" s="236"/>
      <c r="K69" s="236"/>
      <c r="L69" s="236"/>
      <c r="M69" s="236"/>
      <c r="N69" s="236"/>
      <c r="O69" s="236"/>
      <c r="P69" s="124">
        <f>'[1]17天妃'!$P$69</f>
        <v>45717</v>
      </c>
      <c r="Q69" s="124"/>
      <c r="R69" s="9" t="s">
        <v>3</v>
      </c>
      <c r="S69" s="52"/>
      <c r="T69" s="52"/>
      <c r="U69" s="52"/>
    </row>
    <row r="70" spans="1:24" ht="28.5" customHeight="1">
      <c r="A70" s="4"/>
      <c r="B70" s="229" t="s">
        <v>63</v>
      </c>
      <c r="C70" s="230"/>
      <c r="D70" s="230"/>
      <c r="E70" s="230"/>
      <c r="F70" s="230"/>
      <c r="G70" s="230"/>
      <c r="H70" s="230"/>
      <c r="I70" s="231"/>
      <c r="J70" s="129" t="s">
        <v>64</v>
      </c>
      <c r="K70" s="129"/>
      <c r="L70" s="129"/>
      <c r="M70" s="129"/>
      <c r="N70" s="129"/>
      <c r="O70" s="129"/>
      <c r="P70" s="232" t="s">
        <v>65</v>
      </c>
      <c r="Q70" s="233"/>
    </row>
    <row r="71" spans="1:24" ht="30.75" customHeight="1">
      <c r="A71" s="4"/>
      <c r="B71" s="223" t="s">
        <v>66</v>
      </c>
      <c r="C71" s="224"/>
      <c r="D71" s="224"/>
      <c r="E71" s="224"/>
      <c r="F71" s="224"/>
      <c r="G71" s="224"/>
      <c r="H71" s="224"/>
      <c r="I71" s="225"/>
      <c r="J71" s="108" t="s">
        <v>67</v>
      </c>
      <c r="K71" s="108"/>
      <c r="L71" s="108"/>
      <c r="M71" s="108"/>
      <c r="N71" s="108"/>
      <c r="O71" s="108"/>
      <c r="P71" s="219">
        <v>88</v>
      </c>
      <c r="Q71" s="220"/>
    </row>
    <row r="72" spans="1:24" ht="30.75" customHeight="1">
      <c r="A72" s="4"/>
      <c r="B72" s="223" t="s">
        <v>68</v>
      </c>
      <c r="C72" s="224"/>
      <c r="D72" s="224"/>
      <c r="E72" s="224"/>
      <c r="F72" s="224"/>
      <c r="G72" s="224"/>
      <c r="H72" s="224"/>
      <c r="I72" s="225"/>
      <c r="J72" s="108" t="s">
        <v>69</v>
      </c>
      <c r="K72" s="108"/>
      <c r="L72" s="108"/>
      <c r="M72" s="108"/>
      <c r="N72" s="108"/>
      <c r="O72" s="108"/>
      <c r="P72" s="219">
        <v>165</v>
      </c>
      <c r="Q72" s="220"/>
    </row>
    <row r="73" spans="1:24" ht="30.75" customHeight="1">
      <c r="A73" s="4"/>
      <c r="B73" s="226" t="s">
        <v>70</v>
      </c>
      <c r="C73" s="227"/>
      <c r="D73" s="227"/>
      <c r="E73" s="227"/>
      <c r="F73" s="227"/>
      <c r="G73" s="227"/>
      <c r="H73" s="227"/>
      <c r="I73" s="228"/>
      <c r="J73" s="108" t="s">
        <v>71</v>
      </c>
      <c r="K73" s="108"/>
      <c r="L73" s="108"/>
      <c r="M73" s="108"/>
      <c r="N73" s="108"/>
      <c r="O73" s="108"/>
      <c r="P73" s="219">
        <v>79</v>
      </c>
      <c r="Q73" s="220"/>
    </row>
    <row r="74" spans="1:24" ht="30.75" customHeight="1">
      <c r="A74" s="4"/>
      <c r="B74" s="217" t="s">
        <v>72</v>
      </c>
      <c r="C74" s="217"/>
      <c r="D74" s="217"/>
      <c r="E74" s="217"/>
      <c r="F74" s="217"/>
      <c r="G74" s="217"/>
      <c r="H74" s="217"/>
      <c r="I74" s="217"/>
      <c r="J74" s="218" t="s">
        <v>73</v>
      </c>
      <c r="K74" s="115"/>
      <c r="L74" s="115"/>
      <c r="M74" s="115"/>
      <c r="N74" s="115"/>
      <c r="O74" s="115"/>
      <c r="P74" s="219">
        <v>398</v>
      </c>
      <c r="Q74" s="220"/>
    </row>
    <row r="75" spans="1:24" ht="30.75" customHeight="1">
      <c r="A75" s="384"/>
      <c r="B75" s="384"/>
      <c r="C75" s="384"/>
      <c r="D75" s="384"/>
      <c r="E75" s="384"/>
      <c r="F75" s="384"/>
      <c r="G75" s="384"/>
      <c r="H75" s="384"/>
      <c r="I75" s="385"/>
      <c r="J75" s="214" t="s">
        <v>74</v>
      </c>
      <c r="K75" s="214"/>
      <c r="L75" s="214"/>
      <c r="M75" s="214"/>
      <c r="N75" s="214"/>
      <c r="O75" s="214"/>
      <c r="P75" s="221">
        <f>SUM(P71:Q74)</f>
        <v>730</v>
      </c>
      <c r="Q75" s="222"/>
    </row>
    <row r="76" spans="1:24" ht="30.75" customHeight="1">
      <c r="A76" s="384"/>
      <c r="B76" s="384"/>
      <c r="C76" s="384"/>
      <c r="D76" s="384"/>
      <c r="E76" s="384"/>
      <c r="F76" s="384"/>
      <c r="G76" s="384"/>
      <c r="H76" s="384"/>
      <c r="I76" s="385"/>
      <c r="J76" s="214" t="s">
        <v>75</v>
      </c>
      <c r="K76" s="214"/>
      <c r="L76" s="214"/>
      <c r="M76" s="214"/>
      <c r="N76" s="214"/>
      <c r="O76" s="214"/>
      <c r="P76" s="215">
        <f>SUM(P75)/L33</f>
        <v>0.18698770491803279</v>
      </c>
      <c r="Q76" s="216"/>
    </row>
    <row r="77" spans="1:24" ht="30.75" customHeight="1">
      <c r="A77" s="4"/>
      <c r="B77" s="53"/>
      <c r="C77" s="53"/>
      <c r="D77" s="53"/>
      <c r="E77" s="53"/>
      <c r="F77" s="53"/>
      <c r="G77" s="53"/>
      <c r="H77" s="53"/>
      <c r="I77" s="53"/>
      <c r="J77" s="54"/>
      <c r="K77" s="54"/>
      <c r="L77" s="54"/>
      <c r="M77" s="54"/>
      <c r="N77" s="54"/>
      <c r="O77" s="54"/>
      <c r="P77" s="55"/>
      <c r="Q77" s="55"/>
    </row>
    <row r="78" spans="1:24" ht="37.5" customHeight="1">
      <c r="A78" s="4"/>
      <c r="B78" s="142" t="s">
        <v>76</v>
      </c>
      <c r="C78" s="143"/>
      <c r="D78" s="143"/>
      <c r="E78" s="143"/>
      <c r="F78" s="143"/>
      <c r="G78" s="143"/>
      <c r="H78" s="124">
        <v>45383</v>
      </c>
      <c r="I78" s="124"/>
      <c r="J78" s="9" t="s">
        <v>3</v>
      </c>
      <c r="K78" s="54"/>
      <c r="L78" s="54"/>
      <c r="M78" s="54"/>
      <c r="N78" s="54"/>
      <c r="O78" s="54"/>
      <c r="P78" s="55"/>
      <c r="Q78" s="55"/>
    </row>
    <row r="79" spans="1:24" ht="25.5" customHeight="1">
      <c r="A79" s="4"/>
      <c r="B79" s="129" t="s">
        <v>77</v>
      </c>
      <c r="C79" s="129"/>
      <c r="D79" s="129"/>
      <c r="E79" s="129"/>
      <c r="F79" s="129"/>
      <c r="G79" s="129"/>
      <c r="H79" s="129"/>
      <c r="I79" s="129"/>
      <c r="J79" s="137" t="s">
        <v>78</v>
      </c>
      <c r="K79" s="137"/>
      <c r="L79" s="137"/>
      <c r="M79" s="137"/>
      <c r="N79" s="137"/>
      <c r="O79" s="186" t="s">
        <v>79</v>
      </c>
      <c r="P79" s="186"/>
      <c r="Q79" s="186"/>
      <c r="R79" s="186"/>
      <c r="S79" s="186"/>
      <c r="T79" s="137" t="s">
        <v>80</v>
      </c>
      <c r="U79" s="137"/>
      <c r="V79" s="137"/>
    </row>
    <row r="80" spans="1:24" ht="25.5" customHeight="1">
      <c r="A80" s="4"/>
      <c r="B80" s="110" t="s">
        <v>81</v>
      </c>
      <c r="C80" s="110"/>
      <c r="D80" s="110"/>
      <c r="E80" s="110"/>
      <c r="F80" s="110"/>
      <c r="G80" s="110"/>
      <c r="H80" s="110"/>
      <c r="I80" s="110"/>
      <c r="J80" s="209" t="s">
        <v>81</v>
      </c>
      <c r="K80" s="210"/>
      <c r="L80" s="210"/>
      <c r="M80" s="210"/>
      <c r="N80" s="210"/>
      <c r="O80" s="211" t="s">
        <v>81</v>
      </c>
      <c r="P80" s="212"/>
      <c r="Q80" s="212"/>
      <c r="R80" s="212"/>
      <c r="S80" s="212"/>
      <c r="T80" s="110" t="s">
        <v>81</v>
      </c>
      <c r="U80" s="110"/>
      <c r="V80" s="110"/>
    </row>
    <row r="81" spans="1:24" ht="17.25" customHeight="1">
      <c r="A81" s="4"/>
      <c r="B81" s="56"/>
      <c r="C81" s="56"/>
      <c r="D81" s="56"/>
      <c r="E81" s="56"/>
      <c r="F81" s="56"/>
      <c r="G81" s="56"/>
      <c r="H81" s="56"/>
      <c r="I81" s="56"/>
      <c r="J81" s="57"/>
      <c r="K81" s="57"/>
      <c r="L81" s="57"/>
      <c r="M81" s="57"/>
      <c r="N81" s="57"/>
      <c r="O81" s="58"/>
      <c r="P81" s="58"/>
      <c r="Q81" s="58"/>
      <c r="R81" s="58"/>
      <c r="S81" s="58"/>
      <c r="T81" s="56"/>
      <c r="U81" s="56"/>
      <c r="V81" s="56"/>
    </row>
    <row r="82" spans="1:24" ht="62.5" customHeight="1">
      <c r="A82" s="4"/>
      <c r="B82" s="142" t="s">
        <v>82</v>
      </c>
      <c r="C82" s="143"/>
      <c r="D82" s="143"/>
      <c r="E82" s="143"/>
      <c r="F82" s="143"/>
      <c r="G82" s="143"/>
      <c r="H82" s="143"/>
      <c r="I82" s="143"/>
      <c r="J82" s="213">
        <f>'[1]17天妃'!$J$83</f>
        <v>45658</v>
      </c>
      <c r="K82" s="213"/>
      <c r="L82" s="9" t="s">
        <v>3</v>
      </c>
      <c r="O82" s="164" t="s">
        <v>83</v>
      </c>
      <c r="P82" s="165"/>
      <c r="Q82" s="165"/>
      <c r="R82" s="165"/>
      <c r="S82" s="165"/>
      <c r="T82" s="165"/>
      <c r="U82" s="213">
        <f>'[1]17天妃'!$J$83</f>
        <v>45658</v>
      </c>
      <c r="V82" s="213"/>
      <c r="W82" s="9" t="s">
        <v>3</v>
      </c>
    </row>
    <row r="83" spans="1:24" ht="25.5" customHeight="1">
      <c r="A83" s="4"/>
      <c r="B83" s="129" t="s">
        <v>77</v>
      </c>
      <c r="C83" s="129"/>
      <c r="D83" s="129"/>
      <c r="E83" s="129"/>
      <c r="F83" s="129"/>
      <c r="G83" s="129"/>
      <c r="H83" s="129"/>
      <c r="I83" s="129"/>
      <c r="J83" s="59"/>
      <c r="K83" s="3"/>
      <c r="O83" s="203" t="s">
        <v>84</v>
      </c>
      <c r="P83" s="204"/>
      <c r="Q83" s="204"/>
      <c r="R83" s="204"/>
      <c r="S83" s="204"/>
      <c r="T83" s="205"/>
      <c r="U83" s="60"/>
      <c r="V83" s="56"/>
      <c r="W83" s="57"/>
    </row>
    <row r="84" spans="1:24" ht="32.5" customHeight="1">
      <c r="A84" s="4"/>
      <c r="B84" s="206" t="s">
        <v>85</v>
      </c>
      <c r="C84" s="207"/>
      <c r="D84" s="207"/>
      <c r="E84" s="207"/>
      <c r="F84" s="207"/>
      <c r="G84" s="207"/>
      <c r="H84" s="207"/>
      <c r="I84" s="208"/>
      <c r="J84" s="57"/>
      <c r="O84" s="197" t="s">
        <v>86</v>
      </c>
      <c r="P84" s="198"/>
      <c r="Q84" s="198"/>
      <c r="R84" s="198"/>
      <c r="S84" s="198"/>
      <c r="T84" s="199"/>
      <c r="U84" s="56"/>
      <c r="V84" s="56"/>
      <c r="W84" s="57"/>
    </row>
    <row r="85" spans="1:24" ht="37.5" customHeight="1">
      <c r="A85" s="4"/>
      <c r="B85" s="206" t="s">
        <v>87</v>
      </c>
      <c r="C85" s="207"/>
      <c r="D85" s="207"/>
      <c r="E85" s="207"/>
      <c r="F85" s="207"/>
      <c r="G85" s="207"/>
      <c r="H85" s="207"/>
      <c r="I85" s="208"/>
      <c r="J85" s="57"/>
      <c r="K85" s="61"/>
      <c r="L85" s="61"/>
      <c r="M85" s="61"/>
      <c r="N85" s="61"/>
      <c r="O85" s="197" t="s">
        <v>88</v>
      </c>
      <c r="P85" s="198"/>
      <c r="Q85" s="198"/>
      <c r="R85" s="198"/>
      <c r="S85" s="198"/>
      <c r="T85" s="199"/>
      <c r="U85" s="56"/>
      <c r="V85" s="56"/>
      <c r="W85" s="57"/>
    </row>
    <row r="86" spans="1:24" ht="18.75" customHeight="1">
      <c r="A86" s="4"/>
      <c r="B86" s="56"/>
      <c r="C86" s="56"/>
      <c r="D86" s="56"/>
      <c r="E86" s="56"/>
      <c r="F86" s="56"/>
      <c r="G86" s="56"/>
      <c r="H86" s="56"/>
      <c r="I86" s="56"/>
      <c r="J86" s="57"/>
      <c r="K86" s="57"/>
      <c r="L86" s="57"/>
      <c r="M86" s="57"/>
      <c r="N86" s="57"/>
      <c r="O86" s="181" t="s">
        <v>89</v>
      </c>
      <c r="P86" s="179"/>
      <c r="Q86" s="179"/>
      <c r="R86" s="179"/>
      <c r="S86" s="179"/>
      <c r="T86" s="180"/>
      <c r="U86" s="56"/>
      <c r="V86" s="56"/>
      <c r="W86" s="57"/>
    </row>
    <row r="87" spans="1:24" ht="41.5" customHeight="1">
      <c r="A87" s="4"/>
      <c r="N87" s="57"/>
      <c r="O87" s="197" t="s">
        <v>91</v>
      </c>
      <c r="P87" s="198"/>
      <c r="Q87" s="198"/>
      <c r="R87" s="198"/>
      <c r="S87" s="198"/>
      <c r="T87" s="199"/>
      <c r="U87" s="56"/>
      <c r="V87" s="56"/>
      <c r="W87" s="57"/>
    </row>
    <row r="88" spans="1:24" ht="25.5" customHeight="1">
      <c r="A88" s="4"/>
      <c r="N88" s="57"/>
      <c r="O88" s="181" t="s">
        <v>93</v>
      </c>
      <c r="P88" s="179"/>
      <c r="Q88" s="179"/>
      <c r="R88" s="179"/>
      <c r="S88" s="179"/>
      <c r="T88" s="180"/>
      <c r="U88" s="56"/>
      <c r="V88" s="56"/>
      <c r="W88" s="57"/>
    </row>
    <row r="89" spans="1:24" ht="27.75" customHeight="1">
      <c r="A89" s="4"/>
      <c r="N89" s="57"/>
      <c r="O89" s="197" t="s">
        <v>96</v>
      </c>
      <c r="P89" s="198"/>
      <c r="Q89" s="198"/>
      <c r="R89" s="198"/>
      <c r="S89" s="198"/>
      <c r="T89" s="199"/>
      <c r="U89" s="56"/>
      <c r="V89" s="56"/>
      <c r="W89" s="57"/>
    </row>
    <row r="90" spans="1:24" ht="27.75" customHeight="1">
      <c r="A90" s="4"/>
      <c r="N90" s="57"/>
      <c r="O90" s="197" t="s">
        <v>99</v>
      </c>
      <c r="P90" s="198"/>
      <c r="Q90" s="198"/>
      <c r="R90" s="198"/>
      <c r="S90" s="198"/>
      <c r="T90" s="199"/>
      <c r="U90" s="56"/>
      <c r="V90" s="56"/>
      <c r="W90" s="57"/>
    </row>
    <row r="91" spans="1:24" ht="25.5" customHeight="1">
      <c r="A91" s="4"/>
      <c r="N91" s="57"/>
    </row>
    <row r="92" spans="1:24" ht="38.5" customHeight="1">
      <c r="A92" s="4"/>
      <c r="B92" s="164" t="s">
        <v>90</v>
      </c>
      <c r="C92" s="164"/>
      <c r="D92" s="164"/>
      <c r="E92" s="164"/>
      <c r="F92" s="164"/>
      <c r="G92" s="124">
        <f>'[1]35天久'!$G$88</f>
        <v>45657</v>
      </c>
      <c r="H92" s="124"/>
      <c r="I92" s="9" t="s">
        <v>3</v>
      </c>
      <c r="J92" s="57"/>
      <c r="K92" s="57"/>
      <c r="L92" s="57"/>
      <c r="M92" s="57"/>
      <c r="N92" s="57"/>
      <c r="O92" s="174" t="s">
        <v>104</v>
      </c>
      <c r="P92" s="175"/>
      <c r="Q92" s="175"/>
      <c r="R92" s="175"/>
      <c r="S92" s="175"/>
      <c r="T92" s="175"/>
      <c r="U92" s="175"/>
      <c r="V92" s="124">
        <f>'[1]17天妃'!$V$87</f>
        <v>45657</v>
      </c>
      <c r="W92" s="124"/>
      <c r="X92" s="9" t="s">
        <v>3</v>
      </c>
    </row>
    <row r="93" spans="1:24" ht="25.5" customHeight="1">
      <c r="A93" s="4"/>
      <c r="B93" s="200" t="s">
        <v>77</v>
      </c>
      <c r="C93" s="201"/>
      <c r="D93" s="201"/>
      <c r="E93" s="201"/>
      <c r="F93" s="201"/>
      <c r="G93" s="202"/>
      <c r="H93" s="200" t="s">
        <v>92</v>
      </c>
      <c r="I93" s="201"/>
      <c r="J93" s="201"/>
      <c r="K93" s="201"/>
      <c r="L93" s="201"/>
      <c r="M93" s="202"/>
      <c r="N93" s="57"/>
      <c r="O93" s="193" t="s">
        <v>77</v>
      </c>
      <c r="P93" s="194"/>
      <c r="Q93" s="194"/>
      <c r="R93" s="194"/>
      <c r="S93" s="194"/>
      <c r="T93" s="186" t="s">
        <v>107</v>
      </c>
      <c r="U93" s="186"/>
      <c r="V93" s="186"/>
      <c r="W93" s="186"/>
      <c r="X93" s="186"/>
    </row>
    <row r="94" spans="1:24" ht="62.5" customHeight="1">
      <c r="A94" s="4"/>
      <c r="B94" s="178" t="s">
        <v>94</v>
      </c>
      <c r="C94" s="179"/>
      <c r="D94" s="179"/>
      <c r="E94" s="179"/>
      <c r="F94" s="179"/>
      <c r="G94" s="180"/>
      <c r="H94" s="178" t="s">
        <v>95</v>
      </c>
      <c r="I94" s="179"/>
      <c r="J94" s="179"/>
      <c r="K94" s="179"/>
      <c r="L94" s="179"/>
      <c r="M94" s="180"/>
      <c r="N94" s="57"/>
      <c r="O94" s="190" t="s">
        <v>110</v>
      </c>
      <c r="P94" s="191"/>
      <c r="Q94" s="191"/>
      <c r="R94" s="191"/>
      <c r="S94" s="191"/>
      <c r="T94" s="195" t="s">
        <v>111</v>
      </c>
      <c r="U94" s="196"/>
      <c r="V94" s="196"/>
      <c r="W94" s="196"/>
      <c r="X94" s="196"/>
    </row>
    <row r="95" spans="1:24" ht="49.5" customHeight="1">
      <c r="A95" s="4"/>
      <c r="B95" s="178" t="s">
        <v>97</v>
      </c>
      <c r="C95" s="179"/>
      <c r="D95" s="179"/>
      <c r="E95" s="179"/>
      <c r="F95" s="179"/>
      <c r="G95" s="180"/>
      <c r="H95" s="178" t="s">
        <v>98</v>
      </c>
      <c r="I95" s="179"/>
      <c r="J95" s="179"/>
      <c r="K95" s="179"/>
      <c r="L95" s="179"/>
      <c r="M95" s="180"/>
      <c r="N95" s="57"/>
      <c r="O95" s="190" t="s">
        <v>114</v>
      </c>
      <c r="P95" s="191"/>
      <c r="Q95" s="191"/>
      <c r="R95" s="191"/>
      <c r="S95" s="191"/>
      <c r="T95" s="192" t="s">
        <v>115</v>
      </c>
      <c r="U95" s="172"/>
      <c r="V95" s="172"/>
      <c r="W95" s="172"/>
      <c r="X95" s="172"/>
    </row>
    <row r="96" spans="1:24" ht="24" customHeight="1">
      <c r="A96" s="4"/>
      <c r="B96" s="178" t="s">
        <v>100</v>
      </c>
      <c r="C96" s="179"/>
      <c r="D96" s="179"/>
      <c r="E96" s="179"/>
      <c r="F96" s="179"/>
      <c r="G96" s="180"/>
      <c r="H96" s="178" t="s">
        <v>101</v>
      </c>
      <c r="I96" s="179"/>
      <c r="J96" s="179"/>
      <c r="K96" s="179"/>
      <c r="L96" s="179"/>
      <c r="M96" s="180"/>
      <c r="N96" s="57"/>
      <c r="O96" s="58"/>
      <c r="P96" s="58"/>
      <c r="Q96" s="58"/>
      <c r="R96" s="58"/>
      <c r="S96" s="58"/>
      <c r="T96" s="56"/>
      <c r="U96" s="56"/>
    </row>
    <row r="97" spans="1:24" ht="40" customHeight="1">
      <c r="A97" s="4"/>
      <c r="B97" s="386" t="s">
        <v>102</v>
      </c>
      <c r="C97" s="387"/>
      <c r="D97" s="387"/>
      <c r="E97" s="387"/>
      <c r="F97" s="387"/>
      <c r="G97" s="388"/>
      <c r="H97" s="178" t="s">
        <v>103</v>
      </c>
      <c r="I97" s="179"/>
      <c r="J97" s="179"/>
      <c r="K97" s="179"/>
      <c r="L97" s="179"/>
      <c r="M97" s="180"/>
      <c r="N97" s="57"/>
      <c r="O97" s="174" t="s">
        <v>120</v>
      </c>
      <c r="P97" s="174"/>
      <c r="Q97" s="174"/>
      <c r="R97" s="174"/>
      <c r="S97" s="174"/>
      <c r="T97" s="174"/>
      <c r="U97" s="174"/>
      <c r="V97" s="124">
        <f>'[1]17天妃'!$V$92</f>
        <v>45657</v>
      </c>
      <c r="W97" s="124"/>
      <c r="X97" s="9" t="s">
        <v>3</v>
      </c>
    </row>
    <row r="98" spans="1:24" ht="25.5" customHeight="1">
      <c r="A98" s="4"/>
      <c r="B98" s="187" t="s">
        <v>105</v>
      </c>
      <c r="C98" s="188"/>
      <c r="D98" s="188"/>
      <c r="E98" s="188"/>
      <c r="F98" s="188"/>
      <c r="G98" s="189"/>
      <c r="H98" s="178" t="s">
        <v>106</v>
      </c>
      <c r="I98" s="179"/>
      <c r="J98" s="179"/>
      <c r="K98" s="179"/>
      <c r="L98" s="179"/>
      <c r="M98" s="180"/>
      <c r="N98" s="57"/>
      <c r="O98" s="186" t="s">
        <v>77</v>
      </c>
      <c r="P98" s="186"/>
      <c r="Q98" s="186"/>
      <c r="R98" s="186"/>
      <c r="S98" s="186"/>
      <c r="T98" s="186" t="s">
        <v>92</v>
      </c>
      <c r="U98" s="186"/>
      <c r="V98" s="186"/>
      <c r="W98" s="186"/>
      <c r="X98" s="186"/>
    </row>
    <row r="99" spans="1:24" ht="25.5" customHeight="1">
      <c r="A99" s="4"/>
      <c r="B99" s="178" t="s">
        <v>108</v>
      </c>
      <c r="C99" s="179"/>
      <c r="D99" s="179"/>
      <c r="E99" s="179"/>
      <c r="F99" s="179"/>
      <c r="G99" s="180"/>
      <c r="H99" s="178" t="s">
        <v>109</v>
      </c>
      <c r="I99" s="179"/>
      <c r="J99" s="179"/>
      <c r="K99" s="179"/>
      <c r="L99" s="179"/>
      <c r="M99" s="180"/>
      <c r="N99" s="57"/>
      <c r="O99" s="176" t="s">
        <v>125</v>
      </c>
      <c r="P99" s="176"/>
      <c r="Q99" s="176"/>
      <c r="R99" s="176"/>
      <c r="S99" s="176"/>
      <c r="T99" s="177" t="s">
        <v>126</v>
      </c>
      <c r="U99" s="177"/>
      <c r="V99" s="177"/>
      <c r="W99" s="177"/>
      <c r="X99" s="177"/>
    </row>
    <row r="100" spans="1:24" ht="45.5" customHeight="1">
      <c r="A100" s="4"/>
      <c r="B100" s="187" t="s">
        <v>112</v>
      </c>
      <c r="C100" s="188"/>
      <c r="D100" s="188"/>
      <c r="E100" s="188"/>
      <c r="F100" s="188"/>
      <c r="G100" s="189"/>
      <c r="H100" s="178" t="s">
        <v>113</v>
      </c>
      <c r="I100" s="179"/>
      <c r="J100" s="179"/>
      <c r="K100" s="179"/>
      <c r="L100" s="179"/>
      <c r="M100" s="180"/>
      <c r="N100" s="57"/>
      <c r="O100" s="176" t="s">
        <v>129</v>
      </c>
      <c r="P100" s="176"/>
      <c r="Q100" s="176"/>
      <c r="R100" s="176"/>
      <c r="S100" s="176"/>
      <c r="T100" s="177" t="s">
        <v>130</v>
      </c>
      <c r="U100" s="177"/>
      <c r="V100" s="177"/>
      <c r="W100" s="177"/>
      <c r="X100" s="177"/>
    </row>
    <row r="101" spans="1:24" ht="25.5" customHeight="1">
      <c r="A101" s="4"/>
      <c r="B101" s="178" t="s">
        <v>116</v>
      </c>
      <c r="C101" s="179"/>
      <c r="D101" s="179"/>
      <c r="E101" s="179"/>
      <c r="F101" s="179"/>
      <c r="G101" s="180"/>
      <c r="H101" s="178" t="s">
        <v>117</v>
      </c>
      <c r="I101" s="179"/>
      <c r="J101" s="179"/>
      <c r="K101" s="179"/>
      <c r="L101" s="179"/>
      <c r="M101" s="180"/>
      <c r="N101" s="57"/>
      <c r="O101" s="176" t="s">
        <v>133</v>
      </c>
      <c r="P101" s="176"/>
      <c r="Q101" s="176"/>
      <c r="R101" s="176"/>
      <c r="S101" s="176"/>
      <c r="T101" s="177" t="s">
        <v>134</v>
      </c>
      <c r="U101" s="177"/>
      <c r="V101" s="177"/>
      <c r="W101" s="177"/>
      <c r="X101" s="177"/>
    </row>
    <row r="102" spans="1:24" ht="25.5" customHeight="1">
      <c r="A102" s="4"/>
      <c r="B102" s="133" t="s">
        <v>118</v>
      </c>
      <c r="C102" s="133"/>
      <c r="D102" s="133"/>
      <c r="E102" s="133"/>
      <c r="F102" s="133"/>
      <c r="G102" s="133"/>
      <c r="H102" s="185" t="s">
        <v>119</v>
      </c>
      <c r="I102" s="185"/>
      <c r="J102" s="185"/>
      <c r="K102" s="185"/>
      <c r="L102" s="185"/>
      <c r="M102" s="185"/>
      <c r="N102" s="57"/>
      <c r="O102" s="176" t="s">
        <v>137</v>
      </c>
      <c r="P102" s="176"/>
      <c r="Q102" s="176"/>
      <c r="R102" s="176"/>
      <c r="S102" s="176"/>
      <c r="T102" s="177" t="s">
        <v>138</v>
      </c>
      <c r="U102" s="177"/>
      <c r="V102" s="177"/>
      <c r="W102" s="177"/>
      <c r="X102" s="177"/>
    </row>
    <row r="103" spans="1:24" ht="25.5" customHeight="1">
      <c r="A103" s="4"/>
      <c r="B103" s="62" t="s">
        <v>121</v>
      </c>
      <c r="C103" s="62"/>
      <c r="D103" s="62"/>
      <c r="E103" s="62"/>
      <c r="F103" s="62"/>
      <c r="G103" s="62"/>
      <c r="H103" s="178" t="s">
        <v>122</v>
      </c>
      <c r="I103" s="179"/>
      <c r="J103" s="179"/>
      <c r="K103" s="179"/>
      <c r="L103" s="179"/>
      <c r="M103" s="180"/>
      <c r="N103" s="54"/>
      <c r="O103" s="176" t="s">
        <v>140</v>
      </c>
      <c r="P103" s="176"/>
      <c r="Q103" s="176"/>
      <c r="R103" s="176"/>
      <c r="S103" s="176"/>
      <c r="T103" s="177" t="s">
        <v>141</v>
      </c>
      <c r="U103" s="177"/>
      <c r="V103" s="177"/>
      <c r="W103" s="177"/>
      <c r="X103" s="177"/>
    </row>
    <row r="104" spans="1:24" ht="25.5" customHeight="1">
      <c r="A104" s="4"/>
      <c r="B104" s="181" t="s">
        <v>123</v>
      </c>
      <c r="C104" s="179"/>
      <c r="D104" s="179"/>
      <c r="E104" s="179"/>
      <c r="F104" s="179"/>
      <c r="G104" s="180"/>
      <c r="H104" s="182" t="s">
        <v>124</v>
      </c>
      <c r="I104" s="183"/>
      <c r="J104" s="183"/>
      <c r="K104" s="183"/>
      <c r="L104" s="183"/>
      <c r="M104" s="184"/>
      <c r="N104" s="54"/>
      <c r="O104" s="176" t="s">
        <v>143</v>
      </c>
      <c r="P104" s="176"/>
      <c r="Q104" s="176"/>
      <c r="R104" s="176"/>
      <c r="S104" s="176"/>
      <c r="T104" s="177" t="s">
        <v>130</v>
      </c>
      <c r="U104" s="177"/>
      <c r="V104" s="177"/>
      <c r="W104" s="177"/>
      <c r="X104" s="177"/>
    </row>
    <row r="105" spans="1:24" ht="25.5" customHeight="1">
      <c r="A105" s="4"/>
      <c r="B105" s="178" t="s">
        <v>127</v>
      </c>
      <c r="C105" s="179"/>
      <c r="D105" s="179"/>
      <c r="E105" s="179"/>
      <c r="F105" s="179"/>
      <c r="G105" s="180"/>
      <c r="H105" s="63" t="s">
        <v>128</v>
      </c>
      <c r="I105" s="62"/>
      <c r="J105" s="62"/>
      <c r="K105" s="62"/>
      <c r="L105" s="62"/>
      <c r="M105" s="62"/>
      <c r="N105" s="54"/>
    </row>
    <row r="106" spans="1:24" ht="25.5" customHeight="1">
      <c r="A106" s="4"/>
      <c r="B106" s="178" t="s">
        <v>131</v>
      </c>
      <c r="C106" s="179"/>
      <c r="D106" s="179"/>
      <c r="E106" s="179"/>
      <c r="F106" s="179"/>
      <c r="G106" s="180"/>
      <c r="H106" s="62" t="s">
        <v>132</v>
      </c>
      <c r="I106" s="62"/>
      <c r="J106" s="62"/>
      <c r="K106" s="62"/>
      <c r="L106" s="62"/>
      <c r="M106" s="62"/>
      <c r="N106" s="54"/>
    </row>
    <row r="107" spans="1:24" ht="38" customHeight="1">
      <c r="A107" s="4"/>
      <c r="B107" s="178" t="s">
        <v>135</v>
      </c>
      <c r="C107" s="179"/>
      <c r="D107" s="179"/>
      <c r="E107" s="179"/>
      <c r="F107" s="179"/>
      <c r="G107" s="180"/>
      <c r="H107" s="62" t="s">
        <v>136</v>
      </c>
      <c r="I107" s="62"/>
      <c r="J107" s="62"/>
      <c r="K107" s="62"/>
      <c r="L107" s="62"/>
      <c r="M107" s="62"/>
      <c r="N107" s="54"/>
      <c r="O107" s="174" t="s">
        <v>146</v>
      </c>
      <c r="P107" s="175"/>
      <c r="Q107" s="175"/>
      <c r="R107" s="175"/>
      <c r="S107" s="175"/>
      <c r="T107" s="175"/>
      <c r="U107" s="175"/>
      <c r="V107" s="124">
        <f>'[1]17天妃'!$V$99</f>
        <v>45657</v>
      </c>
      <c r="W107" s="124"/>
      <c r="X107" s="9" t="s">
        <v>3</v>
      </c>
    </row>
    <row r="108" spans="1:24" ht="24" customHeight="1">
      <c r="A108" s="4"/>
      <c r="B108" s="133" t="s">
        <v>139</v>
      </c>
      <c r="C108" s="133"/>
      <c r="D108" s="133"/>
      <c r="E108" s="133"/>
      <c r="F108" s="133"/>
      <c r="G108" s="133"/>
      <c r="H108" s="133" t="s">
        <v>136</v>
      </c>
      <c r="I108" s="133"/>
      <c r="J108" s="133"/>
      <c r="K108" s="133"/>
      <c r="L108" s="133"/>
      <c r="M108" s="133"/>
      <c r="N108" s="54"/>
      <c r="O108" s="64" t="s">
        <v>77</v>
      </c>
      <c r="P108" s="64"/>
      <c r="Q108" s="64"/>
      <c r="R108" s="64"/>
      <c r="S108" s="64"/>
      <c r="T108" s="64" t="s">
        <v>92</v>
      </c>
      <c r="U108" s="64"/>
      <c r="V108" s="64"/>
      <c r="W108" s="64"/>
      <c r="X108" s="64"/>
    </row>
    <row r="109" spans="1:24" ht="25.5" customHeight="1">
      <c r="A109" s="4"/>
      <c r="B109" s="167" t="s">
        <v>142</v>
      </c>
      <c r="C109" s="167"/>
      <c r="D109" s="167"/>
      <c r="E109" s="167"/>
      <c r="F109" s="167"/>
      <c r="G109" s="167"/>
      <c r="H109" s="133" t="s">
        <v>136</v>
      </c>
      <c r="I109" s="133"/>
      <c r="J109" s="133"/>
      <c r="K109" s="133"/>
      <c r="L109" s="133"/>
      <c r="M109" s="133"/>
      <c r="N109" s="54"/>
      <c r="O109" s="172" t="s">
        <v>150</v>
      </c>
      <c r="P109" s="172"/>
      <c r="Q109" s="172"/>
      <c r="R109" s="172"/>
      <c r="S109" s="172"/>
      <c r="T109" s="172" t="s">
        <v>151</v>
      </c>
      <c r="U109" s="172"/>
      <c r="V109" s="172"/>
      <c r="W109" s="172"/>
      <c r="X109" s="172"/>
    </row>
    <row r="110" spans="1:24" ht="25.5" customHeight="1">
      <c r="A110" s="4"/>
      <c r="B110" s="133" t="s">
        <v>144</v>
      </c>
      <c r="C110" s="133"/>
      <c r="D110" s="133"/>
      <c r="E110" s="133"/>
      <c r="F110" s="133"/>
      <c r="G110" s="133"/>
      <c r="H110" s="167" t="s">
        <v>145</v>
      </c>
      <c r="I110" s="167"/>
      <c r="J110" s="167"/>
      <c r="K110" s="167"/>
      <c r="L110" s="167"/>
      <c r="M110" s="167"/>
      <c r="N110" s="54"/>
      <c r="O110" s="173" t="s">
        <v>153</v>
      </c>
      <c r="P110" s="173"/>
      <c r="Q110" s="173"/>
      <c r="R110" s="173"/>
      <c r="S110" s="173"/>
      <c r="T110" s="173" t="s">
        <v>154</v>
      </c>
      <c r="U110" s="173"/>
      <c r="V110" s="173"/>
      <c r="W110" s="173"/>
      <c r="X110" s="173"/>
    </row>
    <row r="111" spans="1:24" ht="25.5" customHeight="1">
      <c r="A111" s="4"/>
      <c r="B111" s="133" t="s">
        <v>147</v>
      </c>
      <c r="C111" s="133"/>
      <c r="D111" s="133"/>
      <c r="E111" s="133"/>
      <c r="F111" s="133"/>
      <c r="G111" s="133"/>
      <c r="H111" s="167" t="s">
        <v>145</v>
      </c>
      <c r="I111" s="167"/>
      <c r="J111" s="167"/>
      <c r="K111" s="167"/>
      <c r="L111" s="167"/>
      <c r="M111" s="167"/>
      <c r="N111" s="54"/>
    </row>
    <row r="112" spans="1:24" ht="32.5" customHeight="1">
      <c r="A112" s="4"/>
      <c r="B112" s="133" t="s">
        <v>148</v>
      </c>
      <c r="C112" s="133"/>
      <c r="D112" s="133"/>
      <c r="E112" s="133"/>
      <c r="F112" s="133"/>
      <c r="G112" s="133"/>
      <c r="H112" s="133" t="s">
        <v>149</v>
      </c>
      <c r="I112" s="133"/>
      <c r="J112" s="133"/>
      <c r="K112" s="133"/>
      <c r="L112" s="133"/>
      <c r="M112" s="133"/>
      <c r="N112" s="54"/>
      <c r="O112" s="168" t="s">
        <v>156</v>
      </c>
      <c r="P112" s="168"/>
      <c r="Q112" s="168"/>
      <c r="R112" s="168"/>
      <c r="S112" s="124">
        <f>'[1]17天妃'!$S$105</f>
        <v>45677</v>
      </c>
      <c r="T112" s="124"/>
      <c r="U112" s="9" t="s">
        <v>3</v>
      </c>
    </row>
    <row r="113" spans="1:29" ht="25.5" customHeight="1">
      <c r="A113" s="4"/>
      <c r="B113" s="133" t="s">
        <v>152</v>
      </c>
      <c r="C113" s="133"/>
      <c r="D113" s="133"/>
      <c r="E113" s="133"/>
      <c r="F113" s="133"/>
      <c r="G113" s="133"/>
      <c r="H113" s="133" t="s">
        <v>136</v>
      </c>
      <c r="I113" s="133"/>
      <c r="J113" s="133"/>
      <c r="K113" s="133"/>
      <c r="L113" s="133"/>
      <c r="M113" s="133"/>
      <c r="N113" s="54"/>
      <c r="O113" s="169" t="s">
        <v>84</v>
      </c>
      <c r="P113" s="170"/>
      <c r="Q113" s="170"/>
      <c r="R113" s="170"/>
      <c r="S113" s="170"/>
      <c r="T113" s="170"/>
      <c r="U113" s="171"/>
      <c r="AA113" s="383"/>
    </row>
    <row r="114" spans="1:29" ht="25.5" customHeight="1">
      <c r="A114" s="4"/>
      <c r="B114" s="133" t="s">
        <v>155</v>
      </c>
      <c r="C114" s="133"/>
      <c r="D114" s="133"/>
      <c r="E114" s="133"/>
      <c r="F114" s="133"/>
      <c r="G114" s="133"/>
      <c r="H114" s="133" t="s">
        <v>132</v>
      </c>
      <c r="I114" s="133"/>
      <c r="J114" s="133"/>
      <c r="K114" s="133"/>
      <c r="L114" s="133"/>
      <c r="M114" s="133"/>
      <c r="N114" s="54"/>
      <c r="O114" s="158" t="s">
        <v>159</v>
      </c>
      <c r="P114" s="159"/>
      <c r="Q114" s="159"/>
      <c r="R114" s="159"/>
      <c r="S114" s="159"/>
      <c r="T114" s="159"/>
      <c r="U114" s="160"/>
    </row>
    <row r="115" spans="1:29" ht="25.5" customHeight="1">
      <c r="A115" s="4"/>
      <c r="B115" s="133" t="s">
        <v>157</v>
      </c>
      <c r="C115" s="133"/>
      <c r="D115" s="133"/>
      <c r="E115" s="133"/>
      <c r="F115" s="133"/>
      <c r="G115" s="133"/>
      <c r="H115" s="133" t="s">
        <v>132</v>
      </c>
      <c r="I115" s="133"/>
      <c r="J115" s="133"/>
      <c r="K115" s="133"/>
      <c r="L115" s="133"/>
      <c r="M115" s="133"/>
      <c r="N115" s="54"/>
      <c r="O115" s="158" t="s">
        <v>161</v>
      </c>
      <c r="P115" s="159"/>
      <c r="Q115" s="159"/>
      <c r="R115" s="159"/>
      <c r="S115" s="159"/>
      <c r="T115" s="159"/>
      <c r="U115" s="160"/>
    </row>
    <row r="116" spans="1:29" ht="25.5" customHeight="1">
      <c r="A116" s="4"/>
      <c r="B116" s="133" t="s">
        <v>158</v>
      </c>
      <c r="C116" s="133"/>
      <c r="D116" s="133"/>
      <c r="E116" s="133"/>
      <c r="F116" s="133"/>
      <c r="G116" s="133"/>
      <c r="H116" s="133" t="s">
        <v>136</v>
      </c>
      <c r="I116" s="133"/>
      <c r="J116" s="133"/>
      <c r="K116" s="133"/>
      <c r="L116" s="133"/>
      <c r="M116" s="133"/>
      <c r="N116" s="54"/>
      <c r="O116" s="158" t="s">
        <v>162</v>
      </c>
      <c r="P116" s="159"/>
      <c r="Q116" s="159"/>
      <c r="R116" s="159"/>
      <c r="S116" s="159"/>
      <c r="T116" s="159"/>
      <c r="U116" s="160"/>
    </row>
    <row r="117" spans="1:29" ht="34.5" customHeight="1">
      <c r="A117" s="4"/>
      <c r="B117" s="166" t="s">
        <v>160</v>
      </c>
      <c r="C117" s="167"/>
      <c r="D117" s="167"/>
      <c r="E117" s="167"/>
      <c r="F117" s="167"/>
      <c r="G117" s="167"/>
      <c r="H117" s="133" t="s">
        <v>132</v>
      </c>
      <c r="I117" s="133"/>
      <c r="J117" s="133"/>
      <c r="K117" s="133"/>
      <c r="L117" s="133"/>
      <c r="M117" s="133"/>
      <c r="N117" s="54"/>
      <c r="O117" s="158" t="s">
        <v>163</v>
      </c>
      <c r="P117" s="159"/>
      <c r="Q117" s="159"/>
      <c r="R117" s="159"/>
      <c r="S117" s="159"/>
      <c r="T117" s="159"/>
      <c r="U117" s="160"/>
      <c r="W117" s="58"/>
      <c r="X117" s="58"/>
    </row>
    <row r="118" spans="1:29" ht="25.5" customHeight="1">
      <c r="A118" s="4"/>
      <c r="N118" s="54"/>
      <c r="O118" s="161" t="s">
        <v>164</v>
      </c>
      <c r="P118" s="162"/>
      <c r="Q118" s="162"/>
      <c r="R118" s="162"/>
      <c r="S118" s="162"/>
      <c r="T118" s="162"/>
      <c r="U118" s="163"/>
      <c r="V118" s="58"/>
      <c r="W118" s="58"/>
      <c r="X118" s="58"/>
    </row>
    <row r="119" spans="1:29" ht="6.75" customHeight="1">
      <c r="H119" s="65"/>
      <c r="I119" s="65"/>
      <c r="J119" s="65"/>
      <c r="K119" s="65"/>
      <c r="L119" s="66"/>
      <c r="M119" s="66"/>
      <c r="N119" s="66"/>
      <c r="O119" s="66"/>
      <c r="P119" s="66"/>
      <c r="Q119" s="66"/>
      <c r="R119" s="67"/>
      <c r="S119" s="68"/>
      <c r="T119" s="68"/>
      <c r="U119" s="68"/>
      <c r="V119" s="68"/>
    </row>
    <row r="120" spans="1:29" ht="24" customHeight="1">
      <c r="A120" s="15">
        <v>4</v>
      </c>
      <c r="B120" s="144" t="s">
        <v>165</v>
      </c>
      <c r="C120" s="145"/>
      <c r="D120" s="145"/>
      <c r="E120" s="146"/>
      <c r="F120" s="146"/>
      <c r="G120" s="147"/>
      <c r="H120" s="147"/>
      <c r="I120" s="147"/>
      <c r="J120" s="147"/>
      <c r="K120" s="148"/>
      <c r="L120" s="148"/>
      <c r="M120" s="31"/>
      <c r="N120" s="31"/>
      <c r="O120" s="31"/>
      <c r="P120" s="31"/>
      <c r="Q120" s="31"/>
      <c r="R120" s="32"/>
      <c r="S120" s="33"/>
      <c r="T120" s="32"/>
      <c r="U120" s="33"/>
      <c r="V120" s="33"/>
      <c r="W120" s="17"/>
      <c r="X120" s="17"/>
    </row>
    <row r="121" spans="1:29" ht="6" customHeight="1">
      <c r="A121" s="69"/>
      <c r="B121" s="70"/>
      <c r="C121" s="71"/>
      <c r="D121" s="71"/>
      <c r="E121" s="66"/>
      <c r="F121" s="66"/>
      <c r="G121" s="72"/>
      <c r="H121" s="72"/>
      <c r="I121" s="72"/>
      <c r="J121" s="72"/>
      <c r="K121" s="73"/>
      <c r="L121" s="73"/>
      <c r="M121" s="6"/>
      <c r="N121" s="6"/>
      <c r="O121" s="6"/>
      <c r="P121" s="6"/>
      <c r="Q121" s="6"/>
      <c r="R121" s="7"/>
      <c r="S121" s="8"/>
      <c r="T121" s="7"/>
      <c r="U121" s="8"/>
      <c r="V121" s="8"/>
    </row>
    <row r="122" spans="1:29" ht="42" customHeight="1">
      <c r="B122" s="164" t="s">
        <v>166</v>
      </c>
      <c r="C122" s="165"/>
      <c r="D122" s="165"/>
      <c r="E122" s="165"/>
      <c r="F122" s="124">
        <v>45383</v>
      </c>
      <c r="G122" s="124"/>
      <c r="H122" s="9" t="s">
        <v>3</v>
      </c>
      <c r="I122" s="74"/>
      <c r="J122" s="74"/>
      <c r="K122" s="74"/>
      <c r="L122" s="74"/>
      <c r="M122" s="75"/>
      <c r="N122" s="75"/>
      <c r="AC122" s="76"/>
    </row>
    <row r="123" spans="1:29" ht="21.75" customHeight="1">
      <c r="B123" s="129" t="s">
        <v>167</v>
      </c>
      <c r="C123" s="129" t="s">
        <v>168</v>
      </c>
      <c r="D123" s="129"/>
      <c r="E123" s="129"/>
      <c r="F123" s="129"/>
      <c r="G123" s="129" t="s">
        <v>169</v>
      </c>
      <c r="H123" s="129"/>
      <c r="I123" s="129"/>
      <c r="J123" s="129"/>
      <c r="K123" s="129" t="s">
        <v>170</v>
      </c>
      <c r="L123" s="129"/>
      <c r="M123" s="129"/>
      <c r="N123" s="129"/>
      <c r="O123" s="129"/>
      <c r="P123" s="129"/>
      <c r="Q123" s="129"/>
      <c r="R123" s="129"/>
      <c r="S123" s="157" t="s">
        <v>171</v>
      </c>
      <c r="T123" s="157"/>
      <c r="U123" s="157"/>
      <c r="V123" s="157"/>
      <c r="W123" s="76"/>
      <c r="X123" s="76"/>
    </row>
    <row r="124" spans="1:29" ht="36" customHeight="1">
      <c r="B124" s="137"/>
      <c r="C124" s="129"/>
      <c r="D124" s="129"/>
      <c r="E124" s="129"/>
      <c r="F124" s="129"/>
      <c r="G124" s="129"/>
      <c r="H124" s="129"/>
      <c r="I124" s="129"/>
      <c r="J124" s="129"/>
      <c r="K124" s="129" t="s">
        <v>172</v>
      </c>
      <c r="L124" s="129"/>
      <c r="M124" s="129"/>
      <c r="N124" s="129"/>
      <c r="O124" s="129" t="s">
        <v>173</v>
      </c>
      <c r="P124" s="129" t="s">
        <v>174</v>
      </c>
      <c r="Q124" s="129" t="s">
        <v>175</v>
      </c>
      <c r="R124" s="129" t="s">
        <v>176</v>
      </c>
      <c r="S124" s="157"/>
      <c r="T124" s="157"/>
      <c r="U124" s="157"/>
      <c r="V124" s="157"/>
      <c r="W124" s="76"/>
      <c r="X124" s="76"/>
    </row>
    <row r="125" spans="1:29" ht="39.5" customHeight="1">
      <c r="B125" s="137"/>
      <c r="C125" s="129"/>
      <c r="D125" s="129"/>
      <c r="E125" s="129"/>
      <c r="F125" s="129"/>
      <c r="G125" s="129"/>
      <c r="H125" s="129"/>
      <c r="I125" s="129"/>
      <c r="J125" s="129"/>
      <c r="K125" s="156" t="s">
        <v>177</v>
      </c>
      <c r="L125" s="129"/>
      <c r="M125" s="129" t="s">
        <v>178</v>
      </c>
      <c r="N125" s="129"/>
      <c r="O125" s="129"/>
      <c r="P125" s="129"/>
      <c r="Q125" s="129"/>
      <c r="R125" s="129"/>
      <c r="S125" s="157"/>
      <c r="T125" s="157"/>
      <c r="U125" s="157"/>
      <c r="V125" s="157"/>
      <c r="W125" s="76"/>
      <c r="X125" s="76"/>
    </row>
    <row r="126" spans="1:29" ht="33.75" customHeight="1">
      <c r="B126" s="77" t="s">
        <v>179</v>
      </c>
      <c r="C126" s="108" t="s">
        <v>180</v>
      </c>
      <c r="D126" s="108"/>
      <c r="E126" s="108"/>
      <c r="F126" s="108"/>
      <c r="G126" s="108" t="s">
        <v>58</v>
      </c>
      <c r="H126" s="108"/>
      <c r="I126" s="108"/>
      <c r="J126" s="108"/>
      <c r="K126" s="110" t="s">
        <v>181</v>
      </c>
      <c r="L126" s="110"/>
      <c r="M126" s="110" t="s">
        <v>81</v>
      </c>
      <c r="N126" s="110"/>
      <c r="O126" s="78" t="s">
        <v>181</v>
      </c>
      <c r="P126" s="78" t="s">
        <v>181</v>
      </c>
      <c r="Q126" s="78" t="s">
        <v>181</v>
      </c>
      <c r="R126" s="78" t="s">
        <v>181</v>
      </c>
      <c r="S126" s="154" t="s">
        <v>182</v>
      </c>
      <c r="T126" s="155"/>
      <c r="U126" s="155"/>
      <c r="V126" s="155"/>
      <c r="W126" s="76"/>
      <c r="X126" s="76"/>
    </row>
    <row r="127" spans="1:29" ht="33.75" customHeight="1">
      <c r="B127" s="77" t="s">
        <v>179</v>
      </c>
      <c r="C127" s="108" t="s">
        <v>57</v>
      </c>
      <c r="D127" s="108"/>
      <c r="E127" s="108"/>
      <c r="F127" s="108"/>
      <c r="G127" s="108" t="s">
        <v>58</v>
      </c>
      <c r="H127" s="108"/>
      <c r="I127" s="108"/>
      <c r="J127" s="108"/>
      <c r="K127" s="110" t="s">
        <v>181</v>
      </c>
      <c r="L127" s="110"/>
      <c r="M127" s="110" t="s">
        <v>183</v>
      </c>
      <c r="N127" s="110"/>
      <c r="O127" s="78" t="s">
        <v>181</v>
      </c>
      <c r="P127" s="78" t="s">
        <v>181</v>
      </c>
      <c r="Q127" s="78" t="s">
        <v>181</v>
      </c>
      <c r="R127" s="78" t="s">
        <v>181</v>
      </c>
      <c r="S127" s="154" t="s">
        <v>184</v>
      </c>
      <c r="T127" s="155"/>
      <c r="U127" s="155"/>
      <c r="V127" s="155"/>
      <c r="W127" s="76"/>
      <c r="X127" s="76"/>
    </row>
    <row r="128" spans="1:29" ht="33.75" customHeight="1">
      <c r="B128" s="77" t="s">
        <v>179</v>
      </c>
      <c r="C128" s="108" t="s">
        <v>185</v>
      </c>
      <c r="D128" s="108"/>
      <c r="E128" s="108"/>
      <c r="F128" s="108"/>
      <c r="G128" s="108" t="s">
        <v>186</v>
      </c>
      <c r="H128" s="108"/>
      <c r="I128" s="108"/>
      <c r="J128" s="108"/>
      <c r="K128" s="110" t="s">
        <v>81</v>
      </c>
      <c r="L128" s="110"/>
      <c r="M128" s="110" t="s">
        <v>181</v>
      </c>
      <c r="N128" s="110"/>
      <c r="O128" s="78" t="s">
        <v>181</v>
      </c>
      <c r="P128" s="78" t="s">
        <v>181</v>
      </c>
      <c r="Q128" s="78" t="s">
        <v>181</v>
      </c>
      <c r="R128" s="78" t="s">
        <v>181</v>
      </c>
      <c r="S128" s="154" t="s">
        <v>187</v>
      </c>
      <c r="T128" s="155"/>
      <c r="U128" s="155"/>
      <c r="V128" s="155"/>
      <c r="W128" s="76"/>
      <c r="X128" s="76"/>
    </row>
    <row r="129" spans="1:27" ht="23.25" customHeight="1">
      <c r="B129" s="56"/>
      <c r="C129" s="56"/>
      <c r="D129" s="56"/>
      <c r="E129" s="56"/>
      <c r="F129" s="79"/>
      <c r="G129" s="80"/>
      <c r="H129" s="80"/>
      <c r="I129" s="8"/>
      <c r="J129" s="8"/>
      <c r="K129" s="8"/>
      <c r="L129" s="8"/>
      <c r="M129" s="81"/>
      <c r="N129" s="56"/>
      <c r="O129" s="56"/>
      <c r="P129" s="56"/>
      <c r="Q129" s="56"/>
      <c r="R129" s="56"/>
      <c r="S129" s="56"/>
      <c r="T129" s="56"/>
      <c r="U129" s="8"/>
      <c r="V129" s="8"/>
      <c r="W129" s="8"/>
      <c r="X129" s="8"/>
    </row>
    <row r="130" spans="1:27" ht="41.5" customHeight="1">
      <c r="B130" s="142" t="s">
        <v>188</v>
      </c>
      <c r="C130" s="143"/>
      <c r="D130" s="143"/>
      <c r="E130" s="143"/>
      <c r="F130" s="143"/>
      <c r="G130" s="124">
        <v>45383</v>
      </c>
      <c r="H130" s="124"/>
      <c r="I130" s="9" t="s">
        <v>3</v>
      </c>
      <c r="J130" s="8"/>
      <c r="K130" s="82"/>
      <c r="L130" s="82"/>
      <c r="M130" s="82"/>
      <c r="N130" s="82"/>
      <c r="O130" s="83"/>
      <c r="P130" s="83"/>
      <c r="Q130" s="83"/>
      <c r="R130" s="83"/>
      <c r="S130" s="83"/>
      <c r="T130" s="83"/>
      <c r="U130" s="83"/>
      <c r="V130" s="83"/>
      <c r="X130" s="8"/>
    </row>
    <row r="131" spans="1:27" ht="23.25" customHeight="1">
      <c r="B131" s="129" t="s">
        <v>77</v>
      </c>
      <c r="C131" s="129"/>
      <c r="D131" s="129"/>
      <c r="E131" s="129"/>
      <c r="F131" s="129"/>
      <c r="G131" s="129"/>
      <c r="H131" s="129"/>
      <c r="I131" s="129"/>
      <c r="J131" s="8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X131" s="8"/>
    </row>
    <row r="132" spans="1:27" ht="23.25" customHeight="1">
      <c r="B132" s="151" t="s">
        <v>189</v>
      </c>
      <c r="C132" s="152"/>
      <c r="D132" s="152"/>
      <c r="E132" s="152"/>
      <c r="F132" s="152"/>
      <c r="G132" s="152"/>
      <c r="H132" s="152"/>
      <c r="I132" s="153"/>
      <c r="J132" s="8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X132" s="8"/>
    </row>
    <row r="133" spans="1:27" ht="23.25" customHeight="1">
      <c r="B133" s="108" t="s">
        <v>190</v>
      </c>
      <c r="C133" s="108"/>
      <c r="D133" s="108"/>
      <c r="E133" s="108"/>
      <c r="F133" s="108"/>
      <c r="G133" s="108"/>
      <c r="H133" s="108"/>
      <c r="I133" s="108"/>
      <c r="J133" s="8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1:27" ht="23.25" customHeight="1">
      <c r="B134" s="108" t="s">
        <v>191</v>
      </c>
      <c r="C134" s="108"/>
      <c r="D134" s="108"/>
      <c r="E134" s="108"/>
      <c r="F134" s="108"/>
      <c r="G134" s="108"/>
      <c r="H134" s="108"/>
      <c r="I134" s="108"/>
      <c r="J134" s="8"/>
      <c r="S134" s="56"/>
      <c r="T134" s="56"/>
      <c r="U134" s="8"/>
      <c r="V134" s="8"/>
      <c r="W134" s="8"/>
      <c r="X134" s="8"/>
    </row>
    <row r="135" spans="1:27" ht="23.25" customHeight="1">
      <c r="B135" s="108" t="s">
        <v>192</v>
      </c>
      <c r="C135" s="108"/>
      <c r="D135" s="108"/>
      <c r="E135" s="108"/>
      <c r="F135" s="108"/>
      <c r="G135" s="108"/>
      <c r="H135" s="108"/>
      <c r="I135" s="108"/>
      <c r="J135" s="8"/>
      <c r="K135" s="8"/>
      <c r="L135" s="8"/>
      <c r="M135" s="81"/>
      <c r="N135" s="56"/>
      <c r="O135" s="56"/>
      <c r="P135" s="56"/>
      <c r="Q135" s="56"/>
      <c r="R135" s="56"/>
      <c r="S135" s="56"/>
      <c r="T135" s="56"/>
      <c r="U135" s="8"/>
      <c r="V135" s="8"/>
      <c r="W135" s="8"/>
      <c r="X135" s="8"/>
    </row>
    <row r="136" spans="1:27" ht="23.25" customHeight="1">
      <c r="B136" s="108" t="s">
        <v>193</v>
      </c>
      <c r="C136" s="108"/>
      <c r="D136" s="108"/>
      <c r="E136" s="108"/>
      <c r="F136" s="108"/>
      <c r="G136" s="108"/>
      <c r="H136" s="108"/>
      <c r="I136" s="108"/>
      <c r="J136" s="8"/>
      <c r="K136" s="8"/>
      <c r="L136" s="8"/>
      <c r="M136" s="81"/>
      <c r="N136" s="56"/>
      <c r="O136" s="56"/>
      <c r="P136" s="56"/>
      <c r="Q136" s="56"/>
      <c r="R136" s="56"/>
      <c r="S136" s="56"/>
      <c r="T136" s="56"/>
      <c r="U136" s="8"/>
      <c r="V136" s="8"/>
      <c r="W136" s="8"/>
      <c r="X136" s="8"/>
    </row>
    <row r="137" spans="1:27" ht="23.25" customHeight="1">
      <c r="B137" s="108" t="s">
        <v>194</v>
      </c>
      <c r="C137" s="108"/>
      <c r="D137" s="108"/>
      <c r="E137" s="108"/>
      <c r="F137" s="108"/>
      <c r="G137" s="108"/>
      <c r="H137" s="108"/>
      <c r="I137" s="108"/>
      <c r="J137" s="8"/>
      <c r="K137" s="8"/>
      <c r="L137" s="8"/>
      <c r="M137" s="81"/>
      <c r="N137" s="56"/>
      <c r="O137" s="56"/>
      <c r="P137" s="56"/>
      <c r="Q137" s="56"/>
      <c r="R137" s="56"/>
      <c r="S137" s="56"/>
      <c r="T137" s="56"/>
      <c r="U137" s="8"/>
      <c r="V137" s="8"/>
      <c r="W137" s="8"/>
      <c r="X137" s="8"/>
    </row>
    <row r="138" spans="1:27" ht="24" customHeight="1"/>
    <row r="139" spans="1:27" ht="24" customHeight="1">
      <c r="A139" s="15">
        <v>5</v>
      </c>
      <c r="B139" s="144" t="s">
        <v>195</v>
      </c>
      <c r="C139" s="145"/>
      <c r="D139" s="145"/>
      <c r="E139" s="146"/>
      <c r="F139" s="146"/>
      <c r="G139" s="147"/>
      <c r="H139" s="147"/>
      <c r="I139" s="147"/>
      <c r="J139" s="147"/>
      <c r="K139" s="148"/>
      <c r="L139" s="148"/>
      <c r="M139" s="31"/>
      <c r="N139" s="31"/>
      <c r="O139" s="31"/>
      <c r="P139" s="31"/>
      <c r="Q139" s="31"/>
      <c r="R139" s="32"/>
      <c r="S139" s="33"/>
      <c r="T139" s="32"/>
      <c r="U139" s="33"/>
      <c r="V139" s="33"/>
      <c r="W139" s="17"/>
      <c r="X139" s="17"/>
    </row>
    <row r="140" spans="1:27" ht="3.75" customHeight="1">
      <c r="A140" s="69"/>
      <c r="B140" s="70"/>
      <c r="C140" s="71"/>
      <c r="D140" s="71"/>
      <c r="E140" s="66"/>
      <c r="F140" s="66"/>
      <c r="G140" s="72"/>
      <c r="H140" s="72"/>
      <c r="I140" s="72"/>
      <c r="J140" s="72"/>
      <c r="K140" s="73"/>
      <c r="L140" s="73"/>
      <c r="M140" s="6"/>
      <c r="N140" s="6"/>
      <c r="O140" s="6"/>
      <c r="P140" s="6"/>
      <c r="Q140" s="6"/>
      <c r="R140" s="7"/>
      <c r="S140" s="8"/>
      <c r="T140" s="7"/>
      <c r="U140" s="8"/>
      <c r="V140" s="8"/>
    </row>
    <row r="141" spans="1:27" ht="35.25" customHeight="1">
      <c r="B141" s="149" t="s">
        <v>196</v>
      </c>
      <c r="C141" s="150"/>
      <c r="D141" s="150"/>
      <c r="E141" s="150"/>
      <c r="F141" s="124">
        <f>'[1]17天妃'!$F$138</f>
        <v>45677</v>
      </c>
      <c r="G141" s="124"/>
      <c r="H141" s="9" t="s">
        <v>3</v>
      </c>
      <c r="I141" s="85"/>
      <c r="J141" s="19"/>
      <c r="K141" s="82"/>
      <c r="L141" s="83"/>
      <c r="AA141" s="3"/>
    </row>
    <row r="142" spans="1:27" ht="27" customHeight="1">
      <c r="B142" s="129" t="s">
        <v>197</v>
      </c>
      <c r="C142" s="137"/>
      <c r="D142" s="137"/>
      <c r="E142" s="137"/>
      <c r="F142" s="137" t="s">
        <v>54</v>
      </c>
      <c r="G142" s="137"/>
      <c r="H142" s="137"/>
      <c r="I142" s="137"/>
      <c r="J142" s="137"/>
      <c r="K142" s="137"/>
      <c r="L142" s="86"/>
    </row>
    <row r="143" spans="1:27" ht="26.25" customHeight="1">
      <c r="A143" s="87"/>
      <c r="B143" s="141" t="s">
        <v>198</v>
      </c>
      <c r="C143" s="141"/>
      <c r="D143" s="141"/>
      <c r="E143" s="141"/>
      <c r="F143" s="141" t="s">
        <v>199</v>
      </c>
      <c r="G143" s="141"/>
      <c r="H143" s="141"/>
      <c r="I143" s="141"/>
      <c r="J143" s="141"/>
      <c r="K143" s="141"/>
      <c r="L143" s="88"/>
      <c r="X143" s="88"/>
    </row>
    <row r="144" spans="1:27" ht="34.5" customHeight="1">
      <c r="A144" s="87"/>
      <c r="B144" s="113" t="s">
        <v>200</v>
      </c>
      <c r="C144" s="113"/>
      <c r="D144" s="113"/>
      <c r="E144" s="113"/>
      <c r="F144" s="141" t="s">
        <v>201</v>
      </c>
      <c r="G144" s="141"/>
      <c r="H144" s="141"/>
      <c r="I144" s="141"/>
      <c r="J144" s="141"/>
      <c r="K144" s="141"/>
      <c r="L144" s="88"/>
      <c r="X144" s="88"/>
    </row>
    <row r="145" spans="1:35" ht="30" customHeight="1">
      <c r="A145" s="19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Y145" s="76"/>
      <c r="Z145" s="76"/>
      <c r="AA145" s="76"/>
    </row>
    <row r="146" spans="1:35" ht="36.5" customHeight="1">
      <c r="B146" s="142" t="s">
        <v>202</v>
      </c>
      <c r="C146" s="143"/>
      <c r="D146" s="143"/>
      <c r="E146" s="143"/>
      <c r="F146" s="143"/>
      <c r="G146" s="124">
        <f>'[1]17天妃'!$G$142</f>
        <v>45658</v>
      </c>
      <c r="H146" s="124"/>
      <c r="I146" s="9" t="s">
        <v>3</v>
      </c>
      <c r="J146" s="89"/>
      <c r="K146" s="89"/>
      <c r="L146" s="89"/>
    </row>
    <row r="147" spans="1:35" ht="30" customHeight="1">
      <c r="B147" s="129" t="s">
        <v>203</v>
      </c>
      <c r="C147" s="129"/>
      <c r="D147" s="129"/>
      <c r="E147" s="129"/>
      <c r="F147" s="129" t="s">
        <v>204</v>
      </c>
      <c r="G147" s="129"/>
      <c r="H147" s="129"/>
      <c r="I147" s="129" t="s">
        <v>205</v>
      </c>
      <c r="J147" s="129"/>
      <c r="K147" s="129"/>
      <c r="L147" s="129"/>
      <c r="M147" s="137" t="s">
        <v>206</v>
      </c>
      <c r="N147" s="137"/>
      <c r="O147" s="137"/>
      <c r="P147" s="137"/>
      <c r="R147" s="76"/>
      <c r="S147" s="76"/>
      <c r="T147" s="76"/>
      <c r="U147" s="76"/>
      <c r="V147" s="76"/>
    </row>
    <row r="148" spans="1:35" ht="30" customHeight="1">
      <c r="B148" s="131" t="s">
        <v>207</v>
      </c>
      <c r="C148" s="127"/>
      <c r="D148" s="127"/>
      <c r="E148" s="127"/>
      <c r="F148" s="132" t="s">
        <v>208</v>
      </c>
      <c r="G148" s="132"/>
      <c r="H148" s="132"/>
      <c r="I148" s="132" t="s">
        <v>209</v>
      </c>
      <c r="J148" s="132"/>
      <c r="K148" s="132"/>
      <c r="L148" s="132"/>
      <c r="M148" s="138" t="s">
        <v>210</v>
      </c>
      <c r="N148" s="139"/>
      <c r="O148" s="139"/>
      <c r="P148" s="140"/>
      <c r="R148" s="76"/>
      <c r="S148" s="76"/>
      <c r="T148" s="76"/>
      <c r="U148" s="76"/>
      <c r="V148" s="76"/>
    </row>
    <row r="149" spans="1:35" ht="30" customHeight="1">
      <c r="B149" s="131" t="s">
        <v>211</v>
      </c>
      <c r="C149" s="131"/>
      <c r="D149" s="131"/>
      <c r="E149" s="131"/>
      <c r="F149" s="132" t="s">
        <v>212</v>
      </c>
      <c r="G149" s="132"/>
      <c r="H149" s="132"/>
      <c r="I149" s="132" t="s">
        <v>209</v>
      </c>
      <c r="J149" s="132"/>
      <c r="K149" s="132"/>
      <c r="L149" s="132"/>
      <c r="M149" s="133" t="s">
        <v>210</v>
      </c>
      <c r="N149" s="133"/>
      <c r="O149" s="133"/>
      <c r="P149" s="133"/>
      <c r="R149" s="76"/>
      <c r="S149" s="76"/>
      <c r="T149" s="76"/>
      <c r="U149" s="76"/>
      <c r="V149" s="76"/>
    </row>
    <row r="150" spans="1:35" ht="30" customHeight="1">
      <c r="B150" s="131" t="s">
        <v>213</v>
      </c>
      <c r="C150" s="131"/>
      <c r="D150" s="131"/>
      <c r="E150" s="131"/>
      <c r="F150" s="132" t="s">
        <v>214</v>
      </c>
      <c r="G150" s="132"/>
      <c r="H150" s="132"/>
      <c r="I150" s="132" t="s">
        <v>209</v>
      </c>
      <c r="J150" s="132"/>
      <c r="K150" s="132"/>
      <c r="L150" s="132"/>
      <c r="M150" s="133" t="s">
        <v>215</v>
      </c>
      <c r="N150" s="133"/>
      <c r="O150" s="133"/>
      <c r="P150" s="133"/>
      <c r="R150" s="76"/>
      <c r="S150" s="76"/>
      <c r="T150" s="76"/>
      <c r="U150" s="76"/>
      <c r="V150" s="76"/>
    </row>
    <row r="151" spans="1:35" ht="30" customHeight="1">
      <c r="B151" s="131" t="s">
        <v>216</v>
      </c>
      <c r="C151" s="131"/>
      <c r="D151" s="131"/>
      <c r="E151" s="131"/>
      <c r="F151" s="132" t="s">
        <v>217</v>
      </c>
      <c r="G151" s="132"/>
      <c r="H151" s="132"/>
      <c r="I151" s="132" t="s">
        <v>209</v>
      </c>
      <c r="J151" s="132"/>
      <c r="K151" s="132"/>
      <c r="L151" s="132"/>
      <c r="M151" s="133" t="s">
        <v>218</v>
      </c>
      <c r="N151" s="133"/>
      <c r="O151" s="133"/>
      <c r="P151" s="133"/>
      <c r="R151" s="76"/>
      <c r="S151" s="76"/>
      <c r="T151" s="76"/>
      <c r="U151" s="76"/>
      <c r="V151" s="76"/>
    </row>
    <row r="152" spans="1:35" ht="30" customHeight="1">
      <c r="A152" s="3"/>
      <c r="B152" s="134"/>
      <c r="C152" s="134"/>
      <c r="D152" s="134"/>
      <c r="E152" s="134"/>
      <c r="F152" s="135"/>
      <c r="G152" s="135"/>
      <c r="H152" s="135"/>
      <c r="I152" s="135"/>
      <c r="J152" s="135"/>
      <c r="K152" s="135"/>
      <c r="L152" s="135"/>
      <c r="M152" s="136"/>
      <c r="N152" s="136"/>
      <c r="O152" s="136"/>
      <c r="P152" s="136"/>
      <c r="R152" s="76"/>
      <c r="S152" s="76"/>
      <c r="T152" s="76"/>
      <c r="U152" s="76"/>
      <c r="V152" s="76"/>
    </row>
    <row r="153" spans="1:35" ht="28.5" customHeight="1">
      <c r="A153" s="15">
        <v>6</v>
      </c>
      <c r="B153" s="130" t="s">
        <v>219</v>
      </c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31"/>
      <c r="N153" s="31"/>
      <c r="O153" s="31"/>
      <c r="P153" s="31"/>
      <c r="Q153" s="31"/>
      <c r="R153" s="32"/>
      <c r="S153" s="33"/>
      <c r="T153" s="32"/>
      <c r="U153" s="33"/>
      <c r="V153" s="33"/>
      <c r="W153" s="17"/>
      <c r="X153" s="17"/>
      <c r="AE153" s="20"/>
      <c r="AF153" s="20"/>
    </row>
    <row r="154" spans="1:35" s="93" customFormat="1" ht="28.5" customHeight="1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90"/>
      <c r="N154" s="90"/>
      <c r="O154" s="90"/>
      <c r="P154" s="90"/>
      <c r="Q154" s="90"/>
      <c r="R154" s="91"/>
      <c r="S154" s="92"/>
      <c r="T154" s="91"/>
      <c r="U154" s="92"/>
      <c r="V154" s="92"/>
      <c r="AE154" s="94"/>
      <c r="AF154" s="94"/>
    </row>
    <row r="155" spans="1:35" s="93" customFormat="1" ht="30.75" customHeight="1">
      <c r="A155" s="34"/>
      <c r="B155" s="128" t="s">
        <v>220</v>
      </c>
      <c r="C155" s="128"/>
      <c r="D155" s="128"/>
      <c r="E155" s="128"/>
      <c r="F155" s="128"/>
      <c r="G155" s="128"/>
      <c r="H155" s="124">
        <f>'[1]17天妃'!$H$147</f>
        <v>45685</v>
      </c>
      <c r="I155" s="124"/>
      <c r="J155" s="9" t="s">
        <v>3</v>
      </c>
      <c r="K155" s="95"/>
      <c r="L155" s="96"/>
      <c r="M155" s="90"/>
      <c r="N155" s="90"/>
      <c r="O155" s="90"/>
      <c r="P155" s="90"/>
      <c r="Q155" s="90"/>
      <c r="R155" s="91"/>
      <c r="S155" s="92"/>
      <c r="T155" s="91"/>
      <c r="U155" s="92"/>
      <c r="V155" s="92"/>
      <c r="AD155"/>
      <c r="AE155" s="97"/>
      <c r="AF155" s="97"/>
      <c r="AG155" s="97"/>
      <c r="AH155" s="97"/>
      <c r="AI155" s="97"/>
    </row>
    <row r="156" spans="1:35" s="93" customFormat="1" ht="30.75" customHeight="1">
      <c r="A156" s="34"/>
      <c r="B156" s="125" t="s">
        <v>221</v>
      </c>
      <c r="C156" s="125"/>
      <c r="D156" s="125"/>
      <c r="E156" s="125"/>
      <c r="F156" s="125"/>
      <c r="G156" s="125"/>
      <c r="H156" s="125" t="s">
        <v>222</v>
      </c>
      <c r="I156" s="125"/>
      <c r="J156" s="125"/>
      <c r="K156" s="125"/>
      <c r="L156" s="125"/>
      <c r="M156" s="125"/>
      <c r="N156" s="125"/>
      <c r="O156" s="126" t="s">
        <v>54</v>
      </c>
      <c r="P156" s="126"/>
      <c r="Q156" s="126"/>
      <c r="R156" s="126"/>
      <c r="S156" s="126"/>
      <c r="T156" s="126"/>
      <c r="U156" s="129" t="s">
        <v>223</v>
      </c>
      <c r="V156" s="129"/>
      <c r="W156" s="129"/>
      <c r="X156" s="129"/>
      <c r="Y156"/>
      <c r="Z156"/>
      <c r="AA156"/>
      <c r="AB156"/>
      <c r="AC156"/>
      <c r="AD156"/>
      <c r="AE156" s="97"/>
      <c r="AF156" s="97"/>
      <c r="AG156" s="97"/>
      <c r="AH156" s="97"/>
      <c r="AI156" s="97"/>
    </row>
    <row r="157" spans="1:35" s="93" customFormat="1" ht="30.75" customHeight="1">
      <c r="A157" s="34"/>
      <c r="B157" s="389" t="s">
        <v>224</v>
      </c>
      <c r="C157" s="390"/>
      <c r="D157" s="390"/>
      <c r="E157" s="390"/>
      <c r="F157" s="390"/>
      <c r="G157" s="391"/>
      <c r="H157" s="392" t="s">
        <v>225</v>
      </c>
      <c r="I157" s="392"/>
      <c r="J157" s="392"/>
      <c r="K157" s="392"/>
      <c r="L157" s="392"/>
      <c r="M157" s="392"/>
      <c r="N157" s="392"/>
      <c r="O157" s="393" t="s">
        <v>226</v>
      </c>
      <c r="P157" s="393"/>
      <c r="Q157" s="393"/>
      <c r="R157" s="393"/>
      <c r="S157" s="393"/>
      <c r="T157" s="393"/>
      <c r="U157" s="394" t="s">
        <v>227</v>
      </c>
      <c r="V157" s="394"/>
      <c r="W157" s="394"/>
      <c r="X157" s="394"/>
      <c r="Y157"/>
      <c r="Z157"/>
      <c r="AA157"/>
      <c r="AB157"/>
      <c r="AC157"/>
      <c r="AD157"/>
      <c r="AE157" s="97"/>
      <c r="AF157" s="97"/>
      <c r="AG157" s="97"/>
      <c r="AH157" s="97"/>
      <c r="AI157" s="97"/>
    </row>
    <row r="158" spans="1:35" s="93" customFormat="1" ht="30.75" customHeight="1">
      <c r="A158" s="34"/>
      <c r="B158" s="395" t="s">
        <v>228</v>
      </c>
      <c r="C158" s="396"/>
      <c r="D158" s="396"/>
      <c r="E158" s="396"/>
      <c r="F158" s="396"/>
      <c r="G158" s="397"/>
      <c r="H158" s="392"/>
      <c r="I158" s="392"/>
      <c r="J158" s="392"/>
      <c r="K158" s="392"/>
      <c r="L158" s="392"/>
      <c r="M158" s="392"/>
      <c r="N158" s="392"/>
      <c r="O158" s="393"/>
      <c r="P158" s="393"/>
      <c r="Q158" s="393"/>
      <c r="R158" s="393"/>
      <c r="S158" s="393"/>
      <c r="T158" s="393"/>
      <c r="U158" s="394"/>
      <c r="V158" s="394"/>
      <c r="W158" s="394"/>
      <c r="X158" s="394"/>
      <c r="Y158"/>
      <c r="Z158"/>
      <c r="AA158"/>
      <c r="AB158"/>
      <c r="AC158"/>
      <c r="AD158"/>
      <c r="AE158" s="97"/>
      <c r="AF158" s="97"/>
      <c r="AG158" s="97"/>
      <c r="AH158" s="97"/>
      <c r="AI158" s="97"/>
    </row>
    <row r="159" spans="1:35" s="93" customFormat="1" ht="28.5" customHeight="1">
      <c r="A159" s="34"/>
      <c r="B159" s="398" t="s">
        <v>224</v>
      </c>
      <c r="C159" s="399"/>
      <c r="D159" s="399"/>
      <c r="E159" s="399"/>
      <c r="F159" s="399"/>
      <c r="G159" s="400"/>
      <c r="H159" s="401" t="s">
        <v>229</v>
      </c>
      <c r="I159" s="401"/>
      <c r="J159" s="401"/>
      <c r="K159" s="401"/>
      <c r="L159" s="401"/>
      <c r="M159" s="401"/>
      <c r="N159" s="401"/>
      <c r="O159" s="402" t="s">
        <v>230</v>
      </c>
      <c r="P159" s="402"/>
      <c r="Q159" s="402"/>
      <c r="R159" s="402"/>
      <c r="S159" s="402"/>
      <c r="T159" s="402"/>
      <c r="U159" s="403" t="s">
        <v>231</v>
      </c>
      <c r="V159" s="403"/>
      <c r="W159" s="403"/>
      <c r="X159" s="403"/>
      <c r="AE159" s="94"/>
      <c r="AF159" s="94"/>
    </row>
    <row r="160" spans="1:35" s="99" customFormat="1" ht="30.75" customHeight="1">
      <c r="A160" s="34"/>
      <c r="B160" s="404" t="s">
        <v>232</v>
      </c>
      <c r="C160" s="405"/>
      <c r="D160" s="405"/>
      <c r="E160" s="405"/>
      <c r="F160" s="405"/>
      <c r="G160" s="406"/>
      <c r="H160" s="401"/>
      <c r="I160" s="401"/>
      <c r="J160" s="401"/>
      <c r="K160" s="401"/>
      <c r="L160" s="401"/>
      <c r="M160" s="401"/>
      <c r="N160" s="401"/>
      <c r="O160" s="402"/>
      <c r="P160" s="402"/>
      <c r="Q160" s="402"/>
      <c r="R160" s="402"/>
      <c r="S160" s="402"/>
      <c r="T160" s="402"/>
      <c r="U160" s="403"/>
      <c r="V160" s="403"/>
      <c r="W160" s="403"/>
      <c r="X160" s="403"/>
      <c r="Y160"/>
      <c r="Z160"/>
      <c r="AA160"/>
      <c r="AB160"/>
      <c r="AC160"/>
      <c r="AD160"/>
      <c r="AE160" s="98"/>
      <c r="AF160" s="98"/>
      <c r="AG160" s="98"/>
      <c r="AH160" s="98"/>
      <c r="AI160" s="98"/>
    </row>
    <row r="161" spans="1:35" s="93" customFormat="1" ht="28.5" customHeight="1">
      <c r="A161" s="34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90"/>
      <c r="N161" s="90"/>
      <c r="O161" s="90"/>
      <c r="P161" s="90"/>
      <c r="Q161" s="90"/>
      <c r="R161" s="91"/>
      <c r="S161" s="92"/>
      <c r="T161" s="91"/>
      <c r="U161" s="92"/>
      <c r="V161" s="92"/>
      <c r="AE161" s="94"/>
      <c r="AF161" s="94"/>
    </row>
    <row r="162" spans="1:35" s="99" customFormat="1" ht="30.75" customHeight="1">
      <c r="A162" s="34"/>
      <c r="B162" s="128" t="s">
        <v>233</v>
      </c>
      <c r="C162" s="128"/>
      <c r="D162" s="128"/>
      <c r="E162" s="128"/>
      <c r="F162" s="128"/>
      <c r="G162" s="128"/>
      <c r="H162" s="124">
        <f>'[1]17天妃'!$H$152</f>
        <v>45685</v>
      </c>
      <c r="I162" s="124"/>
      <c r="J162" s="9" t="s">
        <v>3</v>
      </c>
      <c r="K162" s="96"/>
      <c r="L162" s="96"/>
      <c r="M162" s="90"/>
      <c r="N162" s="90"/>
      <c r="O162" s="90"/>
      <c r="P162" s="90"/>
      <c r="Q162" s="90"/>
      <c r="R162" s="91"/>
      <c r="S162" s="100"/>
      <c r="T162" s="91"/>
      <c r="U162" s="100"/>
      <c r="V162" s="100"/>
      <c r="Y162"/>
      <c r="Z162"/>
      <c r="AA162"/>
      <c r="AB162"/>
      <c r="AC162"/>
      <c r="AD162"/>
      <c r="AE162" s="98"/>
      <c r="AF162" s="98"/>
      <c r="AG162" s="98"/>
      <c r="AH162" s="98"/>
      <c r="AI162" s="98"/>
    </row>
    <row r="163" spans="1:35" s="99" customFormat="1" ht="30.75" customHeight="1">
      <c r="A163" s="34"/>
      <c r="B163" s="125" t="s">
        <v>234</v>
      </c>
      <c r="C163" s="125"/>
      <c r="D163" s="125"/>
      <c r="E163" s="125"/>
      <c r="F163" s="125"/>
      <c r="G163" s="125"/>
      <c r="H163" s="125" t="s">
        <v>235</v>
      </c>
      <c r="I163" s="125"/>
      <c r="J163" s="125"/>
      <c r="K163" s="125"/>
      <c r="L163" s="125" t="s">
        <v>236</v>
      </c>
      <c r="M163" s="125"/>
      <c r="N163" s="125"/>
      <c r="O163" s="125"/>
      <c r="P163" s="126" t="s">
        <v>237</v>
      </c>
      <c r="Q163" s="126"/>
      <c r="R163" s="126"/>
      <c r="S163" s="126"/>
      <c r="T163" s="126"/>
      <c r="U163" s="126"/>
      <c r="V163" s="126"/>
      <c r="W163" s="126"/>
      <c r="X163" s="126"/>
      <c r="Y163"/>
      <c r="Z163"/>
      <c r="AA163"/>
      <c r="AB163"/>
      <c r="AC163"/>
      <c r="AD163"/>
      <c r="AE163" s="98"/>
      <c r="AF163" s="98"/>
      <c r="AG163" s="98"/>
      <c r="AH163" s="98"/>
      <c r="AI163" s="98"/>
    </row>
    <row r="164" spans="1:35" s="99" customFormat="1" ht="30.75" customHeight="1">
      <c r="A164" s="34"/>
      <c r="B164" s="407" t="s">
        <v>238</v>
      </c>
      <c r="C164" s="407"/>
      <c r="D164" s="407"/>
      <c r="E164" s="407"/>
      <c r="F164" s="407"/>
      <c r="G164" s="407"/>
      <c r="H164" s="408" t="s">
        <v>239</v>
      </c>
      <c r="I164" s="408"/>
      <c r="J164" s="408"/>
      <c r="K164" s="408"/>
      <c r="L164" s="409" t="s">
        <v>240</v>
      </c>
      <c r="M164" s="409"/>
      <c r="N164" s="409"/>
      <c r="O164" s="409"/>
      <c r="P164" s="407" t="s">
        <v>241</v>
      </c>
      <c r="Q164" s="407"/>
      <c r="R164" s="407"/>
      <c r="S164" s="407"/>
      <c r="T164" s="407"/>
      <c r="U164" s="407"/>
      <c r="V164" s="407"/>
      <c r="W164" s="407"/>
      <c r="X164" s="407"/>
      <c r="Y164"/>
      <c r="Z164"/>
      <c r="AA164"/>
      <c r="AB164"/>
      <c r="AC164"/>
      <c r="AD164"/>
      <c r="AE164" s="98"/>
      <c r="AF164" s="98"/>
      <c r="AG164" s="98"/>
      <c r="AH164" s="98"/>
      <c r="AI164" s="98"/>
    </row>
    <row r="165" spans="1:35" s="99" customFormat="1" ht="30.75" customHeight="1">
      <c r="A165" s="34"/>
      <c r="B165" s="410" t="s">
        <v>242</v>
      </c>
      <c r="C165" s="410"/>
      <c r="D165" s="410"/>
      <c r="E165" s="410"/>
      <c r="F165" s="410"/>
      <c r="G165" s="410"/>
      <c r="H165" s="411" t="s">
        <v>243</v>
      </c>
      <c r="I165" s="411"/>
      <c r="J165" s="411"/>
      <c r="K165" s="411"/>
      <c r="L165" s="412" t="s">
        <v>244</v>
      </c>
      <c r="M165" s="412"/>
      <c r="N165" s="412"/>
      <c r="O165" s="412"/>
      <c r="P165" s="413" t="s">
        <v>245</v>
      </c>
      <c r="Q165" s="413"/>
      <c r="R165" s="413"/>
      <c r="S165" s="413"/>
      <c r="T165" s="413"/>
      <c r="U165" s="413"/>
      <c r="V165" s="413"/>
      <c r="W165" s="413"/>
      <c r="X165" s="413"/>
      <c r="Y165"/>
      <c r="Z165"/>
      <c r="AA165"/>
      <c r="AB165"/>
      <c r="AC165"/>
      <c r="AD165"/>
      <c r="AE165" s="98"/>
      <c r="AF165" s="98"/>
      <c r="AG165" s="98"/>
      <c r="AH165" s="98"/>
      <c r="AI165" s="98"/>
    </row>
    <row r="166" spans="1:35" s="99" customFormat="1" ht="30.75" customHeight="1">
      <c r="A166" s="34"/>
      <c r="B166" s="101"/>
      <c r="C166" s="101"/>
      <c r="D166" s="101"/>
      <c r="E166" s="101"/>
      <c r="F166" s="101"/>
      <c r="G166" s="101"/>
      <c r="H166" s="102"/>
      <c r="I166" s="102"/>
      <c r="J166" s="102"/>
      <c r="K166" s="102"/>
      <c r="L166" s="102"/>
      <c r="P166" s="103"/>
      <c r="Q166" s="103"/>
      <c r="R166" s="103"/>
      <c r="S166" s="103"/>
      <c r="T166" s="103"/>
      <c r="U166" s="103"/>
      <c r="V166" s="103"/>
      <c r="W166" s="103"/>
      <c r="X166" s="103"/>
      <c r="Y166"/>
      <c r="Z166"/>
      <c r="AA166"/>
      <c r="AB166"/>
      <c r="AC166"/>
      <c r="AD166"/>
      <c r="AE166" s="98"/>
      <c r="AF166" s="98"/>
      <c r="AG166" s="98"/>
      <c r="AH166" s="98"/>
      <c r="AI166" s="98"/>
    </row>
    <row r="167" spans="1:35" ht="29.25" customHeight="1">
      <c r="B167" s="122" t="s">
        <v>246</v>
      </c>
      <c r="C167" s="123"/>
      <c r="D167" s="123"/>
      <c r="E167" s="123"/>
      <c r="F167" s="104" t="s">
        <v>247</v>
      </c>
      <c r="G167" s="104"/>
      <c r="H167" s="104"/>
      <c r="I167" s="104"/>
      <c r="J167" s="104"/>
      <c r="K167" s="104"/>
      <c r="M167" s="124">
        <f>'[1]17天妃'!$M$160</f>
        <v>45717</v>
      </c>
      <c r="N167" s="124"/>
      <c r="O167" s="9" t="s">
        <v>3</v>
      </c>
      <c r="P167" s="105"/>
      <c r="Q167" s="106"/>
      <c r="R167" s="106"/>
      <c r="S167" s="106"/>
      <c r="T167" s="106"/>
      <c r="U167" s="106"/>
      <c r="V167" s="106"/>
    </row>
    <row r="168" spans="1:35" ht="24.75" customHeight="1">
      <c r="B168" s="116" t="s">
        <v>168</v>
      </c>
      <c r="C168" s="116"/>
      <c r="D168" s="116"/>
      <c r="E168" s="116"/>
      <c r="F168" s="116"/>
      <c r="G168" s="116"/>
      <c r="H168" s="117" t="s">
        <v>248</v>
      </c>
      <c r="I168" s="118"/>
      <c r="J168" s="118"/>
      <c r="K168" s="118"/>
      <c r="L168" s="118"/>
      <c r="M168" s="118"/>
      <c r="N168" s="118"/>
      <c r="O168" s="119" t="s">
        <v>54</v>
      </c>
      <c r="P168" s="119"/>
      <c r="Q168" s="119"/>
      <c r="R168" s="119"/>
      <c r="S168" s="119"/>
      <c r="T168" s="119"/>
      <c r="U168" s="118" t="s">
        <v>223</v>
      </c>
      <c r="V168" s="118"/>
      <c r="W168" s="118"/>
      <c r="X168" s="120"/>
    </row>
    <row r="169" spans="1:35" ht="45" customHeight="1">
      <c r="B169" s="108" t="s">
        <v>249</v>
      </c>
      <c r="C169" s="108"/>
      <c r="D169" s="108"/>
      <c r="E169" s="108"/>
      <c r="F169" s="108"/>
      <c r="G169" s="108"/>
      <c r="H169" s="109" t="s">
        <v>250</v>
      </c>
      <c r="I169" s="109"/>
      <c r="J169" s="109"/>
      <c r="K169" s="109"/>
      <c r="L169" s="109"/>
      <c r="M169" s="109"/>
      <c r="N169" s="109"/>
      <c r="O169" s="109" t="s">
        <v>251</v>
      </c>
      <c r="P169" s="109"/>
      <c r="Q169" s="109"/>
      <c r="R169" s="109"/>
      <c r="S169" s="109"/>
      <c r="T169" s="109"/>
      <c r="U169" s="121" t="s">
        <v>252</v>
      </c>
      <c r="V169" s="110"/>
      <c r="W169" s="110"/>
      <c r="X169" s="110"/>
    </row>
    <row r="170" spans="1:35" ht="24.75" customHeight="1">
      <c r="B170" s="108" t="s">
        <v>253</v>
      </c>
      <c r="C170" s="108"/>
      <c r="D170" s="108"/>
      <c r="E170" s="108"/>
      <c r="F170" s="108"/>
      <c r="G170" s="108"/>
      <c r="H170" s="109" t="s">
        <v>254</v>
      </c>
      <c r="I170" s="109"/>
      <c r="J170" s="109"/>
      <c r="K170" s="109"/>
      <c r="L170" s="109"/>
      <c r="M170" s="109"/>
      <c r="N170" s="109"/>
      <c r="O170" s="108" t="s">
        <v>255</v>
      </c>
      <c r="P170" s="108"/>
      <c r="Q170" s="108"/>
      <c r="R170" s="108"/>
      <c r="S170" s="108"/>
      <c r="T170" s="108"/>
      <c r="U170" s="110" t="s">
        <v>256</v>
      </c>
      <c r="V170" s="110"/>
      <c r="W170" s="110"/>
      <c r="X170" s="110"/>
    </row>
    <row r="171" spans="1:35" ht="31.5" customHeight="1">
      <c r="B171" s="108" t="s">
        <v>257</v>
      </c>
      <c r="C171" s="108"/>
      <c r="D171" s="108"/>
      <c r="E171" s="108"/>
      <c r="F171" s="108"/>
      <c r="G171" s="108"/>
      <c r="H171" s="109" t="s">
        <v>258</v>
      </c>
      <c r="I171" s="109"/>
      <c r="J171" s="109"/>
      <c r="K171" s="109"/>
      <c r="L171" s="109"/>
      <c r="M171" s="109"/>
      <c r="N171" s="109"/>
      <c r="O171" s="108" t="s">
        <v>259</v>
      </c>
      <c r="P171" s="108"/>
      <c r="Q171" s="108"/>
      <c r="R171" s="108"/>
      <c r="S171" s="108"/>
      <c r="T171" s="108"/>
      <c r="U171" s="110" t="s">
        <v>260</v>
      </c>
      <c r="V171" s="110"/>
      <c r="W171" s="110"/>
      <c r="X171" s="110"/>
    </row>
    <row r="172" spans="1:35" ht="24.75" customHeight="1">
      <c r="B172" s="108" t="s">
        <v>261</v>
      </c>
      <c r="C172" s="108"/>
      <c r="D172" s="108"/>
      <c r="E172" s="108"/>
      <c r="F172" s="108"/>
      <c r="G172" s="108"/>
      <c r="H172" s="109" t="s">
        <v>262</v>
      </c>
      <c r="I172" s="109"/>
      <c r="J172" s="109"/>
      <c r="K172" s="109"/>
      <c r="L172" s="109"/>
      <c r="M172" s="109"/>
      <c r="N172" s="109"/>
      <c r="O172" s="108" t="s">
        <v>263</v>
      </c>
      <c r="P172" s="108"/>
      <c r="Q172" s="108"/>
      <c r="R172" s="108"/>
      <c r="S172" s="108"/>
      <c r="T172" s="108"/>
      <c r="U172" s="110" t="s">
        <v>264</v>
      </c>
      <c r="V172" s="110"/>
      <c r="W172" s="110"/>
      <c r="X172" s="110"/>
    </row>
    <row r="173" spans="1:35" ht="24.75" customHeight="1">
      <c r="B173" s="108" t="s">
        <v>265</v>
      </c>
      <c r="C173" s="108"/>
      <c r="D173" s="108"/>
      <c r="E173" s="108"/>
      <c r="F173" s="108"/>
      <c r="G173" s="108"/>
      <c r="H173" s="109" t="s">
        <v>254</v>
      </c>
      <c r="I173" s="109"/>
      <c r="J173" s="109"/>
      <c r="K173" s="109"/>
      <c r="L173" s="109"/>
      <c r="M173" s="109"/>
      <c r="N173" s="109"/>
      <c r="O173" s="108" t="s">
        <v>266</v>
      </c>
      <c r="P173" s="108"/>
      <c r="Q173" s="108"/>
      <c r="R173" s="108"/>
      <c r="S173" s="108"/>
      <c r="T173" s="108"/>
      <c r="U173" s="110" t="s">
        <v>267</v>
      </c>
      <c r="V173" s="110"/>
      <c r="W173" s="110"/>
      <c r="X173" s="110"/>
    </row>
    <row r="174" spans="1:35" ht="24.75" customHeight="1">
      <c r="B174" s="108" t="s">
        <v>268</v>
      </c>
      <c r="C174" s="108"/>
      <c r="D174" s="108"/>
      <c r="E174" s="108"/>
      <c r="F174" s="108"/>
      <c r="G174" s="108"/>
      <c r="H174" s="109" t="s">
        <v>269</v>
      </c>
      <c r="I174" s="109"/>
      <c r="J174" s="109"/>
      <c r="K174" s="109"/>
      <c r="L174" s="109"/>
      <c r="M174" s="109"/>
      <c r="N174" s="109"/>
      <c r="O174" s="108" t="s">
        <v>270</v>
      </c>
      <c r="P174" s="108"/>
      <c r="Q174" s="108"/>
      <c r="R174" s="108"/>
      <c r="S174" s="108"/>
      <c r="T174" s="108"/>
      <c r="U174" s="110" t="s">
        <v>271</v>
      </c>
      <c r="V174" s="110"/>
      <c r="W174" s="110"/>
      <c r="X174" s="110"/>
    </row>
    <row r="175" spans="1:35" ht="24.75" customHeight="1">
      <c r="B175" s="108" t="s">
        <v>272</v>
      </c>
      <c r="C175" s="108"/>
      <c r="D175" s="108"/>
      <c r="E175" s="108"/>
      <c r="F175" s="108"/>
      <c r="G175" s="108"/>
      <c r="H175" s="109" t="s">
        <v>273</v>
      </c>
      <c r="I175" s="109"/>
      <c r="J175" s="109"/>
      <c r="K175" s="109"/>
      <c r="L175" s="109"/>
      <c r="M175" s="109"/>
      <c r="N175" s="109"/>
      <c r="O175" s="114" t="s">
        <v>274</v>
      </c>
      <c r="P175" s="115"/>
      <c r="Q175" s="115"/>
      <c r="R175" s="115"/>
      <c r="S175" s="115"/>
      <c r="T175" s="115"/>
      <c r="U175" s="110" t="s">
        <v>275</v>
      </c>
      <c r="V175" s="110"/>
      <c r="W175" s="110"/>
      <c r="X175" s="110"/>
    </row>
    <row r="176" spans="1:35" ht="31.5" customHeight="1">
      <c r="B176" s="108" t="s">
        <v>276</v>
      </c>
      <c r="C176" s="108"/>
      <c r="D176" s="108"/>
      <c r="E176" s="108"/>
      <c r="F176" s="108"/>
      <c r="G176" s="108"/>
      <c r="H176" s="112" t="s">
        <v>277</v>
      </c>
      <c r="I176" s="113"/>
      <c r="J176" s="113"/>
      <c r="K176" s="113"/>
      <c r="L176" s="113"/>
      <c r="M176" s="113"/>
      <c r="N176" s="113"/>
      <c r="O176" s="108" t="s">
        <v>278</v>
      </c>
      <c r="P176" s="108"/>
      <c r="Q176" s="108"/>
      <c r="R176" s="108"/>
      <c r="S176" s="108"/>
      <c r="T176" s="108"/>
      <c r="U176" s="110" t="s">
        <v>279</v>
      </c>
      <c r="V176" s="110"/>
      <c r="W176" s="110"/>
      <c r="X176" s="110"/>
    </row>
    <row r="177" spans="2:29" ht="24.75" customHeight="1">
      <c r="B177" s="108" t="s">
        <v>280</v>
      </c>
      <c r="C177" s="108"/>
      <c r="D177" s="108"/>
      <c r="E177" s="108"/>
      <c r="F177" s="108"/>
      <c r="G177" s="108"/>
      <c r="H177" s="109" t="s">
        <v>281</v>
      </c>
      <c r="I177" s="109"/>
      <c r="J177" s="109"/>
      <c r="K177" s="109"/>
      <c r="L177" s="109"/>
      <c r="M177" s="109"/>
      <c r="N177" s="109"/>
      <c r="O177" s="108" t="s">
        <v>282</v>
      </c>
      <c r="P177" s="108"/>
      <c r="Q177" s="108"/>
      <c r="R177" s="108"/>
      <c r="S177" s="108"/>
      <c r="T177" s="108"/>
      <c r="U177" s="110" t="s">
        <v>283</v>
      </c>
      <c r="V177" s="110"/>
      <c r="W177" s="110"/>
      <c r="X177" s="110"/>
    </row>
    <row r="178" spans="2:29" ht="24.75" customHeight="1">
      <c r="B178" s="108" t="s">
        <v>284</v>
      </c>
      <c r="C178" s="108"/>
      <c r="D178" s="108"/>
      <c r="E178" s="108"/>
      <c r="F178" s="108"/>
      <c r="G178" s="108"/>
      <c r="H178" s="109" t="s">
        <v>273</v>
      </c>
      <c r="I178" s="109"/>
      <c r="J178" s="109"/>
      <c r="K178" s="109"/>
      <c r="L178" s="109"/>
      <c r="M178" s="109"/>
      <c r="N178" s="109"/>
      <c r="O178" s="108" t="s">
        <v>285</v>
      </c>
      <c r="P178" s="108"/>
      <c r="Q178" s="108"/>
      <c r="R178" s="108"/>
      <c r="S178" s="108"/>
      <c r="T178" s="108"/>
      <c r="U178" s="110" t="s">
        <v>286</v>
      </c>
      <c r="V178" s="110"/>
      <c r="W178" s="110"/>
      <c r="X178" s="110"/>
    </row>
    <row r="179" spans="2:29" ht="9.75" customHeight="1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9" ht="9" customHeight="1"/>
    <row r="181" spans="2:29" ht="41.5">
      <c r="Y181" s="111"/>
      <c r="Z181" s="111"/>
      <c r="AA181" s="111"/>
      <c r="AB181" s="111"/>
      <c r="AC181" s="111"/>
    </row>
    <row r="184" spans="2:29" ht="23.25" customHeight="1"/>
    <row r="185" spans="2:29" ht="23.25" customHeight="1"/>
    <row r="186" spans="2:29" ht="23.25" customHeight="1"/>
    <row r="187" spans="2:29" ht="23.25" customHeight="1"/>
    <row r="188" spans="2:29" ht="23.25" customHeight="1"/>
    <row r="189" spans="2:29" ht="23.25" customHeight="1"/>
    <row r="190" spans="2:29" ht="23.25" customHeight="1"/>
    <row r="191" spans="2:29" ht="23.25" customHeight="1"/>
    <row r="192" spans="2:29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</sheetData>
  <mergeCells count="480"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B6:C6"/>
    <mergeCell ref="D6:I6"/>
    <mergeCell ref="J6:K6"/>
    <mergeCell ref="L6:Q6"/>
    <mergeCell ref="R6:S7"/>
    <mergeCell ref="T6:X6"/>
    <mergeCell ref="B7:C7"/>
    <mergeCell ref="D7:I7"/>
    <mergeCell ref="J7:K7"/>
    <mergeCell ref="L7:Q7"/>
    <mergeCell ref="B30:C30"/>
    <mergeCell ref="D30:E30"/>
    <mergeCell ref="F30:G30"/>
    <mergeCell ref="H30:I30"/>
    <mergeCell ref="J30:K30"/>
    <mergeCell ref="L30:M30"/>
    <mergeCell ref="T7:X7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B53:E53"/>
    <mergeCell ref="F53:G53"/>
    <mergeCell ref="C54:D54"/>
    <mergeCell ref="E54:F54"/>
    <mergeCell ref="G54:H54"/>
    <mergeCell ref="I54:J54"/>
    <mergeCell ref="B48:F48"/>
    <mergeCell ref="B50:D50"/>
    <mergeCell ref="B51:C51"/>
    <mergeCell ref="D51:I51"/>
    <mergeCell ref="J51:K51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B65:E65"/>
    <mergeCell ref="F65:L65"/>
    <mergeCell ref="M65:O65"/>
    <mergeCell ref="P65:Q65"/>
    <mergeCell ref="B67:F67"/>
    <mergeCell ref="B69:E69"/>
    <mergeCell ref="F69:O69"/>
    <mergeCell ref="P69:Q69"/>
    <mergeCell ref="O61:P61"/>
    <mergeCell ref="Q61:R61"/>
    <mergeCell ref="B63:G63"/>
    <mergeCell ref="H63:I63"/>
    <mergeCell ref="B64:E64"/>
    <mergeCell ref="F64:L64"/>
    <mergeCell ref="M64:O64"/>
    <mergeCell ref="P64:Q64"/>
    <mergeCell ref="C61:D61"/>
    <mergeCell ref="E61:F61"/>
    <mergeCell ref="G61:H61"/>
    <mergeCell ref="I61:J61"/>
    <mergeCell ref="K61:L61"/>
    <mergeCell ref="M61:N61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J76:O76"/>
    <mergeCell ref="P76:Q76"/>
    <mergeCell ref="B78:G78"/>
    <mergeCell ref="H78:I78"/>
    <mergeCell ref="B79:I79"/>
    <mergeCell ref="J79:N79"/>
    <mergeCell ref="O79:S79"/>
    <mergeCell ref="B74:I74"/>
    <mergeCell ref="J74:O74"/>
    <mergeCell ref="P74:Q74"/>
    <mergeCell ref="J75:O75"/>
    <mergeCell ref="P75:Q75"/>
    <mergeCell ref="T79:V79"/>
    <mergeCell ref="B80:I80"/>
    <mergeCell ref="J80:N80"/>
    <mergeCell ref="O80:S80"/>
    <mergeCell ref="T80:V80"/>
    <mergeCell ref="B82:I82"/>
    <mergeCell ref="J82:K82"/>
    <mergeCell ref="O82:T82"/>
    <mergeCell ref="U82:V82"/>
    <mergeCell ref="O86:T86"/>
    <mergeCell ref="B92:F92"/>
    <mergeCell ref="G92:H92"/>
    <mergeCell ref="O87:T87"/>
    <mergeCell ref="B93:G93"/>
    <mergeCell ref="H93:M93"/>
    <mergeCell ref="O88:T88"/>
    <mergeCell ref="B83:I83"/>
    <mergeCell ref="O83:T83"/>
    <mergeCell ref="B84:I84"/>
    <mergeCell ref="O84:T84"/>
    <mergeCell ref="B85:I85"/>
    <mergeCell ref="O85:T85"/>
    <mergeCell ref="B96:G96"/>
    <mergeCell ref="H96:M96"/>
    <mergeCell ref="B97:G97"/>
    <mergeCell ref="H97:M97"/>
    <mergeCell ref="O92:U92"/>
    <mergeCell ref="V92:W92"/>
    <mergeCell ref="B94:G94"/>
    <mergeCell ref="H94:M94"/>
    <mergeCell ref="O89:T89"/>
    <mergeCell ref="B95:G95"/>
    <mergeCell ref="H95:M95"/>
    <mergeCell ref="O90:T90"/>
    <mergeCell ref="B100:G100"/>
    <mergeCell ref="H100:M100"/>
    <mergeCell ref="O95:S95"/>
    <mergeCell ref="T95:X95"/>
    <mergeCell ref="B101:G101"/>
    <mergeCell ref="H101:M101"/>
    <mergeCell ref="B98:G98"/>
    <mergeCell ref="H98:M98"/>
    <mergeCell ref="O93:S93"/>
    <mergeCell ref="T93:X93"/>
    <mergeCell ref="B99:G99"/>
    <mergeCell ref="H99:M99"/>
    <mergeCell ref="O94:S94"/>
    <mergeCell ref="T94:X94"/>
    <mergeCell ref="B104:G104"/>
    <mergeCell ref="H104:M104"/>
    <mergeCell ref="O99:S99"/>
    <mergeCell ref="T99:X99"/>
    <mergeCell ref="B105:G105"/>
    <mergeCell ref="O100:S100"/>
    <mergeCell ref="T100:X100"/>
    <mergeCell ref="B102:G102"/>
    <mergeCell ref="H102:M102"/>
    <mergeCell ref="O97:U97"/>
    <mergeCell ref="V97:W97"/>
    <mergeCell ref="H103:M103"/>
    <mergeCell ref="O98:S98"/>
    <mergeCell ref="T98:X98"/>
    <mergeCell ref="B108:G108"/>
    <mergeCell ref="H108:M108"/>
    <mergeCell ref="O103:S103"/>
    <mergeCell ref="T103:X103"/>
    <mergeCell ref="B109:G109"/>
    <mergeCell ref="H109:M109"/>
    <mergeCell ref="O104:S104"/>
    <mergeCell ref="T104:X104"/>
    <mergeCell ref="B106:G106"/>
    <mergeCell ref="O101:S101"/>
    <mergeCell ref="T101:X101"/>
    <mergeCell ref="B107:G107"/>
    <mergeCell ref="O102:S102"/>
    <mergeCell ref="T102:X102"/>
    <mergeCell ref="B112:G112"/>
    <mergeCell ref="H112:M112"/>
    <mergeCell ref="O109:S109"/>
    <mergeCell ref="T109:X109"/>
    <mergeCell ref="B113:G113"/>
    <mergeCell ref="H113:M113"/>
    <mergeCell ref="O110:S110"/>
    <mergeCell ref="T110:X110"/>
    <mergeCell ref="B110:G110"/>
    <mergeCell ref="H110:M110"/>
    <mergeCell ref="O107:U107"/>
    <mergeCell ref="V107:W107"/>
    <mergeCell ref="B111:G111"/>
    <mergeCell ref="H111:M111"/>
    <mergeCell ref="B116:G116"/>
    <mergeCell ref="H116:M116"/>
    <mergeCell ref="O114:U114"/>
    <mergeCell ref="B117:G117"/>
    <mergeCell ref="H117:M117"/>
    <mergeCell ref="O115:U115"/>
    <mergeCell ref="B114:G114"/>
    <mergeCell ref="H114:M114"/>
    <mergeCell ref="O112:R112"/>
    <mergeCell ref="S112:T112"/>
    <mergeCell ref="B115:G115"/>
    <mergeCell ref="H115:M115"/>
    <mergeCell ref="O113:U113"/>
    <mergeCell ref="S123:V125"/>
    <mergeCell ref="K124:N124"/>
    <mergeCell ref="O124:O125"/>
    <mergeCell ref="P124:P125"/>
    <mergeCell ref="Q124:Q125"/>
    <mergeCell ref="R124:R125"/>
    <mergeCell ref="O116:U116"/>
    <mergeCell ref="O117:U117"/>
    <mergeCell ref="O118:U118"/>
    <mergeCell ref="B120:L120"/>
    <mergeCell ref="B122:E122"/>
    <mergeCell ref="F122:G122"/>
    <mergeCell ref="K125:L125"/>
    <mergeCell ref="M125:N125"/>
    <mergeCell ref="C126:F126"/>
    <mergeCell ref="G126:J126"/>
    <mergeCell ref="K126:L126"/>
    <mergeCell ref="M126:N126"/>
    <mergeCell ref="B123:B125"/>
    <mergeCell ref="C123:F125"/>
    <mergeCell ref="G123:J125"/>
    <mergeCell ref="K123:R123"/>
    <mergeCell ref="M128:N128"/>
    <mergeCell ref="S128:V128"/>
    <mergeCell ref="B130:F130"/>
    <mergeCell ref="G130:H130"/>
    <mergeCell ref="S126:V126"/>
    <mergeCell ref="C127:F127"/>
    <mergeCell ref="G127:J127"/>
    <mergeCell ref="K127:L127"/>
    <mergeCell ref="M127:N127"/>
    <mergeCell ref="S127:V127"/>
    <mergeCell ref="B131:I131"/>
    <mergeCell ref="B132:I132"/>
    <mergeCell ref="B133:I133"/>
    <mergeCell ref="B134:I134"/>
    <mergeCell ref="B135:I135"/>
    <mergeCell ref="B136:I136"/>
    <mergeCell ref="C128:F128"/>
    <mergeCell ref="G128:J128"/>
    <mergeCell ref="K128:L128"/>
    <mergeCell ref="B143:E143"/>
    <mergeCell ref="F143:K143"/>
    <mergeCell ref="B144:E144"/>
    <mergeCell ref="F144:K144"/>
    <mergeCell ref="B146:F146"/>
    <mergeCell ref="G146:H146"/>
    <mergeCell ref="B137:I137"/>
    <mergeCell ref="B139:L139"/>
    <mergeCell ref="B141:E141"/>
    <mergeCell ref="F141:G141"/>
    <mergeCell ref="B142:E142"/>
    <mergeCell ref="F142:K142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7:E147"/>
    <mergeCell ref="F147:H147"/>
    <mergeCell ref="I147:L147"/>
    <mergeCell ref="M147:P147"/>
    <mergeCell ref="B148:E148"/>
    <mergeCell ref="F148:H148"/>
    <mergeCell ref="I148:L148"/>
    <mergeCell ref="M148:P148"/>
    <mergeCell ref="B153:L153"/>
    <mergeCell ref="B155:G155"/>
    <mergeCell ref="H155:I155"/>
    <mergeCell ref="B156:G156"/>
    <mergeCell ref="H156:N156"/>
    <mergeCell ref="O156:T156"/>
    <mergeCell ref="B151:E151"/>
    <mergeCell ref="F151:H151"/>
    <mergeCell ref="I151:L151"/>
    <mergeCell ref="M151:P151"/>
    <mergeCell ref="B152:E152"/>
    <mergeCell ref="F152:H152"/>
    <mergeCell ref="I152:L152"/>
    <mergeCell ref="M152:P152"/>
    <mergeCell ref="B159:G159"/>
    <mergeCell ref="H159:N160"/>
    <mergeCell ref="O159:T160"/>
    <mergeCell ref="U159:X160"/>
    <mergeCell ref="B160:G160"/>
    <mergeCell ref="B162:G162"/>
    <mergeCell ref="H162:I162"/>
    <mergeCell ref="U156:X156"/>
    <mergeCell ref="B157:G157"/>
    <mergeCell ref="H157:N158"/>
    <mergeCell ref="O157:T158"/>
    <mergeCell ref="U157:X158"/>
    <mergeCell ref="B158:G158"/>
    <mergeCell ref="B165:G165"/>
    <mergeCell ref="H165:K165"/>
    <mergeCell ref="L165:O165"/>
    <mergeCell ref="P165:X165"/>
    <mergeCell ref="B167:E167"/>
    <mergeCell ref="M167:N167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G168"/>
    <mergeCell ref="H168:N168"/>
    <mergeCell ref="O168:T168"/>
    <mergeCell ref="U168:X168"/>
    <mergeCell ref="B169:G169"/>
    <mergeCell ref="H169:N169"/>
    <mergeCell ref="O169:T169"/>
    <mergeCell ref="U169:X169"/>
    <mergeCell ref="B174:G174"/>
    <mergeCell ref="H174:N174"/>
    <mergeCell ref="O174:T174"/>
    <mergeCell ref="U174:X174"/>
    <mergeCell ref="B175:G175"/>
    <mergeCell ref="H175:N175"/>
    <mergeCell ref="O175:T175"/>
    <mergeCell ref="U175:X175"/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B178:G178"/>
    <mergeCell ref="H178:N178"/>
    <mergeCell ref="O178:T178"/>
    <mergeCell ref="U178:X178"/>
    <mergeCell ref="Y181:AC181"/>
    <mergeCell ref="B176:G176"/>
    <mergeCell ref="H176:N176"/>
    <mergeCell ref="O176:T176"/>
    <mergeCell ref="U176:X176"/>
    <mergeCell ref="B177:G177"/>
    <mergeCell ref="H177:N177"/>
    <mergeCell ref="O177:T177"/>
    <mergeCell ref="U177:X177"/>
  </mergeCells>
  <phoneticPr fontId="3"/>
  <hyperlinks>
    <hyperlink ref="Y122:AC125" location="目次!A1" display="目次に戻る"/>
    <hyperlink ref="Y141:AC141" location="目次!A1" display="目次に戻る"/>
    <hyperlink ref="Y181:AC181" location="目次!A1" display="目次に戻る"/>
    <hyperlink ref="AD153" location="目次!A1" display="目次に戻る"/>
    <hyperlink ref="Y162:AC165" location="目次!A1" display="目次に戻る"/>
    <hyperlink ref="Z162:AD165" location="目次!A1" display="目次に戻る"/>
    <hyperlink ref="Y156:AC158" location="目次!A1" display="目次に戻る"/>
    <hyperlink ref="Z155:AD158" location="目次!A1" display="目次に戻る"/>
    <hyperlink ref="Y160:AC160" location="目次!A1" display="目次に戻る"/>
    <hyperlink ref="Z160:AD16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7" manualBreakCount="7">
    <brk id="25" max="23" man="1"/>
    <brk id="47" max="23" man="1"/>
    <brk id="66" max="23" man="1"/>
    <brk id="76" max="23" man="1"/>
    <brk id="90" max="23" man="1"/>
    <brk id="119" max="16383" man="1"/>
    <brk id="15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18開南</vt:lpstr>
      <vt:lpstr>'18開南'!Print_Area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2025-06-30T05:40:13Z</dcterms:created>
  <dcterms:modified xsi:type="dcterms:W3CDTF">2025-07-03T02:22:56Z</dcterms:modified>
</cp:coreProperties>
</file>