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2城東" sheetId="1" r:id="rId1"/>
  </sheets>
  <externalReferences>
    <externalReference r:id="rId2"/>
    <externalReference r:id="rId3"/>
  </externalReferences>
  <definedNames>
    <definedName name="Z_818BF9DD_E155_4641_96DB_F10DCC046B31_.wvu.PrintArea" localSheetId="0" hidden="1">'2城東'!$A$1:$X$164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0" i="1" l="1"/>
  <c r="H155" i="1"/>
  <c r="H146" i="1"/>
  <c r="G140" i="1"/>
  <c r="F132" i="1"/>
  <c r="V104" i="1"/>
  <c r="V99" i="1"/>
  <c r="V94" i="1"/>
  <c r="G94" i="1"/>
  <c r="S88" i="1"/>
  <c r="J88" i="1"/>
  <c r="M82" i="1"/>
  <c r="M81" i="1"/>
  <c r="H63" i="1"/>
  <c r="Q61" i="1"/>
  <c r="Q60" i="1"/>
  <c r="Q59" i="1"/>
  <c r="Q58" i="1"/>
  <c r="Q57" i="1"/>
  <c r="Q56" i="1"/>
  <c r="Q55" i="1"/>
  <c r="F53" i="1"/>
  <c r="T41" i="1"/>
  <c r="V39" i="1" s="1"/>
  <c r="V40" i="1"/>
  <c r="V38" i="1"/>
  <c r="H36" i="1"/>
  <c r="H29" i="1"/>
  <c r="F4" i="1"/>
</calcChain>
</file>

<file path=xl/sharedStrings.xml><?xml version="1.0" encoding="utf-8"?>
<sst xmlns="http://schemas.openxmlformats.org/spreadsheetml/2006/main" count="314" uniqueCount="231">
  <si>
    <t>№</t>
    <phoneticPr fontId="4"/>
  </si>
  <si>
    <t>城東小学校区</t>
    <rPh sb="0" eb="2">
      <t>ジョウトウ</t>
    </rPh>
    <rPh sb="2" eb="5">
      <t>ショウガッコウ</t>
    </rPh>
    <phoneticPr fontId="4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</si>
  <si>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4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</si>
  <si>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</si>
  <si>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4"/>
  </si>
  <si>
    <t>丁目番号</t>
    <rPh sb="0" eb="2">
      <t>チョウメ</t>
    </rPh>
    <rPh sb="2" eb="3">
      <t>バン</t>
    </rPh>
    <rPh sb="3" eb="4">
      <t>ゴウ</t>
    </rPh>
    <phoneticPr fontId="4"/>
  </si>
  <si>
    <t>丁目番号</t>
    <rPh sb="0" eb="2">
      <t>チョウメ</t>
    </rPh>
    <rPh sb="2" eb="4">
      <t>バンゴウ</t>
    </rPh>
    <phoneticPr fontId="4"/>
  </si>
  <si>
    <t>首里石嶺町</t>
    <rPh sb="0" eb="2">
      <t>シュリ</t>
    </rPh>
    <rPh sb="2" eb="3">
      <t>イシ</t>
    </rPh>
    <rPh sb="3" eb="4">
      <t>ミネ</t>
    </rPh>
    <rPh sb="4" eb="5">
      <t>チョウ</t>
    </rPh>
    <phoneticPr fontId="4"/>
  </si>
  <si>
    <t>2丁目（全部）</t>
    <rPh sb="1" eb="3">
      <t>チョウメ</t>
    </rPh>
    <rPh sb="4" eb="6">
      <t>ゼンブ</t>
    </rPh>
    <phoneticPr fontId="4"/>
  </si>
  <si>
    <t>首里汀良町</t>
    <rPh sb="0" eb="2">
      <t>シュリ</t>
    </rPh>
    <rPh sb="2" eb="4">
      <t>テラ</t>
    </rPh>
    <rPh sb="4" eb="5">
      <t>チョウ</t>
    </rPh>
    <phoneticPr fontId="4"/>
  </si>
  <si>
    <t>3丁目42番地1、64～114番地（72番地1は城西小）</t>
    <rPh sb="1" eb="3">
      <t>チョウメ</t>
    </rPh>
    <rPh sb="5" eb="7">
      <t>バンチ</t>
    </rPh>
    <rPh sb="15" eb="17">
      <t>バンチ</t>
    </rPh>
    <phoneticPr fontId="4"/>
  </si>
  <si>
    <t>首里久場川町</t>
    <rPh sb="0" eb="2">
      <t>シュリ</t>
    </rPh>
    <rPh sb="2" eb="5">
      <t>クバガワ</t>
    </rPh>
    <rPh sb="5" eb="6">
      <t>チョウ</t>
    </rPh>
    <phoneticPr fontId="4"/>
  </si>
  <si>
    <t>2丁目88、135～155番地</t>
    <rPh sb="1" eb="3">
      <t>チョウメ</t>
    </rPh>
    <rPh sb="13" eb="15">
      <t>バンチ</t>
    </rPh>
    <phoneticPr fontId="4"/>
  </si>
  <si>
    <t>首里鳥堀町</t>
    <rPh sb="0" eb="2">
      <t>シュリ</t>
    </rPh>
    <rPh sb="2" eb="4">
      <t>トリホリ</t>
    </rPh>
    <rPh sb="4" eb="5">
      <t>チョウ</t>
    </rPh>
    <phoneticPr fontId="4"/>
  </si>
  <si>
    <t>4丁目101～146番地</t>
    <rPh sb="1" eb="3">
      <t>チョウメ</t>
    </rPh>
    <rPh sb="10" eb="12">
      <t>バンチ</t>
    </rPh>
    <phoneticPr fontId="4"/>
  </si>
  <si>
    <t>【基本情報】</t>
    <rPh sb="1" eb="3">
      <t>キホン</t>
    </rPh>
    <rPh sb="3" eb="5">
      <t>ジョウホウ</t>
    </rPh>
    <phoneticPr fontId="4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</si>
  <si>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4"/>
  </si>
  <si>
    <t>年度</t>
    <rPh sb="0" eb="2">
      <t>ネンド</t>
    </rPh>
    <phoneticPr fontId="4"/>
  </si>
  <si>
    <t>R2</t>
  </si>
  <si>
    <t>R3</t>
  </si>
  <si>
    <t>R4</t>
  </si>
  <si>
    <t>R5</t>
  </si>
  <si>
    <t>R6</t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</si>
  <si>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</si>
  <si>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</si>
  <si>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全人口</t>
    <rPh sb="0" eb="3">
      <t>ゼンジンコウ</t>
    </rPh>
    <phoneticPr fontId="4"/>
  </si>
  <si>
    <t>世帯数</t>
    <rPh sb="0" eb="3">
      <t>セタイスウ</t>
    </rPh>
    <phoneticPr fontId="4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</si>
  <si>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4"/>
  </si>
  <si>
    <t>率</t>
    <rPh sb="0" eb="1">
      <t>リツ</t>
    </rPh>
    <phoneticPr fontId="4"/>
  </si>
  <si>
    <t>0～14歳</t>
    <rPh sb="4" eb="5">
      <t>サイ</t>
    </rPh>
    <phoneticPr fontId="4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</si>
  <si>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4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</si>
  <si>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4"/>
  </si>
  <si>
    <t>合計</t>
    <rPh sb="0" eb="2">
      <t>ゴウケイ</t>
    </rPh>
    <phoneticPr fontId="4"/>
  </si>
  <si>
    <t>【小学校情報】</t>
    <rPh sb="1" eb="2">
      <t>ショウ</t>
    </rPh>
    <rPh sb="2" eb="4">
      <t>ガッコウ</t>
    </rPh>
    <rPh sb="4" eb="6">
      <t>ジョウホウ</t>
    </rPh>
    <phoneticPr fontId="4"/>
  </si>
  <si>
    <t>城東小学校</t>
    <rPh sb="0" eb="2">
      <t>ジョウトウ</t>
    </rPh>
    <rPh sb="2" eb="3">
      <t>ショウ</t>
    </rPh>
    <rPh sb="3" eb="5">
      <t>ガッコウ</t>
    </rPh>
    <phoneticPr fontId="4"/>
  </si>
  <si>
    <t>所在地</t>
  </si>
  <si>
    <t>首里石嶺町２－７４－１</t>
    <rPh sb="0" eb="2">
      <t>シュリ</t>
    </rPh>
    <rPh sb="2" eb="4">
      <t>イシミネ</t>
    </rPh>
    <rPh sb="4" eb="5">
      <t>チョウ</t>
    </rPh>
    <phoneticPr fontId="4"/>
  </si>
  <si>
    <t>設立年</t>
    <rPh sb="0" eb="2">
      <t>セツリツ</t>
    </rPh>
    <rPh sb="2" eb="3">
      <t>ネン</t>
    </rPh>
    <phoneticPr fontId="4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</si>
  <si>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4"/>
  </si>
  <si>
    <t>1年生</t>
    <rPh sb="1" eb="3">
      <t>ネンセイ</t>
    </rPh>
    <phoneticPr fontId="4"/>
  </si>
  <si>
    <t>2年生</t>
    <rPh sb="1" eb="3">
      <t>ネンセイ</t>
    </rPh>
    <phoneticPr fontId="4"/>
  </si>
  <si>
    <t>3年生</t>
    <rPh sb="1" eb="3">
      <t>ネンセイ</t>
    </rPh>
    <phoneticPr fontId="4"/>
  </si>
  <si>
    <t>4年生</t>
    <rPh sb="1" eb="3">
      <t>ネンセイ</t>
    </rPh>
    <phoneticPr fontId="4"/>
  </si>
  <si>
    <t>5年生</t>
    <rPh sb="1" eb="3">
      <t>ネンセイ</t>
    </rPh>
    <phoneticPr fontId="4"/>
  </si>
  <si>
    <t>6年生</t>
    <rPh sb="1" eb="3">
      <t>ネンセイ</t>
    </rPh>
    <phoneticPr fontId="4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</si>
  <si>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4"/>
  </si>
  <si>
    <t>H30</t>
  </si>
  <si>
    <t>H31
（R1）</t>
    <phoneticPr fontId="4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</si>
  <si>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4"/>
  </si>
  <si>
    <t>学校名</t>
    <rPh sb="0" eb="3">
      <t>ガッコウメイ</t>
    </rPh>
    <phoneticPr fontId="4"/>
  </si>
  <si>
    <t>所在地</t>
    <rPh sb="0" eb="3">
      <t>ショザイチ</t>
    </rPh>
    <phoneticPr fontId="4"/>
  </si>
  <si>
    <t>面積（㎡）</t>
    <rPh sb="0" eb="2">
      <t>メンセキ</t>
    </rPh>
    <phoneticPr fontId="4"/>
  </si>
  <si>
    <t>和室</t>
    <rPh sb="0" eb="2">
      <t>ワシツ</t>
    </rPh>
    <phoneticPr fontId="4"/>
  </si>
  <si>
    <t>城東小学校</t>
    <rPh sb="0" eb="5">
      <t>ジョウトウショウガッコウ</t>
    </rPh>
    <phoneticPr fontId="4"/>
  </si>
  <si>
    <t>首里石嶺町2-74-1</t>
    <rPh sb="0" eb="2">
      <t>シュリ</t>
    </rPh>
    <rPh sb="2" eb="4">
      <t>イシミネ</t>
    </rPh>
    <rPh sb="4" eb="5">
      <t>チョウ</t>
    </rPh>
    <phoneticPr fontId="4"/>
  </si>
  <si>
    <t>あり</t>
    <phoneticPr fontId="4"/>
  </si>
  <si>
    <t>【地域情報】</t>
    <rPh sb="1" eb="3">
      <t>チイキ</t>
    </rPh>
    <rPh sb="3" eb="5">
      <t>ジョウホウ</t>
    </rPh>
    <phoneticPr fontId="4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</si>
  <si>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4"/>
  </si>
  <si>
    <t>自治会名</t>
    <rPh sb="0" eb="3">
      <t>ジチカイ</t>
    </rPh>
    <rPh sb="3" eb="4">
      <t>メイ</t>
    </rPh>
    <phoneticPr fontId="4"/>
  </si>
  <si>
    <t>区域</t>
    <rPh sb="0" eb="2">
      <t>クイキ</t>
    </rPh>
    <phoneticPr fontId="4"/>
  </si>
  <si>
    <t>加入
世帯</t>
    <rPh sb="0" eb="2">
      <t>カニュウ</t>
    </rPh>
    <rPh sb="3" eb="5">
      <t>セタイ</t>
    </rPh>
    <phoneticPr fontId="4"/>
  </si>
  <si>
    <t>汀良市営住宅自治会</t>
    <rPh sb="0" eb="2">
      <t>テラ</t>
    </rPh>
    <rPh sb="2" eb="4">
      <t>シエイ</t>
    </rPh>
    <rPh sb="4" eb="6">
      <t>ジュウタク</t>
    </rPh>
    <rPh sb="6" eb="9">
      <t>ジチカイ</t>
    </rPh>
    <phoneticPr fontId="4"/>
  </si>
  <si>
    <t>首里汀良町3-111-1（汀良市営住宅）</t>
    <rPh sb="0" eb="5">
      <t>シュリテラチョウ</t>
    </rPh>
    <rPh sb="13" eb="17">
      <t>テラシエイ</t>
    </rPh>
    <rPh sb="17" eb="19">
      <t>ジュウタク</t>
    </rPh>
    <phoneticPr fontId="4"/>
  </si>
  <si>
    <t>城東自治会</t>
    <rPh sb="0" eb="2">
      <t>ジョウトウ</t>
    </rPh>
    <rPh sb="2" eb="5">
      <t>ジチカイ</t>
    </rPh>
    <phoneticPr fontId="4"/>
  </si>
  <si>
    <t>首里石嶺町2丁目一部</t>
    <rPh sb="0" eb="2">
      <t>シュリ</t>
    </rPh>
    <rPh sb="2" eb="4">
      <t>イシミネ</t>
    </rPh>
    <rPh sb="4" eb="5">
      <t>チョウ</t>
    </rPh>
    <rPh sb="6" eb="8">
      <t>チョウメ</t>
    </rPh>
    <rPh sb="8" eb="10">
      <t>イチブ</t>
    </rPh>
    <phoneticPr fontId="4"/>
  </si>
  <si>
    <t>石嶺東ヶ丘自治会</t>
    <rPh sb="0" eb="2">
      <t>イシミネ</t>
    </rPh>
    <rPh sb="2" eb="3">
      <t>ヒガシ</t>
    </rPh>
    <rPh sb="4" eb="5">
      <t>オカ</t>
    </rPh>
    <rPh sb="5" eb="8">
      <t>ジチカイ</t>
    </rPh>
    <phoneticPr fontId="4"/>
  </si>
  <si>
    <t>石嶺町</t>
    <rPh sb="0" eb="3">
      <t>イシミネチョウ</t>
    </rPh>
    <phoneticPr fontId="4"/>
  </si>
  <si>
    <t>立川自治会</t>
    <rPh sb="0" eb="2">
      <t>タチカワ</t>
    </rPh>
    <rPh sb="2" eb="5">
      <t>ジチカイ</t>
    </rPh>
    <phoneticPr fontId="4"/>
  </si>
  <si>
    <t>首里石嶺町2丁目一部
（城東小正門から東向け）</t>
    <rPh sb="0" eb="2">
      <t>シュリ</t>
    </rPh>
    <rPh sb="2" eb="4">
      <t>イシミネ</t>
    </rPh>
    <rPh sb="4" eb="5">
      <t>チョウ</t>
    </rPh>
    <rPh sb="6" eb="8">
      <t>チョウメ</t>
    </rPh>
    <rPh sb="8" eb="10">
      <t>イチブ</t>
    </rPh>
    <rPh sb="12" eb="15">
      <t>ジョウトウショウ</t>
    </rPh>
    <rPh sb="15" eb="17">
      <t>セイモン</t>
    </rPh>
    <rPh sb="19" eb="21">
      <t>ヒガシム</t>
    </rPh>
    <phoneticPr fontId="4"/>
  </si>
  <si>
    <t>石嶺団地自治会</t>
    <rPh sb="0" eb="2">
      <t>イシミネ</t>
    </rPh>
    <rPh sb="2" eb="4">
      <t>ダンチ</t>
    </rPh>
    <rPh sb="4" eb="7">
      <t>ジチカイ</t>
    </rPh>
    <phoneticPr fontId="4"/>
  </si>
  <si>
    <t>首里石嶺町2丁目（石嶺団地）</t>
    <rPh sb="0" eb="2">
      <t>シュリ</t>
    </rPh>
    <rPh sb="2" eb="5">
      <t>イシミネチョウ</t>
    </rPh>
    <rPh sb="6" eb="8">
      <t>チョウメ</t>
    </rPh>
    <rPh sb="9" eb="11">
      <t>イシミネ</t>
    </rPh>
    <rPh sb="11" eb="13">
      <t>ダンチ</t>
    </rPh>
    <phoneticPr fontId="4"/>
  </si>
  <si>
    <t>城東団地自治会</t>
    <rPh sb="0" eb="2">
      <t>ジョウトウ</t>
    </rPh>
    <rPh sb="2" eb="4">
      <t>ダンチ</t>
    </rPh>
    <rPh sb="4" eb="7">
      <t>ジチカイ</t>
    </rPh>
    <phoneticPr fontId="4"/>
  </si>
  <si>
    <t>首里石嶺町2丁目</t>
    <rPh sb="0" eb="2">
      <t>シュリ</t>
    </rPh>
    <rPh sb="2" eb="5">
      <t>イシミネチョウ</t>
    </rPh>
    <rPh sb="6" eb="8">
      <t>チョウメ</t>
    </rPh>
    <phoneticPr fontId="4"/>
  </si>
  <si>
    <t>鳥小堀自治会</t>
    <rPh sb="0" eb="1">
      <t>トリ</t>
    </rPh>
    <rPh sb="1" eb="2">
      <t>コ</t>
    </rPh>
    <rPh sb="2" eb="3">
      <t>ホリ</t>
    </rPh>
    <rPh sb="3" eb="6">
      <t>ジチカイ</t>
    </rPh>
    <phoneticPr fontId="4"/>
  </si>
  <si>
    <t>首里鳥堀町4丁目一部
（107，115，125，128）</t>
    <rPh sb="0" eb="2">
      <t>シュリ</t>
    </rPh>
    <rPh sb="2" eb="4">
      <t>トリホリ</t>
    </rPh>
    <rPh sb="4" eb="5">
      <t>マチ</t>
    </rPh>
    <rPh sb="6" eb="8">
      <t>チョウメ</t>
    </rPh>
    <rPh sb="8" eb="10">
      <t>イチブ</t>
    </rPh>
    <phoneticPr fontId="4"/>
  </si>
  <si>
    <t>那覇市首里鳥堀町自治会</t>
    <rPh sb="0" eb="3">
      <t>ナハシ</t>
    </rPh>
    <rPh sb="3" eb="5">
      <t>シュリ</t>
    </rPh>
    <rPh sb="5" eb="7">
      <t>トリホリ</t>
    </rPh>
    <rPh sb="7" eb="8">
      <t>チョウ</t>
    </rPh>
    <rPh sb="8" eb="11">
      <t>ジチカイ</t>
    </rPh>
    <phoneticPr fontId="4"/>
  </si>
  <si>
    <t>首里鳥堀町1丁目～5丁目</t>
    <rPh sb="0" eb="2">
      <t>シュリ</t>
    </rPh>
    <rPh sb="2" eb="5">
      <t>トリホリチョウ</t>
    </rPh>
    <rPh sb="6" eb="8">
      <t>チョウメ</t>
    </rPh>
    <rPh sb="10" eb="12">
      <t>チョウメ</t>
    </rPh>
    <phoneticPr fontId="4"/>
  </si>
  <si>
    <t>首里汀良町自治会</t>
    <rPh sb="0" eb="2">
      <t>シュリ</t>
    </rPh>
    <rPh sb="2" eb="4">
      <t>テラ</t>
    </rPh>
    <rPh sb="4" eb="5">
      <t>チョウ</t>
    </rPh>
    <rPh sb="5" eb="8">
      <t>ジチカイ</t>
    </rPh>
    <phoneticPr fontId="4"/>
  </si>
  <si>
    <t>汀良町1丁目～2丁目全域、
3-11～3-105-3、3-111-3</t>
    <rPh sb="0" eb="3">
      <t>テラチョウ</t>
    </rPh>
    <rPh sb="4" eb="6">
      <t>チョウメ</t>
    </rPh>
    <rPh sb="8" eb="10">
      <t>チョウメ</t>
    </rPh>
    <rPh sb="10" eb="12">
      <t>ゼンイキ</t>
    </rPh>
    <phoneticPr fontId="4"/>
  </si>
  <si>
    <t>久場川町自治会</t>
    <rPh sb="0" eb="3">
      <t>クバガワ</t>
    </rPh>
    <rPh sb="3" eb="4">
      <t>チョウ</t>
    </rPh>
    <rPh sb="4" eb="7">
      <t>ジチカイ</t>
    </rPh>
    <phoneticPr fontId="4"/>
  </si>
  <si>
    <t>久場川町1丁目2丁目全域
（久場川市営住宅を除く）</t>
    <rPh sb="0" eb="4">
      <t>クバガワチョウ</t>
    </rPh>
    <rPh sb="5" eb="7">
      <t>チョウメ</t>
    </rPh>
    <rPh sb="8" eb="10">
      <t>チョウメ</t>
    </rPh>
    <rPh sb="10" eb="12">
      <t>ゼンイキ</t>
    </rPh>
    <rPh sb="14" eb="17">
      <t>クバガワ</t>
    </rPh>
    <rPh sb="17" eb="21">
      <t>シエイジュウタク</t>
    </rPh>
    <rPh sb="22" eb="23">
      <t>ノゾ</t>
    </rPh>
    <phoneticPr fontId="4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</si>
  <si>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</si>
  <si>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</si>
  <si>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</si>
  <si>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4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</si>
  <si>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</si>
  <si>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</si>
  <si>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</si>
  <si>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那覇市城東小学校区まちづくり協議会</t>
    <rPh sb="0" eb="3">
      <t>ナハシ</t>
    </rPh>
    <rPh sb="3" eb="5">
      <t>ジョウトウ</t>
    </rPh>
    <rPh sb="5" eb="9">
      <t>ショウガッコウク</t>
    </rPh>
    <rPh sb="16" eb="17">
      <t>カイ</t>
    </rPh>
    <phoneticPr fontId="4"/>
  </si>
  <si>
    <t>毎月第4火曜日19：00～</t>
    <phoneticPr fontId="4"/>
  </si>
  <si>
    <t>城東小地域連携室</t>
    <rPh sb="0" eb="3">
      <t>ジョウトウショウ</t>
    </rPh>
    <rPh sb="3" eb="8">
      <t>チイキレンケイシツ</t>
    </rPh>
    <phoneticPr fontId="4"/>
  </si>
  <si>
    <t>-</t>
    <phoneticPr fontId="4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</si>
  <si>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4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</si>
  <si>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22"/>
  </si>
  <si>
    <t>現在</t>
    <rPh sb="0" eb="2">
      <t>ゲンザイ</t>
    </rPh>
    <phoneticPr fontId="0"/>
  </si>
  <si>
    <t>組織名</t>
    <rPh sb="0" eb="3">
      <t>ソシキメイ</t>
    </rPh>
    <phoneticPr fontId="0"/>
  </si>
  <si>
    <t>首里中学校区青少年健全育成協議会</t>
    <rPh sb="0" eb="5">
      <t>シュリチュウガッコウ</t>
    </rPh>
    <rPh sb="5" eb="6">
      <t>ク</t>
    </rPh>
    <rPh sb="6" eb="16">
      <t>セイショウネンケンゼンイクセイキョウギカイ</t>
    </rPh>
    <phoneticPr fontId="4"/>
  </si>
  <si>
    <t>城東自治会</t>
    <rPh sb="0" eb="5">
      <t>ジョウトウジチカイ</t>
    </rPh>
    <phoneticPr fontId="0"/>
  </si>
  <si>
    <t>石嶺中学校区青少年健全育成協議会</t>
    <rPh sb="0" eb="6">
      <t>イシミネチュウガッコウク</t>
    </rPh>
    <rPh sb="6" eb="16">
      <t>セイショウネンケンゼンイクセイキョウギカイ</t>
    </rPh>
    <phoneticPr fontId="4"/>
  </si>
  <si>
    <t>石嶺団地自治会</t>
    <rPh sb="0" eb="2">
      <t>イシミネ</t>
    </rPh>
    <rPh sb="2" eb="4">
      <t>ダンチ</t>
    </rPh>
    <rPh sb="4" eb="7">
      <t>ジチカイ</t>
    </rPh>
    <phoneticPr fontId="0"/>
  </si>
  <si>
    <t>久場川町自治会</t>
    <rPh sb="0" eb="4">
      <t>クバガワチョウ</t>
    </rPh>
    <rPh sb="4" eb="7">
      <t>ジチカイ</t>
    </rPh>
    <phoneticPr fontId="0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</si>
  <si>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4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</si>
  <si>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4"/>
  </si>
  <si>
    <t>活動場所</t>
    <rPh sb="0" eb="4">
      <t>カツドウバショ</t>
    </rPh>
    <phoneticPr fontId="4"/>
  </si>
  <si>
    <t>認定路線</t>
    <rPh sb="0" eb="4">
      <t>ニンテイロセン</t>
    </rPh>
    <phoneticPr fontId="4"/>
  </si>
  <si>
    <t>首里鳥堀町自治会</t>
    <phoneticPr fontId="4"/>
  </si>
  <si>
    <t>鳥堀石嶺線</t>
    <phoneticPr fontId="4"/>
  </si>
  <si>
    <t>有限会社沖縄建装工業</t>
    <rPh sb="0" eb="2">
      <t>ユウゲン</t>
    </rPh>
    <rPh sb="2" eb="4">
      <t>ガイシャ</t>
    </rPh>
    <rPh sb="4" eb="6">
      <t>オキナワ</t>
    </rPh>
    <rPh sb="6" eb="7">
      <t>ケン</t>
    </rPh>
    <rPh sb="7" eb="8">
      <t>ソウ</t>
    </rPh>
    <rPh sb="8" eb="10">
      <t>コウギョウ</t>
    </rPh>
    <phoneticPr fontId="4"/>
  </si>
  <si>
    <t>鳥堀12号/石嶺1号線起点から</t>
    <rPh sb="0" eb="2">
      <t>トリホリ</t>
    </rPh>
    <rPh sb="4" eb="5">
      <t>ゴウ</t>
    </rPh>
    <rPh sb="6" eb="8">
      <t>イシミネ</t>
    </rPh>
    <rPh sb="9" eb="10">
      <t>ゴウ</t>
    </rPh>
    <rPh sb="10" eb="11">
      <t>セン</t>
    </rPh>
    <rPh sb="11" eb="13">
      <t>キテン</t>
    </rPh>
    <phoneticPr fontId="4"/>
  </si>
  <si>
    <t>石嶺小学校区まちづくり協議会</t>
    <phoneticPr fontId="4"/>
  </si>
  <si>
    <t>前田石嶺線</t>
    <phoneticPr fontId="4"/>
  </si>
  <si>
    <t>首里汀良町自治会</t>
    <phoneticPr fontId="4"/>
  </si>
  <si>
    <t>石嶺駅東側交通広場道路ボランティア</t>
    <phoneticPr fontId="4"/>
  </si>
  <si>
    <t>鳥堀石嶺線の一部（石嶺駅東交通広場）</t>
    <phoneticPr fontId="4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</si>
  <si>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2"/>
  </si>
  <si>
    <t>沖縄銀行</t>
    <phoneticPr fontId="4"/>
  </si>
  <si>
    <t>市内一円(各本店、支店、出張所)</t>
    <phoneticPr fontId="4"/>
  </si>
  <si>
    <t>南部地区歯科医師会</t>
    <phoneticPr fontId="4"/>
  </si>
  <si>
    <t>市内一円(加盟各事業所周辺)</t>
    <rPh sb="3" eb="4">
      <t>エン</t>
    </rPh>
    <phoneticPr fontId="4"/>
  </si>
  <si>
    <t>鳥小堀自治会</t>
    <phoneticPr fontId="4"/>
  </si>
  <si>
    <t>鳥小堀公園</t>
    <phoneticPr fontId="4"/>
  </si>
  <si>
    <t>那覇市医師会</t>
    <phoneticPr fontId="4"/>
  </si>
  <si>
    <t>市内一円(加盟各事業所周辺)</t>
    <phoneticPr fontId="4"/>
  </si>
  <si>
    <t>城東自治会愛護会</t>
    <phoneticPr fontId="4"/>
  </si>
  <si>
    <t>仮称久場川公園の一部</t>
    <phoneticPr fontId="4"/>
  </si>
  <si>
    <t>沖縄県宅地建物取引業協会</t>
    <phoneticPr fontId="4"/>
  </si>
  <si>
    <t>那覇市観光ホテル旅館事業協同組合</t>
    <phoneticPr fontId="4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</si>
  <si>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</si>
  <si>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4"/>
  </si>
  <si>
    <t>市内一円(各本店、支店、出張所)</t>
    <rPh sb="3" eb="4">
      <t>エン</t>
    </rPh>
    <phoneticPr fontId="4"/>
  </si>
  <si>
    <t>沖縄海邦銀行</t>
    <phoneticPr fontId="4"/>
  </si>
  <si>
    <t>イオン琉球株式会社</t>
    <phoneticPr fontId="4"/>
  </si>
  <si>
    <t>市内―円(加盟各事業所周辺)</t>
    <phoneticPr fontId="4"/>
  </si>
  <si>
    <t>リウボウストア</t>
    <phoneticPr fontId="4"/>
  </si>
  <si>
    <t>金秀商事株式会社</t>
    <phoneticPr fontId="4"/>
  </si>
  <si>
    <t>生活協同組合コープ沖縄</t>
    <phoneticPr fontId="4"/>
  </si>
  <si>
    <t>(社)沖縄県建設業協会那覇支部</t>
    <phoneticPr fontId="4"/>
  </si>
  <si>
    <t>一般社団法人沖縄県中小建設業協会
那覇支部</t>
    <phoneticPr fontId="4"/>
  </si>
  <si>
    <t>【防災・防犯情報】</t>
    <rPh sb="1" eb="3">
      <t>ボウサイ</t>
    </rPh>
    <rPh sb="4" eb="6">
      <t>ボウハン</t>
    </rPh>
    <rPh sb="6" eb="8">
      <t>ジョウホウ</t>
    </rPh>
    <phoneticPr fontId="4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</si>
  <si>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4"/>
  </si>
  <si>
    <t>種別</t>
    <rPh sb="0" eb="2">
      <t>シュベツ</t>
    </rPh>
    <phoneticPr fontId="4"/>
  </si>
  <si>
    <t>施設名</t>
    <rPh sb="0" eb="3">
      <t>シセツメイ</t>
    </rPh>
    <phoneticPr fontId="4"/>
  </si>
  <si>
    <t>住所</t>
    <rPh sb="0" eb="2">
      <t>ジュウショ</t>
    </rPh>
    <phoneticPr fontId="4"/>
  </si>
  <si>
    <t>災害種別</t>
    <rPh sb="0" eb="2">
      <t>サイガイ</t>
    </rPh>
    <rPh sb="2" eb="4">
      <t>シュベツ</t>
    </rPh>
    <phoneticPr fontId="4"/>
  </si>
  <si>
    <t>備考
（電話・FAX）</t>
    <rPh sb="0" eb="2">
      <t>ビコウ</t>
    </rPh>
    <rPh sb="4" eb="6">
      <t>デンワ</t>
    </rPh>
    <phoneticPr fontId="4"/>
  </si>
  <si>
    <t>地震</t>
    <rPh sb="0" eb="2">
      <t>ジシン</t>
    </rPh>
    <phoneticPr fontId="4"/>
  </si>
  <si>
    <t>津波</t>
    <rPh sb="0" eb="2">
      <t>ツナミ</t>
    </rPh>
    <phoneticPr fontId="4"/>
  </si>
  <si>
    <t>洪水</t>
    <rPh sb="0" eb="2">
      <t>コウズイ</t>
    </rPh>
    <phoneticPr fontId="4"/>
  </si>
  <si>
    <t>高潮</t>
    <rPh sb="0" eb="2">
      <t>タカシオ</t>
    </rPh>
    <phoneticPr fontId="4"/>
  </si>
  <si>
    <t>土砂</t>
    <rPh sb="0" eb="2">
      <t>ドシャ</t>
    </rPh>
    <phoneticPr fontId="4"/>
  </si>
  <si>
    <t>校舎等
施設</t>
    <rPh sb="0" eb="2">
      <t>コウシャ</t>
    </rPh>
    <rPh sb="2" eb="3">
      <t>トウ</t>
    </rPh>
    <rPh sb="4" eb="6">
      <t>シセツ</t>
    </rPh>
    <phoneticPr fontId="4"/>
  </si>
  <si>
    <t>体育館</t>
    <rPh sb="0" eb="3">
      <t>タイイクカン</t>
    </rPh>
    <phoneticPr fontId="4"/>
  </si>
  <si>
    <t>指定</t>
    <rPh sb="0" eb="2">
      <t>シテイ</t>
    </rPh>
    <phoneticPr fontId="4"/>
  </si>
  <si>
    <t>城東小学校</t>
    <rPh sb="0" eb="2">
      <t>ジョウトウ</t>
    </rPh>
    <rPh sb="2" eb="5">
      <t>ショウガッコウ</t>
    </rPh>
    <phoneticPr fontId="4"/>
  </si>
  <si>
    <t>首里石嶺町2-74-1</t>
    <rPh sb="0" eb="2">
      <t>シュリ</t>
    </rPh>
    <rPh sb="2" eb="5">
      <t>イシミネチョウ</t>
    </rPh>
    <phoneticPr fontId="4"/>
  </si>
  <si>
    <t>○</t>
    <phoneticPr fontId="4"/>
  </si>
  <si>
    <t>〇</t>
  </si>
  <si>
    <t>電話：917-3302
FAX：917-3342</t>
    <phoneticPr fontId="4"/>
  </si>
  <si>
    <t>石嶺中学校</t>
    <rPh sb="0" eb="2">
      <t>イシミネ</t>
    </rPh>
    <rPh sb="2" eb="5">
      <t>チュウガッコウ</t>
    </rPh>
    <phoneticPr fontId="4"/>
  </si>
  <si>
    <t>首里石嶺町2-109</t>
    <rPh sb="0" eb="2">
      <t>シュリ</t>
    </rPh>
    <rPh sb="2" eb="4">
      <t>イシミネ</t>
    </rPh>
    <rPh sb="4" eb="5">
      <t>チョウ</t>
    </rPh>
    <phoneticPr fontId="4"/>
  </si>
  <si>
    <t>電話：917-3417
FAX：917-3437</t>
    <phoneticPr fontId="4"/>
  </si>
  <si>
    <t>石嶺公民館</t>
    <rPh sb="0" eb="2">
      <t>イシミネ</t>
    </rPh>
    <rPh sb="2" eb="5">
      <t>コウミンカン</t>
    </rPh>
    <phoneticPr fontId="4"/>
  </si>
  <si>
    <t>首里石嶺町2-70-9</t>
    <rPh sb="0" eb="2">
      <t>シュリ</t>
    </rPh>
    <rPh sb="2" eb="5">
      <t>イシミネチョウ</t>
    </rPh>
    <phoneticPr fontId="4"/>
  </si>
  <si>
    <t>電話：917-3447
FAX：835-5102</t>
    <phoneticPr fontId="4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</si>
  <si>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4"/>
  </si>
  <si>
    <t>汀良市営住宅自治会自主防災会</t>
    <phoneticPr fontId="4"/>
  </si>
  <si>
    <t>石嶺団地自治会自主防災会</t>
    <phoneticPr fontId="4"/>
  </si>
  <si>
    <t>【子ども・教育情報】</t>
    <rPh sb="1" eb="2">
      <t>コ</t>
    </rPh>
    <rPh sb="5" eb="7">
      <t>キョウイク</t>
    </rPh>
    <rPh sb="7" eb="9">
      <t>ジョウホウ</t>
    </rPh>
    <phoneticPr fontId="4"/>
  </si>
  <si>
    <t>児童クラブ名</t>
    <rPh sb="0" eb="2">
      <t>ジドウ</t>
    </rPh>
    <rPh sb="5" eb="6">
      <t>メイ</t>
    </rPh>
    <phoneticPr fontId="4"/>
  </si>
  <si>
    <t>放課後児童クラブNIOW</t>
    <rPh sb="0" eb="3">
      <t>ホウカゴ</t>
    </rPh>
    <rPh sb="3" eb="5">
      <t>ジドウ</t>
    </rPh>
    <phoneticPr fontId="0"/>
  </si>
  <si>
    <t>首里石嶺町2-198-43</t>
    <phoneticPr fontId="4"/>
  </si>
  <si>
    <t>放課後児童クラブHIMN</t>
    <rPh sb="0" eb="3">
      <t>ホウカゴ</t>
    </rPh>
    <rPh sb="3" eb="5">
      <t>ジドウ</t>
    </rPh>
    <phoneticPr fontId="0"/>
  </si>
  <si>
    <t>首里石嶺町2-198-1</t>
    <phoneticPr fontId="4"/>
  </si>
  <si>
    <t>汀良児童クラブ</t>
    <rPh sb="0" eb="2">
      <t>テラ</t>
    </rPh>
    <rPh sb="2" eb="4">
      <t>ジドウ</t>
    </rPh>
    <phoneticPr fontId="4"/>
  </si>
  <si>
    <t>首里汀良町3-111-1　
汀良市営住宅1棟107号</t>
    <phoneticPr fontId="4"/>
  </si>
  <si>
    <t>第二汀良児童クラブ</t>
    <rPh sb="0" eb="1">
      <t>ダイ</t>
    </rPh>
    <rPh sb="1" eb="2">
      <t>２</t>
    </rPh>
    <rPh sb="2" eb="4">
      <t>テラ</t>
    </rPh>
    <rPh sb="4" eb="6">
      <t>ジドウ</t>
    </rPh>
    <phoneticPr fontId="4"/>
  </si>
  <si>
    <t>首里石嶺町2-74-1　
城東小学校内</t>
    <phoneticPr fontId="4"/>
  </si>
  <si>
    <t>じどうくらぶKANASA</t>
    <phoneticPr fontId="4"/>
  </si>
  <si>
    <t>首里石嶺町2-143-5　
平敷氏店舗1階</t>
    <phoneticPr fontId="4"/>
  </si>
  <si>
    <r>
      <rPr>
        <b/>
        <sz val="13"/>
        <color theme="1"/>
        <rFont val="游ゴシック"/>
        <family val="3"/>
        <scheme val="minor"/>
      </rPr>
      <t>放課後子ども教室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4"/>
  </si>
  <si>
    <t>内容</t>
    <rPh sb="0" eb="2">
      <t>ナイヨウ</t>
    </rPh>
    <phoneticPr fontId="4"/>
  </si>
  <si>
    <t>実施日</t>
    <rPh sb="0" eb="3">
      <t>ジッシビ</t>
    </rPh>
    <phoneticPr fontId="4"/>
  </si>
  <si>
    <t>実施時間</t>
    <rPh sb="0" eb="4">
      <t>ジッシジカン</t>
    </rPh>
    <phoneticPr fontId="4"/>
  </si>
  <si>
    <t>実施場所</t>
    <rPh sb="0" eb="2">
      <t>ジッシ</t>
    </rPh>
    <rPh sb="2" eb="4">
      <t>バショ</t>
    </rPh>
    <phoneticPr fontId="4"/>
  </si>
  <si>
    <t>学習支援</t>
    <rPh sb="0" eb="4">
      <t>ガクシュウシエン</t>
    </rPh>
    <phoneticPr fontId="4"/>
  </si>
  <si>
    <t>火・木</t>
    <rPh sb="0" eb="1">
      <t>ヒ</t>
    </rPh>
    <rPh sb="2" eb="3">
      <t>モク</t>
    </rPh>
    <phoneticPr fontId="4"/>
  </si>
  <si>
    <t>14：30～15：30</t>
    <phoneticPr fontId="4"/>
  </si>
  <si>
    <t>城東小体育館下教室
（第二汀良児童クラブ）</t>
    <rPh sb="0" eb="3">
      <t>ジョウトウショウ</t>
    </rPh>
    <rPh sb="3" eb="6">
      <t>タイイクカン</t>
    </rPh>
    <rPh sb="6" eb="7">
      <t>シタ</t>
    </rPh>
    <rPh sb="7" eb="9">
      <t>キョウシツ</t>
    </rPh>
    <rPh sb="11" eb="12">
      <t>ダイ</t>
    </rPh>
    <rPh sb="12" eb="13">
      <t>２</t>
    </rPh>
    <rPh sb="13" eb="15">
      <t>テラ</t>
    </rPh>
    <rPh sb="15" eb="17">
      <t>ジドウ</t>
    </rPh>
    <phoneticPr fontId="4"/>
  </si>
  <si>
    <t>【健康・福祉情報】</t>
    <rPh sb="1" eb="3">
      <t>ケンコウ</t>
    </rPh>
    <rPh sb="4" eb="6">
      <t>フクシ</t>
    </rPh>
    <rPh sb="6" eb="8">
      <t>ジョウホウ</t>
    </rPh>
    <phoneticPr fontId="4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</si>
  <si>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4"/>
  </si>
  <si>
    <t>センター名</t>
    <rPh sb="4" eb="5">
      <t>メイ</t>
    </rPh>
    <phoneticPr fontId="4"/>
  </si>
  <si>
    <t>圏域</t>
    <rPh sb="0" eb="2">
      <t>ケンイキ</t>
    </rPh>
    <phoneticPr fontId="4"/>
  </si>
  <si>
    <t>電話番号</t>
    <rPh sb="0" eb="4">
      <t>デンワバンゴウ</t>
    </rPh>
    <phoneticPr fontId="4"/>
  </si>
  <si>
    <t>那覇市地域包括支援センター</t>
    <phoneticPr fontId="4"/>
  </si>
  <si>
    <t>石嶺町2丁目</t>
    <phoneticPr fontId="4"/>
  </si>
  <si>
    <t>首里石嶺町2-13-1</t>
    <phoneticPr fontId="4"/>
  </si>
  <si>
    <t>８８６―７９８７</t>
    <phoneticPr fontId="4"/>
  </si>
  <si>
    <t>石嶺</t>
    <phoneticPr fontId="4"/>
  </si>
  <si>
    <t>久場川町</t>
    <phoneticPr fontId="4"/>
  </si>
  <si>
    <t>首里大名町１-43-2</t>
    <phoneticPr fontId="4"/>
  </si>
  <si>
    <t>８８６―５１７７</t>
    <phoneticPr fontId="4"/>
  </si>
  <si>
    <t>大名</t>
    <phoneticPr fontId="4"/>
  </si>
  <si>
    <t>鳥堀町、汀良町</t>
    <phoneticPr fontId="4"/>
  </si>
  <si>
    <t>首里池端町１番地　102号</t>
    <phoneticPr fontId="4"/>
  </si>
  <si>
    <t>８８７―７７００</t>
    <phoneticPr fontId="4"/>
  </si>
  <si>
    <t>城西</t>
    <phoneticPr fontId="4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</si>
  <si>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4"/>
  </si>
  <si>
    <t>名称</t>
    <rPh sb="0" eb="2">
      <t>メイショウ</t>
    </rPh>
    <phoneticPr fontId="4"/>
  </si>
  <si>
    <t>活動日（毎月）</t>
    <rPh sb="0" eb="3">
      <t>カツドウビ</t>
    </rPh>
    <rPh sb="4" eb="6">
      <t>マイツキ</t>
    </rPh>
    <phoneticPr fontId="4"/>
  </si>
  <si>
    <t>活動時間</t>
    <rPh sb="0" eb="4">
      <t>カツドウジカン</t>
    </rPh>
    <phoneticPr fontId="4"/>
  </si>
  <si>
    <t>活動場所（住所）</t>
    <rPh sb="0" eb="4">
      <t>カツドウバショ</t>
    </rPh>
    <rPh sb="5" eb="7">
      <t>ジュウショ</t>
    </rPh>
    <phoneticPr fontId="4"/>
  </si>
  <si>
    <t>汀良市営住宅ふれあいの集い</t>
    <rPh sb="0" eb="1">
      <t>テイ</t>
    </rPh>
    <rPh sb="1" eb="2">
      <t>リョウ</t>
    </rPh>
    <rPh sb="2" eb="4">
      <t>シエイ</t>
    </rPh>
    <rPh sb="4" eb="6">
      <t>ジュウタク</t>
    </rPh>
    <rPh sb="11" eb="12">
      <t>ツド</t>
    </rPh>
    <phoneticPr fontId="13"/>
  </si>
  <si>
    <t>第1･3・4金曜日　</t>
    <rPh sb="0" eb="1">
      <t>ダイ</t>
    </rPh>
    <rPh sb="6" eb="9">
      <t>キンヨウビ</t>
    </rPh>
    <phoneticPr fontId="13"/>
  </si>
  <si>
    <t>10:00～12:00</t>
    <phoneticPr fontId="13"/>
  </si>
  <si>
    <t>汀良市営住宅集会所
（首里汀良町3-111-1）</t>
    <rPh sb="0" eb="2">
      <t>テラ</t>
    </rPh>
    <rPh sb="2" eb="4">
      <t>シエイ</t>
    </rPh>
    <rPh sb="4" eb="6">
      <t>ジュウタク</t>
    </rPh>
    <rPh sb="6" eb="8">
      <t>シュウカイ</t>
    </rPh>
    <rPh sb="8" eb="9">
      <t>ジョ</t>
    </rPh>
    <rPh sb="11" eb="13">
      <t>シュリ</t>
    </rPh>
    <rPh sb="13" eb="15">
      <t>テラ</t>
    </rPh>
    <rPh sb="15" eb="16">
      <t>マチ</t>
    </rPh>
    <phoneticPr fontId="13"/>
  </si>
  <si>
    <t>いしんみ会</t>
    <rPh sb="4" eb="5">
      <t>カイ</t>
    </rPh>
    <phoneticPr fontId="13"/>
  </si>
  <si>
    <t>第1･3・4木曜日　</t>
    <rPh sb="0" eb="1">
      <t>ダイ</t>
    </rPh>
    <rPh sb="6" eb="9">
      <t>モクヨウビ</t>
    </rPh>
    <phoneticPr fontId="13"/>
  </si>
  <si>
    <t>石嶺市営住宅自治会集会所
（首里石嶺町2-127）</t>
    <rPh sb="0" eb="1">
      <t>イシ</t>
    </rPh>
    <rPh sb="1" eb="2">
      <t>ミネ</t>
    </rPh>
    <rPh sb="2" eb="4">
      <t>シエイ</t>
    </rPh>
    <rPh sb="4" eb="6">
      <t>ジュウタク</t>
    </rPh>
    <rPh sb="6" eb="9">
      <t>ジチカイ</t>
    </rPh>
    <rPh sb="9" eb="11">
      <t>シュウカイ</t>
    </rPh>
    <rPh sb="11" eb="12">
      <t>ショ</t>
    </rPh>
    <rPh sb="14" eb="16">
      <t>シュリ</t>
    </rPh>
    <rPh sb="16" eb="17">
      <t>イシ</t>
    </rPh>
    <rPh sb="17" eb="18">
      <t>ミネ</t>
    </rPh>
    <rPh sb="18" eb="19">
      <t>マチ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</si>
  <si>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4"/>
  </si>
  <si>
    <t>※那覇市医師会に所属する医療機関</t>
    <phoneticPr fontId="4"/>
  </si>
  <si>
    <t>診療科目</t>
    <rPh sb="0" eb="2">
      <t>シンリョウ</t>
    </rPh>
    <rPh sb="2" eb="4">
      <t>カモク</t>
    </rPh>
    <phoneticPr fontId="4"/>
  </si>
  <si>
    <t>首里眼科</t>
  </si>
  <si>
    <t>眼科</t>
  </si>
  <si>
    <t>首里久場川町2-136-1</t>
  </si>
  <si>
    <t>098-887-1155</t>
  </si>
  <si>
    <t>首里内科クリニック</t>
  </si>
  <si>
    <t>内科, 消化器内科（胃腸内科）</t>
  </si>
  <si>
    <t>首里久場川町2-135</t>
  </si>
  <si>
    <t>098-979-5333</t>
  </si>
  <si>
    <r>
      <t xml:space="preserve">放課後児童クラブ
</t>
    </r>
    <r>
      <rPr>
        <sz val="10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4"/>
  </si>
  <si>
    <r>
      <t xml:space="preserve">自治会情報
</t>
    </r>
    <r>
      <rPr>
        <sz val="10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</si>
</sst>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38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2" fillId="0" borderId="0" xfId="0" applyFont="1" applyFill="1" applyBorder="1" applyAlignment="1">
      <alignment vertical="center" wrapText="1"/>
    </xf>
    <xf numFmtId="0" fontId="9" fillId="0" borderId="0" xfId="3" applyFont="1" applyAlignment="1" applyProtection="1">
      <alignment vertical="center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wrapText="1"/>
    </xf>
    <xf numFmtId="0" fontId="18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7" fontId="31" fillId="0" borderId="0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0" xfId="0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16" fillId="0" borderId="0" xfId="0" applyFo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25" fillId="0" borderId="36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shrinkToFit="1"/>
    </xf>
    <xf numFmtId="0" fontId="15" fillId="4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77" fontId="16" fillId="0" borderId="0" xfId="2" applyNumberFormat="1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46" fillId="0" borderId="0" xfId="3" applyFont="1" applyAlignment="1" applyProtection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3" fillId="6" borderId="0" xfId="0" applyFont="1" applyFill="1" applyBorder="1" applyAlignment="1">
      <alignment horizontal="center" vertical="center"/>
    </xf>
    <xf numFmtId="0" fontId="9" fillId="0" borderId="0" xfId="3" applyFont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50" fillId="0" borderId="0" xfId="0" applyFont="1" applyBorder="1" applyAlignment="1">
      <alignment horizontal="left" vertical="center" wrapText="1"/>
    </xf>
    <xf numFmtId="0" fontId="3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9" fillId="0" borderId="0" xfId="3" applyFont="1" applyFill="1" applyAlignment="1" applyProtection="1">
      <alignment vertical="center"/>
    </xf>
    <xf numFmtId="0" fontId="48" fillId="0" borderId="0" xfId="0" applyFont="1" applyFill="1" applyBorder="1" applyAlignment="1">
      <alignment horizontal="left" vertical="center" wrapText="1"/>
    </xf>
    <xf numFmtId="0" fontId="53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33" fillId="0" borderId="0" xfId="0" applyFont="1" applyFill="1" applyBorder="1" applyAlignment="1">
      <alignment horizontal="left" vertical="center" shrinkToFit="1"/>
    </xf>
    <xf numFmtId="0" fontId="45" fillId="0" borderId="0" xfId="0" applyFont="1" applyBorder="1" applyAlignment="1">
      <alignment horizontal="center" vertical="center"/>
    </xf>
    <xf numFmtId="0" fontId="9" fillId="0" borderId="0" xfId="3" applyFont="1" applyAlignment="1" applyProtection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7" fillId="0" borderId="7" xfId="1" applyFont="1" applyBorder="1" applyAlignment="1">
      <alignment horizontal="center" vertical="center" wrapText="1"/>
    </xf>
    <xf numFmtId="38" fontId="27" fillId="0" borderId="8" xfId="1" applyFont="1" applyBorder="1" applyAlignment="1">
      <alignment horizontal="center" vertical="center" wrapText="1"/>
    </xf>
    <xf numFmtId="38" fontId="27" fillId="0" borderId="9" xfId="1" applyFont="1" applyBorder="1" applyAlignment="1">
      <alignment horizontal="center" vertical="center" wrapText="1"/>
    </xf>
    <xf numFmtId="38" fontId="27" fillId="0" borderId="24" xfId="1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 shrinkToFit="1"/>
    </xf>
    <xf numFmtId="0" fontId="6" fillId="3" borderId="16" xfId="0" applyFont="1" applyFill="1" applyBorder="1" applyAlignment="1">
      <alignment horizontal="left" vertical="center" shrinkToFit="1"/>
    </xf>
    <xf numFmtId="0" fontId="23" fillId="3" borderId="16" xfId="0" applyFont="1" applyFill="1" applyBorder="1" applyAlignment="1">
      <alignment horizontal="left" vertical="center" shrinkToFit="1"/>
    </xf>
    <xf numFmtId="176" fontId="24" fillId="0" borderId="6" xfId="0" applyNumberFormat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38" fontId="28" fillId="0" borderId="32" xfId="1" applyFont="1" applyBorder="1" applyAlignment="1">
      <alignment horizontal="center" vertical="center" wrapText="1"/>
    </xf>
    <xf numFmtId="38" fontId="29" fillId="0" borderId="32" xfId="1" applyFont="1" applyBorder="1" applyAlignment="1">
      <alignment horizontal="center" vertical="center" wrapText="1"/>
    </xf>
    <xf numFmtId="38" fontId="28" fillId="0" borderId="33" xfId="1" applyFont="1" applyBorder="1" applyAlignment="1">
      <alignment horizontal="center" vertical="center" wrapText="1"/>
    </xf>
    <xf numFmtId="38" fontId="29" fillId="0" borderId="2" xfId="1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3" fontId="28" fillId="0" borderId="28" xfId="0" applyNumberFormat="1" applyFont="1" applyBorder="1" applyAlignment="1">
      <alignment horizontal="center" vertical="center" wrapText="1"/>
    </xf>
    <xf numFmtId="3" fontId="28" fillId="0" borderId="29" xfId="0" applyNumberFormat="1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32" fillId="0" borderId="34" xfId="0" applyFont="1" applyBorder="1" applyAlignment="1">
      <alignment horizontal="center" vertical="center" wrapText="1"/>
    </xf>
    <xf numFmtId="177" fontId="30" fillId="0" borderId="19" xfId="0" applyNumberFormat="1" applyFont="1" applyBorder="1" applyAlignment="1">
      <alignment horizontal="center" vertical="center"/>
    </xf>
    <xf numFmtId="177" fontId="30" fillId="0" borderId="2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77" fontId="30" fillId="0" borderId="20" xfId="0" applyNumberFormat="1" applyFont="1" applyBorder="1" applyAlignment="1">
      <alignment horizontal="center" vertical="center"/>
    </xf>
    <xf numFmtId="177" fontId="30" fillId="0" borderId="35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38" fontId="33" fillId="0" borderId="23" xfId="1" applyFont="1" applyBorder="1" applyAlignment="1">
      <alignment horizontal="center" vertical="center"/>
    </xf>
    <xf numFmtId="38" fontId="33" fillId="0" borderId="8" xfId="1" applyFont="1" applyBorder="1" applyAlignment="1">
      <alignment horizontal="center" vertical="center"/>
    </xf>
    <xf numFmtId="177" fontId="30" fillId="0" borderId="7" xfId="0" applyNumberFormat="1" applyFont="1" applyBorder="1" applyAlignment="1">
      <alignment horizontal="center" vertical="center"/>
    </xf>
    <xf numFmtId="177" fontId="30" fillId="0" borderId="24" xfId="0" applyNumberFormat="1" applyFont="1" applyBorder="1" applyAlignment="1">
      <alignment horizontal="center" vertical="center"/>
    </xf>
    <xf numFmtId="38" fontId="10" fillId="0" borderId="23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177" fontId="30" fillId="0" borderId="18" xfId="0" applyNumberFormat="1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177" fontId="30" fillId="2" borderId="7" xfId="0" applyNumberFormat="1" applyFont="1" applyFill="1" applyBorder="1" applyAlignment="1">
      <alignment horizontal="center" vertical="center"/>
    </xf>
    <xf numFmtId="177" fontId="30" fillId="2" borderId="24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4" xfId="0" applyNumberFormat="1" applyFont="1" applyFill="1" applyBorder="1" applyAlignment="1">
      <alignment horizontal="center" vertical="center"/>
    </xf>
    <xf numFmtId="38" fontId="33" fillId="0" borderId="37" xfId="1" applyFont="1" applyBorder="1" applyAlignment="1">
      <alignment horizontal="center" vertical="center"/>
    </xf>
    <xf numFmtId="38" fontId="33" fillId="0" borderId="28" xfId="1" applyFont="1" applyBorder="1" applyAlignment="1">
      <alignment horizontal="center" vertical="center"/>
    </xf>
    <xf numFmtId="177" fontId="30" fillId="0" borderId="27" xfId="0" applyNumberFormat="1" applyFont="1" applyFill="1" applyBorder="1" applyAlignment="1">
      <alignment horizontal="center" vertical="center"/>
    </xf>
    <xf numFmtId="177" fontId="30" fillId="0" borderId="38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left" vertical="top"/>
    </xf>
    <xf numFmtId="0" fontId="10" fillId="0" borderId="3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0" fillId="0" borderId="37" xfId="1" applyFont="1" applyBorder="1" applyAlignment="1">
      <alignment horizontal="center" vertical="center"/>
    </xf>
    <xf numFmtId="38" fontId="10" fillId="0" borderId="28" xfId="1" applyFont="1" applyBorder="1" applyAlignment="1">
      <alignment horizontal="center" vertical="center"/>
    </xf>
    <xf numFmtId="177" fontId="35" fillId="0" borderId="27" xfId="0" applyNumberFormat="1" applyFont="1" applyFill="1" applyBorder="1" applyAlignment="1">
      <alignment horizontal="center" vertical="center"/>
    </xf>
    <xf numFmtId="177" fontId="35" fillId="0" borderId="38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58" fontId="21" fillId="0" borderId="7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shrinkToFit="1"/>
    </xf>
    <xf numFmtId="0" fontId="27" fillId="0" borderId="10" xfId="0" applyFont="1" applyFill="1" applyBorder="1" applyAlignment="1">
      <alignment horizontal="center" vertical="center" shrinkToFit="1"/>
    </xf>
    <xf numFmtId="0" fontId="63" fillId="3" borderId="6" xfId="0" applyFont="1" applyFill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/>
    </xf>
    <xf numFmtId="0" fontId="43" fillId="0" borderId="6" xfId="0" applyFont="1" applyFill="1" applyBorder="1" applyAlignment="1">
      <alignment horizontal="left" vertical="center" wrapText="1"/>
    </xf>
    <xf numFmtId="57" fontId="12" fillId="0" borderId="6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2" fillId="2" borderId="10" xfId="0" applyFont="1" applyFill="1" applyBorder="1" applyAlignment="1">
      <alignment horizontal="center" vertical="center" shrinkToFit="1"/>
    </xf>
    <xf numFmtId="0" fontId="34" fillId="0" borderId="7" xfId="0" applyFont="1" applyBorder="1" applyAlignment="1">
      <alignment horizontal="left" vertical="center"/>
    </xf>
    <xf numFmtId="0" fontId="34" fillId="0" borderId="9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65" fillId="0" borderId="7" xfId="0" applyFont="1" applyBorder="1" applyAlignment="1">
      <alignment horizontal="center" vertical="center"/>
    </xf>
    <xf numFmtId="0" fontId="65" fillId="0" borderId="8" xfId="0" applyFont="1" applyBorder="1" applyAlignment="1">
      <alignment horizontal="center" vertical="center"/>
    </xf>
    <xf numFmtId="0" fontId="64" fillId="2" borderId="7" xfId="0" applyFont="1" applyFill="1" applyBorder="1" applyAlignment="1">
      <alignment horizontal="center" vertical="center"/>
    </xf>
    <xf numFmtId="0" fontId="49" fillId="2" borderId="9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49" fillId="2" borderId="10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 wrapText="1"/>
    </xf>
    <xf numFmtId="0" fontId="63" fillId="0" borderId="0" xfId="0" applyFont="1" applyBorder="1" applyAlignment="1">
      <alignment horizontal="right" vertical="center"/>
    </xf>
    <xf numFmtId="0" fontId="63" fillId="0" borderId="10" xfId="0" applyFont="1" applyBorder="1" applyAlignment="1">
      <alignment horizontal="right" vertical="center"/>
    </xf>
    <xf numFmtId="38" fontId="66" fillId="0" borderId="10" xfId="1" applyFont="1" applyBorder="1" applyAlignment="1">
      <alignment horizontal="center" vertical="center"/>
    </xf>
    <xf numFmtId="177" fontId="26" fillId="2" borderId="10" xfId="2" applyNumberFormat="1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77" fontId="66" fillId="0" borderId="1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176" fontId="46" fillId="0" borderId="6" xfId="3" applyNumberFormat="1" applyFont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40" fillId="0" borderId="7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4" fillId="0" borderId="10" xfId="2" applyNumberFormat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7" fontId="16" fillId="0" borderId="10" xfId="2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/>
    </xf>
    <xf numFmtId="0" fontId="10" fillId="6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0" fontId="49" fillId="2" borderId="10" xfId="0" applyFont="1" applyFill="1" applyBorder="1" applyAlignment="1">
      <alignment horizontal="center" vertical="center" wrapText="1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40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63" fillId="3" borderId="6" xfId="0" applyFont="1" applyFill="1" applyBorder="1" applyAlignment="1">
      <alignment horizontal="left" vertical="center" wrapText="1" shrinkToFit="1"/>
    </xf>
    <xf numFmtId="0" fontId="34" fillId="0" borderId="7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40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51" fillId="3" borderId="0" xfId="0" applyFont="1" applyFill="1" applyBorder="1" applyAlignment="1">
      <alignment horizontal="left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54" fillId="0" borderId="11" xfId="0" applyFont="1" applyFill="1" applyBorder="1" applyAlignment="1">
      <alignment horizontal="center" vertical="center" wrapText="1"/>
    </xf>
    <xf numFmtId="0" fontId="54" fillId="0" borderId="13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48" fillId="0" borderId="14" xfId="0" applyFont="1" applyFill="1" applyBorder="1" applyAlignment="1">
      <alignment horizontal="center" vertical="center" wrapText="1"/>
    </xf>
    <xf numFmtId="0" fontId="48" fillId="0" borderId="6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55" fillId="0" borderId="11" xfId="0" applyFont="1" applyFill="1" applyBorder="1" applyAlignment="1">
      <alignment horizontal="center" vertical="center" wrapText="1"/>
    </xf>
    <xf numFmtId="0" fontId="55" fillId="0" borderId="13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/>
    </xf>
    <xf numFmtId="0" fontId="56" fillId="0" borderId="14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 wrapText="1"/>
    </xf>
    <xf numFmtId="0" fontId="56" fillId="0" borderId="15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58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9" fillId="3" borderId="6" xfId="0" applyFont="1" applyFill="1" applyBorder="1" applyAlignment="1">
      <alignment horizontal="left" vertical="center" wrapText="1"/>
    </xf>
    <xf numFmtId="0" fontId="59" fillId="3" borderId="6" xfId="0" applyFont="1" applyFill="1" applyBorder="1" applyAlignment="1">
      <alignment horizontal="left" vertical="center"/>
    </xf>
    <xf numFmtId="0" fontId="62" fillId="2" borderId="10" xfId="0" applyFont="1" applyFill="1" applyBorder="1" applyAlignment="1">
      <alignment horizontal="center" vertical="center"/>
    </xf>
    <xf numFmtId="0" fontId="62" fillId="2" borderId="7" xfId="0" applyFont="1" applyFill="1" applyBorder="1" applyAlignment="1">
      <alignment horizontal="center" vertical="center" shrinkToFit="1"/>
    </xf>
    <xf numFmtId="0" fontId="62" fillId="2" borderId="9" xfId="0" applyFont="1" applyFill="1" applyBorder="1" applyAlignment="1">
      <alignment horizontal="center" vertical="center" shrinkToFit="1"/>
    </xf>
    <xf numFmtId="0" fontId="62" fillId="2" borderId="10" xfId="0" applyFont="1" applyFill="1" applyBorder="1" applyAlignment="1">
      <alignment horizontal="center" vertical="center" shrinkToFit="1"/>
    </xf>
    <xf numFmtId="0" fontId="62" fillId="2" borderId="8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年齢別人口推移</a:t>
            </a:r>
          </a:p>
        </c:rich>
      </c:tx>
      <c:layout>
        <c:manualLayout>
          <c:xMode val="edge"/>
          <c:yMode val="edge"/>
          <c:x val="1.679899840400827E-2"/>
          <c:y val="2.2807180283223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18047516031421"/>
          <c:y val="0.17685185185185184"/>
          <c:w val="0.80436041152011617"/>
          <c:h val="0.654589606429251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'2城東'!$B$38:$C$38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('2城東'!$D$37:$E$37,'2城東'!$H$37:$I$37,'2城東'!$L$37:$M$37,'2城東'!$P$37:$Q$37,'2城東'!$T$37:$U$37)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('2城東'!$D$38:$E$38,'2城東'!$H$38:$I$38,'2城東'!$L$38:$M$38,'2城東'!$P$38:$Q$38,'2城東'!$T$38:$U$38)</c:f>
              <c:numCache>
                <c:formatCode>#,##0_);[Red]\(#,##0\)</c:formatCode>
                <c:ptCount val="10"/>
                <c:pt idx="0">
                  <c:v>1236</c:v>
                </c:pt>
                <c:pt idx="2">
                  <c:v>1192</c:v>
                </c:pt>
                <c:pt idx="4">
                  <c:v>1147</c:v>
                </c:pt>
                <c:pt idx="6">
                  <c:v>1084</c:v>
                </c:pt>
                <c:pt idx="8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9-4B69-BC0E-55DF88FA1B78}"/>
            </c:ext>
          </c:extLst>
        </c:ser>
        <c:ser>
          <c:idx val="1"/>
          <c:order val="1"/>
          <c:tx>
            <c:strRef>
              <c:f>'2城東'!$B$39:$C$39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('2城東'!$D$37:$E$37,'2城東'!$H$37:$I$37,'2城東'!$L$37:$M$37,'2城東'!$P$37:$Q$37,'2城東'!$T$37:$U$37)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('2城東'!$D$39:$E$39,'2城東'!$H$39:$I$39,'2城東'!$L$39:$M$39,'2城東'!$P$39:$Q$39,'2城東'!$T$39:$U$39)</c:f>
              <c:numCache>
                <c:formatCode>#,##0_);[Red]\(#,##0\)</c:formatCode>
                <c:ptCount val="10"/>
                <c:pt idx="0">
                  <c:v>4604</c:v>
                </c:pt>
                <c:pt idx="2">
                  <c:v>4582</c:v>
                </c:pt>
                <c:pt idx="4">
                  <c:v>4442</c:v>
                </c:pt>
                <c:pt idx="6">
                  <c:v>4354</c:v>
                </c:pt>
                <c:pt idx="8">
                  <c:v>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9-4B69-BC0E-55DF88FA1B78}"/>
            </c:ext>
          </c:extLst>
        </c:ser>
        <c:ser>
          <c:idx val="2"/>
          <c:order val="2"/>
          <c:tx>
            <c:strRef>
              <c:f>'2城東'!$B$40:$C$40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('2城東'!$D$37:$E$37,'2城東'!$H$37:$I$37,'2城東'!$L$37:$M$37,'2城東'!$P$37:$Q$37,'2城東'!$T$37:$U$37)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('2城東'!$D$40:$E$40,'2城東'!$H$40:$I$40,'2城東'!$L$40:$M$40,'2城東'!$P$40:$Q$40,'2城東'!$T$40:$U$40)</c:f>
              <c:numCache>
                <c:formatCode>#,##0_);[Red]\(#,##0\)</c:formatCode>
                <c:ptCount val="10"/>
                <c:pt idx="0">
                  <c:v>2389</c:v>
                </c:pt>
                <c:pt idx="2">
                  <c:v>2378</c:v>
                </c:pt>
                <c:pt idx="4">
                  <c:v>2372</c:v>
                </c:pt>
                <c:pt idx="6">
                  <c:v>2301</c:v>
                </c:pt>
                <c:pt idx="8">
                  <c:v>2320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9-4B69-BC0E-55DF88FA1B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265224256"/>
        <c:axId val="1265225088"/>
      </c:barChart>
      <c:catAx>
        <c:axId val="1265224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5225088"/>
        <c:crosses val="autoZero"/>
        <c:auto val="1"/>
        <c:lblAlgn val="ctr"/>
        <c:lblOffset val="100"/>
        <c:noMultiLvlLbl val="0"/>
      </c:catAx>
      <c:valAx>
        <c:axId val="126522508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522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793781680838711"/>
          <c:y val="4.6874453193350825E-2"/>
          <c:w val="0.5720621632741657"/>
          <c:h val="8.388217183880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6.4063720913022565E-2"/>
          <c:y val="2.290487155958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1464903271628"/>
          <c:y val="0.2030008456624216"/>
          <c:w val="0.83499182020782681"/>
          <c:h val="0.59047061883528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'2城東'!$B$31:$C$31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'2城東'!$D$30:$M$30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'2城東'!$D$31:$M$31</c:f>
              <c:numCache>
                <c:formatCode>#,##0_);[Red]\(#,##0\)</c:formatCode>
                <c:ptCount val="10"/>
                <c:pt idx="0">
                  <c:v>3882</c:v>
                </c:pt>
                <c:pt idx="2">
                  <c:v>3823</c:v>
                </c:pt>
                <c:pt idx="4">
                  <c:v>3734</c:v>
                </c:pt>
                <c:pt idx="6">
                  <c:v>3625</c:v>
                </c:pt>
                <c:pt idx="8">
                  <c:v>3587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1-43BC-B401-C7C31E1B8276}"/>
            </c:ext>
          </c:extLst>
        </c:ser>
        <c:ser>
          <c:idx val="3"/>
          <c:order val="1"/>
          <c:tx>
            <c:strRef>
              <c:f>'2城東'!$B$32:$C$32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'2城東'!$D$30:$M$30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'2城東'!$D$32:$M$32</c:f>
              <c:numCache>
                <c:formatCode>#,##0_);[Red]\(#,##0\)</c:formatCode>
                <c:ptCount val="10"/>
                <c:pt idx="0">
                  <c:v>4347</c:v>
                </c:pt>
                <c:pt idx="2">
                  <c:v>4329</c:v>
                </c:pt>
                <c:pt idx="4">
                  <c:v>4227</c:v>
                </c:pt>
                <c:pt idx="6">
                  <c:v>4114</c:v>
                </c:pt>
                <c:pt idx="8">
                  <c:v>4070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1-43BC-B401-C7C31E1B82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374486272"/>
        <c:axId val="1374477120"/>
      </c:barChart>
      <c:catAx>
        <c:axId val="137448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4477120"/>
        <c:crosses val="autoZero"/>
        <c:auto val="1"/>
        <c:lblAlgn val="ctr"/>
        <c:lblOffset val="100"/>
        <c:noMultiLvlLbl val="0"/>
      </c:catAx>
      <c:valAx>
        <c:axId val="1374477120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448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351924403786342"/>
          <c:y val="7.2276953442872729E-2"/>
          <c:w val="0.23338873465057219"/>
          <c:h val="6.6777737513643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5.5232381676767445E-2"/>
          <c:y val="1.373737439293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06208843277897"/>
          <c:y val="0.21861773187482864"/>
          <c:w val="0.74495577821843029"/>
          <c:h val="0.62853623211520393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'2城東'!$B$34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'2城東'!$D$30:$M$30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'2城東'!$D$34:$M$34</c:f>
              <c:numCache>
                <c:formatCode>#,##0_);[Red]\(#,##0\)</c:formatCode>
                <c:ptCount val="10"/>
                <c:pt idx="0">
                  <c:v>3503</c:v>
                </c:pt>
                <c:pt idx="2">
                  <c:v>3539</c:v>
                </c:pt>
                <c:pt idx="4">
                  <c:v>3510</c:v>
                </c:pt>
                <c:pt idx="6">
                  <c:v>3473</c:v>
                </c:pt>
                <c:pt idx="8">
                  <c:v>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E-495B-9BF2-DBCE07DC9171}"/>
            </c:ext>
          </c:extLst>
        </c:ser>
        <c:ser>
          <c:idx val="0"/>
          <c:order val="1"/>
          <c:tx>
            <c:strRef>
              <c:f>'2城東'!$B$33:$C$33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'2城東'!$D$33:$M$33</c:f>
              <c:numCache>
                <c:formatCode>#,##0</c:formatCode>
                <c:ptCount val="10"/>
                <c:pt idx="0">
                  <c:v>8229</c:v>
                </c:pt>
                <c:pt idx="2">
                  <c:v>8152</c:v>
                </c:pt>
                <c:pt idx="4">
                  <c:v>7961</c:v>
                </c:pt>
                <c:pt idx="6">
                  <c:v>7739</c:v>
                </c:pt>
                <c:pt idx="8">
                  <c:v>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E-495B-9BF2-DBCE07DC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75348640"/>
        <c:axId val="1475359872"/>
      </c:barChart>
      <c:lineChart>
        <c:grouping val="standard"/>
        <c:varyColors val="0"/>
        <c:ser>
          <c:idx val="1"/>
          <c:order val="2"/>
          <c:tx>
            <c:strRef>
              <c:f>'2城東'!$B$40:$C$40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('2城東'!$F$40:$G$40,'2城東'!$J$40:$K$40,'2城東'!$N$40:$O$40,'2城東'!$R$40:$S$40,'2城東'!$V$40:$W$40)</c:f>
              <c:numCache>
                <c:formatCode>0.0%</c:formatCode>
                <c:ptCount val="10"/>
                <c:pt idx="0">
                  <c:v>0.29031474055170736</c:v>
                </c:pt>
                <c:pt idx="2">
                  <c:v>0.29170755642787044</c:v>
                </c:pt>
                <c:pt idx="4">
                  <c:v>0.29795251852782312</c:v>
                </c:pt>
                <c:pt idx="6">
                  <c:v>0.29732523581858122</c:v>
                </c:pt>
                <c:pt idx="8">
                  <c:v>0.30299072743894473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8E-495B-9BF2-DBCE07DC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962959"/>
        <c:axId val="565960463"/>
      </c:lineChart>
      <c:catAx>
        <c:axId val="147534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59872"/>
        <c:crosses val="autoZero"/>
        <c:auto val="1"/>
        <c:lblAlgn val="ctr"/>
        <c:lblOffset val="100"/>
        <c:noMultiLvlLbl val="0"/>
      </c:catAx>
      <c:valAx>
        <c:axId val="1475359872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48640"/>
        <c:crosses val="autoZero"/>
        <c:crossBetween val="between"/>
        <c:majorUnit val="2000"/>
      </c:valAx>
      <c:valAx>
        <c:axId val="565960463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962959"/>
        <c:crosses val="max"/>
        <c:crossBetween val="between"/>
      </c:valAx>
      <c:catAx>
        <c:axId val="565962959"/>
        <c:scaling>
          <c:orientation val="minMax"/>
        </c:scaling>
        <c:delete val="1"/>
        <c:axPos val="b"/>
        <c:majorTickMark val="out"/>
        <c:minorTickMark val="none"/>
        <c:tickLblPos val="nextTo"/>
        <c:crossAx val="5659604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77580724086513"/>
          <c:y val="0.14393623626320681"/>
          <c:w val="0.64093958164605269"/>
          <c:h val="6.6176933765632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5333235765508834E-2"/>
          <c:y val="2.0420419454710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166512580895029"/>
          <c:y val="9.8018013382610306E-2"/>
          <c:w val="0.80380372906384945"/>
          <c:h val="0.767596118600422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'[2]2城東'!$C$54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'[2]2城東'!$B$55:$B$61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'[2]2城東'!$C$55:$C$61</c:f>
              <c:numCache>
                <c:formatCode>General</c:formatCode>
                <c:ptCount val="7"/>
                <c:pt idx="0">
                  <c:v>84</c:v>
                </c:pt>
                <c:pt idx="1">
                  <c:v>91</c:v>
                </c:pt>
                <c:pt idx="2">
                  <c:v>87</c:v>
                </c:pt>
                <c:pt idx="3">
                  <c:v>80</c:v>
                </c:pt>
                <c:pt idx="4">
                  <c:v>88</c:v>
                </c:pt>
                <c:pt idx="5">
                  <c:v>70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7-4F3C-A8D4-3DD7FBA0E5C3}"/>
            </c:ext>
          </c:extLst>
        </c:ser>
        <c:ser>
          <c:idx val="2"/>
          <c:order val="2"/>
          <c:tx>
            <c:strRef>
              <c:f>'[2]2城東'!$E$54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'[2]2城東'!$B$55:$B$61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'[2]2城東'!$E$55:$E$61</c:f>
              <c:numCache>
                <c:formatCode>General</c:formatCode>
                <c:ptCount val="7"/>
                <c:pt idx="0">
                  <c:v>97</c:v>
                </c:pt>
                <c:pt idx="1">
                  <c:v>82</c:v>
                </c:pt>
                <c:pt idx="2">
                  <c:v>88</c:v>
                </c:pt>
                <c:pt idx="3">
                  <c:v>88</c:v>
                </c:pt>
                <c:pt idx="4">
                  <c:v>79</c:v>
                </c:pt>
                <c:pt idx="5">
                  <c:v>87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7-4F3C-A8D4-3DD7FBA0E5C3}"/>
            </c:ext>
          </c:extLst>
        </c:ser>
        <c:ser>
          <c:idx val="4"/>
          <c:order val="4"/>
          <c:tx>
            <c:strRef>
              <c:f>'[2]2城東'!$G$54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'[2]2城東'!$B$55:$B$61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'[2]2城東'!$G$55:$G$61</c:f>
              <c:numCache>
                <c:formatCode>General</c:formatCode>
                <c:ptCount val="7"/>
                <c:pt idx="0">
                  <c:v>110</c:v>
                </c:pt>
                <c:pt idx="1">
                  <c:v>99</c:v>
                </c:pt>
                <c:pt idx="2">
                  <c:v>84</c:v>
                </c:pt>
                <c:pt idx="3">
                  <c:v>91</c:v>
                </c:pt>
                <c:pt idx="4">
                  <c:v>88</c:v>
                </c:pt>
                <c:pt idx="5">
                  <c:v>78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37-4F3C-A8D4-3DD7FBA0E5C3}"/>
            </c:ext>
          </c:extLst>
        </c:ser>
        <c:ser>
          <c:idx val="6"/>
          <c:order val="6"/>
          <c:tx>
            <c:strRef>
              <c:f>'[2]2城東'!$I$54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'[2]2城東'!$B$55:$B$61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'[2]2城東'!$I$55:$I$61</c:f>
              <c:numCache>
                <c:formatCode>General</c:formatCode>
                <c:ptCount val="7"/>
                <c:pt idx="0">
                  <c:v>99</c:v>
                </c:pt>
                <c:pt idx="1">
                  <c:v>109</c:v>
                </c:pt>
                <c:pt idx="2">
                  <c:v>101</c:v>
                </c:pt>
                <c:pt idx="3">
                  <c:v>81</c:v>
                </c:pt>
                <c:pt idx="4">
                  <c:v>91</c:v>
                </c:pt>
                <c:pt idx="5">
                  <c:v>86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37-4F3C-A8D4-3DD7FBA0E5C3}"/>
            </c:ext>
          </c:extLst>
        </c:ser>
        <c:ser>
          <c:idx val="8"/>
          <c:order val="8"/>
          <c:tx>
            <c:strRef>
              <c:f>'[2]2城東'!$K$54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'[2]2城東'!$B$55:$B$61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'[2]2城東'!$K$55:$K$61</c:f>
              <c:numCache>
                <c:formatCode>General</c:formatCode>
                <c:ptCount val="7"/>
                <c:pt idx="0">
                  <c:v>97</c:v>
                </c:pt>
                <c:pt idx="1">
                  <c:v>101</c:v>
                </c:pt>
                <c:pt idx="2">
                  <c:v>109</c:v>
                </c:pt>
                <c:pt idx="3">
                  <c:v>101</c:v>
                </c:pt>
                <c:pt idx="4">
                  <c:v>81</c:v>
                </c:pt>
                <c:pt idx="5">
                  <c:v>88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37-4F3C-A8D4-3DD7FBA0E5C3}"/>
            </c:ext>
          </c:extLst>
        </c:ser>
        <c:ser>
          <c:idx val="10"/>
          <c:order val="10"/>
          <c:tx>
            <c:strRef>
              <c:f>'[2]2城東'!$M$54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'[2]2城東'!$B$55:$B$61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'[2]2城東'!$M$55:$M$61</c:f>
              <c:numCache>
                <c:formatCode>General</c:formatCode>
                <c:ptCount val="7"/>
                <c:pt idx="0">
                  <c:v>104</c:v>
                </c:pt>
                <c:pt idx="1">
                  <c:v>97</c:v>
                </c:pt>
                <c:pt idx="2">
                  <c:v>101</c:v>
                </c:pt>
                <c:pt idx="3">
                  <c:v>107</c:v>
                </c:pt>
                <c:pt idx="4">
                  <c:v>101</c:v>
                </c:pt>
                <c:pt idx="5">
                  <c:v>81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37-4F3C-A8D4-3DD7FBA0E5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3"/>
        <c:overlap val="100"/>
        <c:axId val="822762000"/>
        <c:axId val="8227632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'[2]2城東'!$D$54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'[2]2城東'!$B$55:$B$61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'[2]2城東'!$D$55:$D$61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237-4F3C-A8D4-3DD7FBA0E5C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'[2]2城東'!$F$55:$F$61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237-4F3C-A8D4-3DD7FBA0E5C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'[2]2城東'!$H$55:$H$61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237-4F3C-A8D4-3DD7FBA0E5C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'[2]2城東'!$J$55:$J$61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237-4F3C-A8D4-3DD7FBA0E5C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'[2]2城東'!$L$55:$L$61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237-4F3C-A8D4-3DD7FBA0E5C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'[2]2城東'!$N$55:$N$61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237-4F3C-A8D4-3DD7FBA0E5C3}"/>
                  </c:ext>
                </c:extLst>
              </c15:ser>
            </c15:filteredBarSeries>
          </c:ext>
        </c:extLst>
      </c:barChart>
      <c:catAx>
        <c:axId val="82276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3248"/>
        <c:crosses val="autoZero"/>
        <c:auto val="1"/>
        <c:lblAlgn val="ctr"/>
        <c:lblOffset val="100"/>
        <c:noMultiLvlLbl val="0"/>
      </c:catAx>
      <c:valAx>
        <c:axId val="82276324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20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87086779440793"/>
          <c:y val="2.9178421137117192E-2"/>
          <c:w val="0.61712920398581395"/>
          <c:h val="0.12405210589457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7</xdr:row>
      <xdr:rowOff>219075</xdr:rowOff>
    </xdr:from>
    <xdr:to>
      <xdr:col>23</xdr:col>
      <xdr:colOff>104874</xdr:colOff>
      <xdr:row>24</xdr:row>
      <xdr:rowOff>30581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819" t="25749" r="28400" b="17248"/>
        <a:stretch/>
      </xdr:blipFill>
      <xdr:spPr>
        <a:xfrm>
          <a:off x="133350" y="2492375"/>
          <a:ext cx="7655024" cy="5837655"/>
        </a:xfrm>
        <a:prstGeom prst="rect">
          <a:avLst/>
        </a:prstGeom>
      </xdr:spPr>
    </xdr:pic>
    <xdr:clientData/>
  </xdr:twoCellAnchor>
  <xdr:twoCellAnchor>
    <xdr:from>
      <xdr:col>11</xdr:col>
      <xdr:colOff>313766</xdr:colOff>
      <xdr:row>41</xdr:row>
      <xdr:rowOff>190500</xdr:rowOff>
    </xdr:from>
    <xdr:to>
      <xdr:col>22</xdr:col>
      <xdr:colOff>179294</xdr:colOff>
      <xdr:row>46</xdr:row>
      <xdr:rowOff>201706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212912</xdr:colOff>
      <xdr:row>41</xdr:row>
      <xdr:rowOff>186019</xdr:rowOff>
    </xdr:from>
    <xdr:to>
      <xdr:col>11</xdr:col>
      <xdr:colOff>33617</xdr:colOff>
      <xdr:row>46</xdr:row>
      <xdr:rowOff>190500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78443</xdr:colOff>
      <xdr:row>27</xdr:row>
      <xdr:rowOff>33618</xdr:rowOff>
    </xdr:from>
    <xdr:to>
      <xdr:col>23</xdr:col>
      <xdr:colOff>313765</xdr:colOff>
      <xdr:row>35</xdr:row>
      <xdr:rowOff>212912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</xdr:colOff>
      <xdr:row>54</xdr:row>
      <xdr:rowOff>44450</xdr:rowOff>
    </xdr:from>
    <xdr:to>
      <xdr:col>16</xdr:col>
      <xdr:colOff>0</xdr:colOff>
      <xdr:row>60</xdr:row>
      <xdr:rowOff>438150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863600" y="20154900"/>
          <a:ext cx="4508500" cy="317500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50800</xdr:colOff>
      <xdr:row>52</xdr:row>
      <xdr:rowOff>381000</xdr:rowOff>
    </xdr:from>
    <xdr:to>
      <xdr:col>23</xdr:col>
      <xdr:colOff>281730</xdr:colOff>
      <xdr:row>61</xdr:row>
      <xdr:rowOff>16780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  <row r="86">
          <cell r="J86">
            <v>45658</v>
          </cell>
        </row>
        <row r="90">
          <cell r="G90">
            <v>45657</v>
          </cell>
          <cell r="V90">
            <v>45657</v>
          </cell>
        </row>
        <row r="95">
          <cell r="V95">
            <v>45657</v>
          </cell>
        </row>
        <row r="101">
          <cell r="V101">
            <v>45657</v>
          </cell>
        </row>
        <row r="105">
          <cell r="S105">
            <v>45677</v>
          </cell>
        </row>
        <row r="129">
          <cell r="F129">
            <v>45677</v>
          </cell>
        </row>
        <row r="137">
          <cell r="G137">
            <v>45658</v>
          </cell>
        </row>
        <row r="143">
          <cell r="H143">
            <v>45685</v>
          </cell>
        </row>
        <row r="150">
          <cell r="H150">
            <v>45685</v>
          </cell>
        </row>
        <row r="157">
          <cell r="M157">
            <v>45717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84</v>
          </cell>
          <cell r="E55">
            <v>97</v>
          </cell>
          <cell r="G55">
            <v>110</v>
          </cell>
          <cell r="I55">
            <v>99</v>
          </cell>
          <cell r="K55">
            <v>97</v>
          </cell>
          <cell r="M55">
            <v>104</v>
          </cell>
        </row>
        <row r="56">
          <cell r="B56" t="str">
            <v>H31
（R1）</v>
          </cell>
          <cell r="C56">
            <v>91</v>
          </cell>
          <cell r="E56">
            <v>82</v>
          </cell>
          <cell r="G56">
            <v>99</v>
          </cell>
          <cell r="I56">
            <v>109</v>
          </cell>
          <cell r="K56">
            <v>101</v>
          </cell>
          <cell r="M56">
            <v>97</v>
          </cell>
        </row>
        <row r="57">
          <cell r="B57" t="str">
            <v>R2</v>
          </cell>
          <cell r="C57">
            <v>87</v>
          </cell>
          <cell r="E57">
            <v>88</v>
          </cell>
          <cell r="G57">
            <v>84</v>
          </cell>
          <cell r="I57">
            <v>101</v>
          </cell>
          <cell r="K57">
            <v>109</v>
          </cell>
          <cell r="M57">
            <v>101</v>
          </cell>
        </row>
        <row r="58">
          <cell r="B58" t="str">
            <v>R3</v>
          </cell>
          <cell r="C58">
            <v>80</v>
          </cell>
          <cell r="E58">
            <v>88</v>
          </cell>
          <cell r="G58">
            <v>91</v>
          </cell>
          <cell r="I58">
            <v>81</v>
          </cell>
          <cell r="K58">
            <v>101</v>
          </cell>
          <cell r="M58">
            <v>107</v>
          </cell>
        </row>
        <row r="59">
          <cell r="B59" t="str">
            <v>R4</v>
          </cell>
          <cell r="C59">
            <v>88</v>
          </cell>
          <cell r="E59">
            <v>79</v>
          </cell>
          <cell r="G59">
            <v>88</v>
          </cell>
          <cell r="I59">
            <v>91</v>
          </cell>
          <cell r="K59">
            <v>81</v>
          </cell>
          <cell r="M59">
            <v>101</v>
          </cell>
        </row>
        <row r="60">
          <cell r="B60" t="str">
            <v>R5</v>
          </cell>
          <cell r="C60">
            <v>70</v>
          </cell>
          <cell r="E60">
            <v>87</v>
          </cell>
          <cell r="G60">
            <v>78</v>
          </cell>
          <cell r="I60">
            <v>86</v>
          </cell>
          <cell r="K60">
            <v>88</v>
          </cell>
          <cell r="M60">
            <v>81</v>
          </cell>
        </row>
        <row r="61">
          <cell r="B61" t="str">
            <v>R6</v>
          </cell>
          <cell r="C61">
            <v>74</v>
          </cell>
          <cell r="E61">
            <v>69</v>
          </cell>
          <cell r="G61">
            <v>91</v>
          </cell>
          <cell r="I61">
            <v>78</v>
          </cell>
          <cell r="K61">
            <v>88</v>
          </cell>
          <cell r="M61">
            <v>89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I164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83203125" customWidth="1"/>
    <col min="23" max="25" width="4.25" customWidth="1"/>
  </cols>
  <sheetData>
    <row r="1" spans="1:29" ht="6" customHeight="1" thickBot="1"/>
    <row r="2" spans="1:29" ht="28.5" customHeight="1" thickBot="1">
      <c r="A2" s="1" t="s">
        <v>0</v>
      </c>
      <c r="B2" s="2">
        <v>2</v>
      </c>
      <c r="C2" s="126" t="s">
        <v>1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  <c r="Y2" s="105"/>
      <c r="Z2" s="105"/>
      <c r="AA2" s="105"/>
      <c r="AB2" s="105"/>
    </row>
    <row r="3" spans="1:29" ht="10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5"/>
      <c r="R3" s="5"/>
      <c r="S3" s="5"/>
      <c r="Y3" s="105"/>
      <c r="Z3" s="105"/>
      <c r="AA3" s="105"/>
      <c r="AB3" s="105"/>
    </row>
    <row r="4" spans="1:29" ht="49" customHeight="1">
      <c r="B4" s="106" t="s">
        <v>2</v>
      </c>
      <c r="C4" s="106"/>
      <c r="D4" s="106"/>
      <c r="E4" s="106"/>
      <c r="F4" s="107">
        <f>'[1]1安謝'!F4:G4</f>
        <v>45658</v>
      </c>
      <c r="G4" s="107"/>
      <c r="H4" s="6" t="s">
        <v>3</v>
      </c>
      <c r="Y4" s="105"/>
      <c r="Z4" s="105"/>
      <c r="AA4" s="105"/>
      <c r="AB4" s="105"/>
      <c r="AC4" s="7"/>
    </row>
    <row r="5" spans="1:29" ht="29.25" customHeight="1">
      <c r="B5" s="108" t="s">
        <v>4</v>
      </c>
      <c r="C5" s="109"/>
      <c r="D5" s="110" t="s">
        <v>5</v>
      </c>
      <c r="E5" s="111"/>
      <c r="F5" s="111"/>
      <c r="G5" s="111"/>
      <c r="H5" s="111"/>
      <c r="I5" s="112"/>
      <c r="J5" s="108" t="s">
        <v>4</v>
      </c>
      <c r="K5" s="109"/>
      <c r="L5" s="110" t="s">
        <v>6</v>
      </c>
      <c r="M5" s="111"/>
      <c r="N5" s="111"/>
      <c r="O5" s="111"/>
      <c r="P5" s="111"/>
      <c r="Q5" s="112"/>
      <c r="R5" s="108" t="s">
        <v>4</v>
      </c>
      <c r="S5" s="109"/>
      <c r="T5" s="113" t="s">
        <v>6</v>
      </c>
      <c r="U5" s="113"/>
      <c r="V5" s="113"/>
      <c r="W5" s="113"/>
      <c r="X5" s="113"/>
      <c r="Y5" s="105"/>
      <c r="Z5" s="105"/>
      <c r="AA5" s="105"/>
      <c r="AB5" s="105"/>
      <c r="AC5" s="7"/>
    </row>
    <row r="6" spans="1:29" ht="37.5" customHeight="1">
      <c r="B6" s="114" t="s">
        <v>7</v>
      </c>
      <c r="C6" s="114"/>
      <c r="D6" s="115" t="s">
        <v>8</v>
      </c>
      <c r="E6" s="115"/>
      <c r="F6" s="115"/>
      <c r="G6" s="115"/>
      <c r="H6" s="115"/>
      <c r="I6" s="115"/>
      <c r="J6" s="116" t="s">
        <v>9</v>
      </c>
      <c r="K6" s="117"/>
      <c r="L6" s="120" t="s">
        <v>10</v>
      </c>
      <c r="M6" s="121"/>
      <c r="N6" s="121"/>
      <c r="O6" s="121"/>
      <c r="P6" s="121"/>
      <c r="Q6" s="122"/>
      <c r="R6" s="116" t="s">
        <v>11</v>
      </c>
      <c r="S6" s="117"/>
      <c r="T6" s="115" t="s">
        <v>12</v>
      </c>
      <c r="U6" s="115"/>
      <c r="V6" s="115"/>
      <c r="W6" s="115"/>
      <c r="X6" s="115"/>
      <c r="Y6" s="7"/>
      <c r="Z6" s="7"/>
      <c r="AA6" s="7"/>
      <c r="AB6" s="7"/>
      <c r="AC6" s="7"/>
    </row>
    <row r="7" spans="1:29" ht="37.5" customHeight="1">
      <c r="B7" s="114" t="s">
        <v>13</v>
      </c>
      <c r="C7" s="114"/>
      <c r="D7" s="115" t="s">
        <v>14</v>
      </c>
      <c r="E7" s="115"/>
      <c r="F7" s="115"/>
      <c r="G7" s="115"/>
      <c r="H7" s="115"/>
      <c r="I7" s="115"/>
      <c r="J7" s="118"/>
      <c r="K7" s="119"/>
      <c r="L7" s="123"/>
      <c r="M7" s="124"/>
      <c r="N7" s="124"/>
      <c r="O7" s="124"/>
      <c r="P7" s="124"/>
      <c r="Q7" s="125"/>
      <c r="R7" s="118"/>
      <c r="S7" s="119"/>
      <c r="T7" s="115"/>
      <c r="U7" s="115"/>
      <c r="V7" s="115"/>
      <c r="W7" s="115"/>
      <c r="X7" s="115"/>
      <c r="Y7" s="7"/>
      <c r="Z7" s="7"/>
      <c r="AA7" s="7"/>
      <c r="AB7" s="7"/>
      <c r="AC7" s="7"/>
    </row>
    <row r="8" spans="1:29" ht="29.25" customHeight="1">
      <c r="B8" s="8"/>
      <c r="C8" s="8"/>
      <c r="D8" s="9"/>
      <c r="E8" s="10"/>
      <c r="F8" s="10"/>
      <c r="G8" s="10"/>
      <c r="H8" s="10"/>
      <c r="I8" s="8"/>
      <c r="J8" s="8"/>
      <c r="K8" s="9"/>
      <c r="L8" s="10"/>
      <c r="M8" s="10"/>
      <c r="N8" s="10"/>
      <c r="O8" s="10"/>
      <c r="P8" s="8"/>
      <c r="Q8" s="8"/>
      <c r="R8" s="9"/>
      <c r="S8" s="10"/>
      <c r="T8" s="10"/>
      <c r="U8" s="10"/>
      <c r="V8" s="10"/>
      <c r="Y8" s="7"/>
      <c r="Z8" s="7"/>
      <c r="AA8" s="7"/>
      <c r="AB8" s="7"/>
      <c r="AC8" s="7"/>
    </row>
    <row r="9" spans="1:29" ht="29.25" customHeight="1">
      <c r="B9" s="8"/>
      <c r="C9" s="8"/>
      <c r="D9" s="9"/>
      <c r="E9" s="10"/>
      <c r="F9" s="10"/>
      <c r="G9" s="10"/>
      <c r="H9" s="10"/>
      <c r="I9" s="8"/>
      <c r="J9" s="8"/>
      <c r="K9" s="9"/>
      <c r="L9" s="10"/>
      <c r="M9" s="10"/>
      <c r="N9" s="10"/>
      <c r="O9" s="10"/>
      <c r="P9" s="8"/>
      <c r="Q9" s="8"/>
      <c r="R9" s="9"/>
      <c r="S9" s="10"/>
      <c r="T9" s="10"/>
      <c r="U9" s="10"/>
      <c r="V9" s="10"/>
      <c r="Y9" s="7"/>
      <c r="Z9" s="7"/>
      <c r="AA9" s="7"/>
      <c r="AB9" s="7"/>
      <c r="AC9" s="7"/>
    </row>
    <row r="10" spans="1:29" ht="29.25" customHeight="1">
      <c r="B10" s="8"/>
      <c r="C10" s="8"/>
      <c r="D10" s="9"/>
      <c r="E10" s="10"/>
      <c r="F10" s="10"/>
      <c r="G10" s="10"/>
      <c r="H10" s="10"/>
      <c r="I10" s="8"/>
      <c r="J10" s="8"/>
      <c r="K10" s="9"/>
      <c r="L10" s="10"/>
      <c r="M10" s="10"/>
      <c r="N10" s="10"/>
      <c r="O10" s="10"/>
      <c r="P10" s="8"/>
      <c r="Q10" s="8"/>
      <c r="R10" s="9"/>
      <c r="S10" s="10"/>
      <c r="T10" s="10"/>
      <c r="U10" s="10"/>
      <c r="V10" s="10"/>
      <c r="Y10" s="7"/>
      <c r="Z10" s="7"/>
      <c r="AA10" s="7"/>
      <c r="AB10" s="7"/>
      <c r="AC10" s="7"/>
    </row>
    <row r="11" spans="1:29" ht="29.25" customHeight="1">
      <c r="B11" s="8"/>
      <c r="C11" s="8"/>
      <c r="D11" s="9"/>
      <c r="E11" s="10"/>
      <c r="F11" s="10"/>
      <c r="G11" s="10"/>
      <c r="H11" s="10"/>
      <c r="I11" s="8"/>
      <c r="J11" s="8"/>
      <c r="K11" s="9"/>
      <c r="L11" s="10"/>
      <c r="M11" s="10"/>
      <c r="N11" s="10"/>
      <c r="O11" s="10"/>
      <c r="P11" s="8"/>
      <c r="Q11" s="8"/>
      <c r="R11" s="9"/>
      <c r="S11" s="10"/>
      <c r="T11" s="10"/>
      <c r="U11" s="10"/>
      <c r="V11" s="10"/>
    </row>
    <row r="12" spans="1:29" ht="29.25" customHeight="1">
      <c r="B12" s="8"/>
      <c r="C12" s="8"/>
      <c r="D12" s="9"/>
      <c r="E12" s="10"/>
      <c r="F12" s="10"/>
      <c r="G12" s="10"/>
      <c r="H12" s="10"/>
      <c r="I12" s="8"/>
      <c r="J12" s="8"/>
      <c r="K12" s="9"/>
      <c r="L12" s="10"/>
      <c r="M12" s="10"/>
      <c r="N12" s="10"/>
      <c r="O12" s="10"/>
      <c r="P12" s="8"/>
      <c r="Q12" s="8"/>
      <c r="R12" s="9"/>
      <c r="S12" s="10"/>
      <c r="T12" s="10"/>
      <c r="U12" s="10"/>
      <c r="V12" s="10"/>
    </row>
    <row r="13" spans="1:29" ht="29.25" customHeight="1">
      <c r="B13" s="8"/>
      <c r="C13" s="8"/>
      <c r="D13" s="9"/>
      <c r="E13" s="10"/>
      <c r="F13" s="10"/>
      <c r="G13" s="10"/>
      <c r="H13" s="10"/>
      <c r="I13" s="8"/>
      <c r="J13" s="8"/>
      <c r="K13" s="9"/>
      <c r="L13" s="10"/>
      <c r="M13" s="10"/>
      <c r="N13" s="10"/>
      <c r="O13" s="10"/>
      <c r="P13" s="8"/>
      <c r="Q13" s="8"/>
      <c r="R13" s="9"/>
      <c r="S13" s="10"/>
      <c r="T13" s="10"/>
      <c r="U13" s="10"/>
      <c r="V13" s="10"/>
    </row>
    <row r="14" spans="1:29" ht="29.25" customHeight="1">
      <c r="B14" s="8"/>
      <c r="C14" s="8"/>
      <c r="D14" s="9"/>
      <c r="E14" s="10"/>
      <c r="F14" s="10"/>
      <c r="G14" s="10"/>
      <c r="H14" s="10"/>
      <c r="I14" s="8"/>
      <c r="J14" s="8"/>
      <c r="K14" s="9"/>
      <c r="L14" s="10"/>
      <c r="M14" s="10"/>
      <c r="N14" s="10"/>
      <c r="O14" s="10"/>
      <c r="P14" s="8"/>
      <c r="Q14" s="8"/>
      <c r="R14" s="9"/>
      <c r="S14" s="10"/>
      <c r="T14" s="10"/>
      <c r="U14" s="10"/>
      <c r="V14" s="10"/>
    </row>
    <row r="15" spans="1:29" ht="29.25" customHeight="1">
      <c r="B15" s="8"/>
      <c r="C15" s="8"/>
      <c r="D15" s="9"/>
      <c r="E15" s="10"/>
      <c r="F15" s="10"/>
      <c r="G15" s="10"/>
      <c r="H15" s="10"/>
      <c r="I15" s="8"/>
      <c r="J15" s="8"/>
      <c r="K15" s="9"/>
      <c r="L15" s="10"/>
      <c r="M15" s="10"/>
      <c r="N15" s="10"/>
      <c r="O15" s="10"/>
      <c r="P15" s="8"/>
      <c r="Q15" s="8"/>
      <c r="R15" s="9"/>
      <c r="S15" s="10"/>
      <c r="T15" s="10"/>
      <c r="U15" s="10"/>
      <c r="V15" s="10"/>
    </row>
    <row r="16" spans="1:29" ht="29.25" customHeight="1">
      <c r="B16" s="8"/>
      <c r="C16" s="8"/>
      <c r="D16" s="9"/>
      <c r="E16" s="10"/>
      <c r="F16" s="10"/>
      <c r="G16" s="10"/>
      <c r="H16" s="10"/>
      <c r="I16" s="8"/>
      <c r="J16" s="8"/>
      <c r="K16" s="9"/>
      <c r="L16" s="10"/>
      <c r="M16" s="10"/>
      <c r="N16" s="10"/>
      <c r="O16" s="10"/>
      <c r="P16" s="8"/>
      <c r="Q16" s="8"/>
      <c r="R16" s="9"/>
      <c r="S16" s="10"/>
      <c r="T16" s="10"/>
      <c r="U16" s="10"/>
      <c r="V16" s="10"/>
    </row>
    <row r="17" spans="1:24" ht="29.25" customHeight="1">
      <c r="B17" s="8"/>
      <c r="C17" s="8"/>
      <c r="D17" s="9"/>
      <c r="E17" s="10"/>
      <c r="F17" s="10"/>
      <c r="G17" s="10"/>
      <c r="H17" s="10"/>
      <c r="I17" s="8"/>
      <c r="J17" s="8"/>
      <c r="K17" s="9"/>
      <c r="L17" s="10"/>
      <c r="M17" s="10"/>
      <c r="N17" s="10"/>
      <c r="O17" s="10"/>
      <c r="P17" s="8"/>
      <c r="Q17" s="8"/>
      <c r="R17" s="9"/>
      <c r="S17" s="10"/>
      <c r="T17" s="10"/>
      <c r="U17" s="10"/>
      <c r="V17" s="10"/>
    </row>
    <row r="18" spans="1:24" ht="29.25" customHeight="1">
      <c r="B18" s="8"/>
      <c r="C18" s="8"/>
      <c r="D18" s="9"/>
      <c r="E18" s="10"/>
      <c r="F18" s="10"/>
      <c r="G18" s="10"/>
      <c r="H18" s="10"/>
      <c r="I18" s="8"/>
      <c r="J18" s="8"/>
      <c r="K18" s="9"/>
      <c r="L18" s="10"/>
      <c r="M18" s="10"/>
      <c r="N18" s="10"/>
      <c r="O18" s="10"/>
      <c r="P18" s="8"/>
      <c r="Q18" s="8"/>
      <c r="R18" s="9"/>
      <c r="S18" s="10"/>
      <c r="T18" s="10"/>
      <c r="U18" s="10"/>
      <c r="V18" s="10"/>
    </row>
    <row r="19" spans="1:24" ht="29.25" customHeight="1">
      <c r="B19" s="8"/>
      <c r="C19" s="8"/>
      <c r="D19" s="9"/>
      <c r="E19" s="10"/>
      <c r="F19" s="10"/>
      <c r="G19" s="10"/>
      <c r="H19" s="10"/>
      <c r="I19" s="8"/>
      <c r="J19" s="8"/>
      <c r="K19" s="9"/>
      <c r="L19" s="10"/>
      <c r="M19" s="10"/>
      <c r="N19" s="10"/>
      <c r="O19" s="10"/>
      <c r="P19" s="8"/>
      <c r="Q19" s="8"/>
      <c r="R19" s="9"/>
      <c r="S19" s="10"/>
      <c r="T19" s="10"/>
      <c r="U19" s="10"/>
      <c r="V19" s="10"/>
    </row>
    <row r="20" spans="1:24" ht="29.25" customHeight="1">
      <c r="B20" s="8"/>
      <c r="C20" s="8"/>
      <c r="D20" s="9"/>
      <c r="E20" s="10"/>
      <c r="F20" s="10"/>
      <c r="G20" s="10"/>
      <c r="H20" s="10"/>
      <c r="I20" s="8"/>
      <c r="J20" s="8"/>
      <c r="K20" s="9"/>
      <c r="L20" s="10"/>
      <c r="M20" s="10"/>
      <c r="N20" s="10"/>
      <c r="O20" s="10"/>
      <c r="P20" s="8"/>
      <c r="Q20" s="8"/>
      <c r="R20" s="9"/>
      <c r="S20" s="10"/>
      <c r="T20" s="10"/>
      <c r="U20" s="10"/>
      <c r="V20" s="10"/>
    </row>
    <row r="21" spans="1:24" ht="29.25" customHeight="1">
      <c r="B21" s="8"/>
      <c r="C21" s="8"/>
      <c r="D21" s="9"/>
      <c r="E21" s="10"/>
      <c r="F21" s="10"/>
      <c r="G21" s="10"/>
      <c r="H21" s="10"/>
      <c r="I21" s="8"/>
      <c r="J21" s="8"/>
      <c r="K21" s="9"/>
      <c r="L21" s="10"/>
      <c r="M21" s="10"/>
      <c r="N21" s="10"/>
      <c r="O21" s="10"/>
      <c r="P21" s="8"/>
      <c r="Q21" s="8"/>
      <c r="R21" s="9"/>
      <c r="S21" s="10"/>
      <c r="T21" s="10"/>
      <c r="U21" s="10"/>
      <c r="V21" s="10"/>
    </row>
    <row r="22" spans="1:24" ht="29.25" customHeight="1">
      <c r="B22" s="8"/>
      <c r="C22" s="8"/>
      <c r="D22" s="9"/>
      <c r="E22" s="10"/>
      <c r="F22" s="10"/>
      <c r="G22" s="10"/>
      <c r="H22" s="10"/>
      <c r="I22" s="8"/>
      <c r="J22" s="8"/>
      <c r="K22" s="9"/>
      <c r="L22" s="10"/>
      <c r="M22" s="10"/>
      <c r="N22" s="10"/>
      <c r="O22" s="10"/>
      <c r="P22" s="8"/>
      <c r="Q22" s="8"/>
      <c r="R22" s="9"/>
      <c r="S22" s="10"/>
      <c r="T22" s="10"/>
      <c r="U22" s="10"/>
      <c r="V22" s="10"/>
    </row>
    <row r="23" spans="1:24" ht="29.25" customHeight="1">
      <c r="B23" s="8"/>
      <c r="C23" s="8"/>
      <c r="D23" s="9"/>
      <c r="E23" s="10"/>
      <c r="F23" s="10"/>
      <c r="G23" s="10"/>
      <c r="H23" s="10"/>
      <c r="I23" s="8"/>
      <c r="J23" s="8"/>
      <c r="K23" s="9"/>
      <c r="L23" s="10"/>
      <c r="M23" s="10"/>
      <c r="N23" s="10"/>
      <c r="O23" s="10"/>
      <c r="P23" s="8"/>
      <c r="Q23" s="8"/>
      <c r="R23" s="9"/>
      <c r="S23" s="10"/>
      <c r="T23" s="10"/>
      <c r="U23" s="10"/>
      <c r="V23" s="10"/>
    </row>
    <row r="24" spans="1:24" ht="10.5" customHeight="1">
      <c r="B24" s="11"/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  <c r="R24" s="13"/>
      <c r="S24" s="13"/>
      <c r="T24" s="12"/>
      <c r="U24" s="12"/>
      <c r="V24" s="12"/>
    </row>
    <row r="25" spans="1:24" ht="29.25" customHeight="1">
      <c r="B25" s="8"/>
      <c r="C25" s="8"/>
      <c r="D25" s="9"/>
      <c r="E25" s="10"/>
      <c r="F25" s="10"/>
      <c r="G25" s="10"/>
      <c r="H25" s="10"/>
      <c r="I25" s="8"/>
      <c r="J25" s="8"/>
      <c r="K25" s="9"/>
      <c r="L25" s="10"/>
      <c r="M25" s="10"/>
      <c r="N25" s="10"/>
      <c r="O25" s="10"/>
      <c r="P25" s="8"/>
      <c r="Q25" s="8"/>
      <c r="R25" s="9"/>
      <c r="S25" s="10"/>
      <c r="T25" s="10"/>
      <c r="U25" s="10"/>
      <c r="V25" s="10"/>
    </row>
    <row r="26" spans="1:24" ht="10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4"/>
      <c r="N26" s="4"/>
      <c r="O26" s="4"/>
      <c r="P26" s="4"/>
      <c r="Q26" s="5"/>
      <c r="R26" s="5"/>
      <c r="S26" s="5"/>
    </row>
    <row r="27" spans="1:24" ht="30.75" customHeight="1">
      <c r="A27" s="14">
        <v>1</v>
      </c>
      <c r="B27" s="141" t="s">
        <v>15</v>
      </c>
      <c r="C27" s="142"/>
      <c r="D27" s="142"/>
      <c r="E27" s="143"/>
      <c r="F27" s="143"/>
      <c r="G27" s="15"/>
      <c r="H27" s="15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spans="1:24" ht="13.5" customHeight="1">
      <c r="A28" s="17"/>
      <c r="B28" s="17"/>
      <c r="C28" s="18"/>
      <c r="D28" s="18"/>
      <c r="E28" s="18"/>
      <c r="F28" s="18"/>
      <c r="G28" s="18"/>
      <c r="H28" s="18"/>
      <c r="I28" s="17"/>
      <c r="J28" s="17"/>
      <c r="K28" s="19"/>
      <c r="L28" s="19"/>
      <c r="M28" s="19"/>
      <c r="N28" s="19"/>
      <c r="O28" s="19"/>
      <c r="P28" s="19"/>
      <c r="Q28" s="5"/>
      <c r="R28" s="5"/>
      <c r="S28" s="5"/>
    </row>
    <row r="29" spans="1:24" ht="37.5" customHeight="1" thickBot="1">
      <c r="A29" s="17"/>
      <c r="B29" s="144" t="s">
        <v>16</v>
      </c>
      <c r="C29" s="145"/>
      <c r="D29" s="146"/>
      <c r="E29" s="146"/>
      <c r="F29" s="146"/>
      <c r="G29" s="146"/>
      <c r="H29" s="147">
        <f>'[1]1安謝'!H24:I24</f>
        <v>45413</v>
      </c>
      <c r="I29" s="147"/>
      <c r="J29" s="20" t="s">
        <v>3</v>
      </c>
      <c r="K29" s="21"/>
      <c r="L29" s="22"/>
      <c r="M29" s="22"/>
    </row>
    <row r="30" spans="1:24" ht="37.5" customHeight="1">
      <c r="A30" s="17"/>
      <c r="B30" s="148" t="s">
        <v>17</v>
      </c>
      <c r="C30" s="149"/>
      <c r="D30" s="129" t="s">
        <v>18</v>
      </c>
      <c r="E30" s="130"/>
      <c r="F30" s="150" t="s">
        <v>19</v>
      </c>
      <c r="G30" s="151"/>
      <c r="H30" s="150" t="s">
        <v>20</v>
      </c>
      <c r="I30" s="151"/>
      <c r="J30" s="129" t="s">
        <v>21</v>
      </c>
      <c r="K30" s="130"/>
      <c r="L30" s="131" t="s">
        <v>22</v>
      </c>
      <c r="M30" s="132"/>
    </row>
    <row r="31" spans="1:24" ht="28.5" customHeight="1">
      <c r="A31" s="17"/>
      <c r="B31" s="133" t="s">
        <v>23</v>
      </c>
      <c r="C31" s="134"/>
      <c r="D31" s="135">
        <v>3882</v>
      </c>
      <c r="E31" s="136"/>
      <c r="F31" s="135">
        <v>3823</v>
      </c>
      <c r="G31" s="136"/>
      <c r="H31" s="137">
        <v>3734</v>
      </c>
      <c r="I31" s="138"/>
      <c r="J31" s="137">
        <v>3625</v>
      </c>
      <c r="K31" s="138"/>
      <c r="L31" s="139">
        <v>3587</v>
      </c>
      <c r="M31" s="140"/>
    </row>
    <row r="32" spans="1:24" ht="28.5" customHeight="1">
      <c r="A32" s="17"/>
      <c r="B32" s="133" t="s">
        <v>24</v>
      </c>
      <c r="C32" s="134"/>
      <c r="D32" s="137">
        <v>4347</v>
      </c>
      <c r="E32" s="138"/>
      <c r="F32" s="137">
        <v>4329</v>
      </c>
      <c r="G32" s="138"/>
      <c r="H32" s="137">
        <v>4227</v>
      </c>
      <c r="I32" s="138"/>
      <c r="J32" s="137">
        <v>4114</v>
      </c>
      <c r="K32" s="138"/>
      <c r="L32" s="139">
        <v>4070</v>
      </c>
      <c r="M32" s="140"/>
    </row>
    <row r="33" spans="1:24" ht="28.5" customHeight="1" thickBot="1">
      <c r="A33" s="17"/>
      <c r="B33" s="156" t="s">
        <v>25</v>
      </c>
      <c r="C33" s="157"/>
      <c r="D33" s="158">
        <v>8229</v>
      </c>
      <c r="E33" s="159"/>
      <c r="F33" s="158">
        <v>8152</v>
      </c>
      <c r="G33" s="159"/>
      <c r="H33" s="158">
        <v>7961</v>
      </c>
      <c r="I33" s="159"/>
      <c r="J33" s="160">
        <v>7739</v>
      </c>
      <c r="K33" s="161"/>
      <c r="L33" s="162">
        <v>7657</v>
      </c>
      <c r="M33" s="163"/>
    </row>
    <row r="34" spans="1:24" ht="28.5" customHeight="1" thickBot="1">
      <c r="A34" s="17"/>
      <c r="B34" s="169" t="s">
        <v>26</v>
      </c>
      <c r="C34" s="170"/>
      <c r="D34" s="152">
        <v>3503</v>
      </c>
      <c r="E34" s="153"/>
      <c r="F34" s="152">
        <v>3539</v>
      </c>
      <c r="G34" s="153"/>
      <c r="H34" s="152">
        <v>3510</v>
      </c>
      <c r="I34" s="153"/>
      <c r="J34" s="152">
        <v>3473</v>
      </c>
      <c r="K34" s="153"/>
      <c r="L34" s="154">
        <v>3471</v>
      </c>
      <c r="M34" s="155"/>
    </row>
    <row r="35" spans="1:24" ht="7.5" customHeight="1">
      <c r="A35" s="17"/>
      <c r="B35" s="17"/>
      <c r="C35" s="23"/>
      <c r="D35" s="24"/>
      <c r="E35" s="25"/>
      <c r="F35" s="24"/>
      <c r="G35" s="25"/>
      <c r="H35" s="21"/>
      <c r="I35" s="21"/>
      <c r="J35" s="21"/>
      <c r="K35" s="21"/>
      <c r="L35" s="21"/>
      <c r="M35" s="21"/>
    </row>
    <row r="36" spans="1:24" ht="52.5" customHeight="1" thickBot="1">
      <c r="B36" s="164" t="s">
        <v>27</v>
      </c>
      <c r="C36" s="164"/>
      <c r="D36" s="165"/>
      <c r="E36" s="165"/>
      <c r="F36" s="165"/>
      <c r="G36" s="165"/>
      <c r="H36" s="147">
        <f>'[1]1安謝'!H32:I32</f>
        <v>45413</v>
      </c>
      <c r="I36" s="147"/>
      <c r="J36" s="20" t="s">
        <v>3</v>
      </c>
      <c r="K36" s="21"/>
      <c r="L36" s="21"/>
      <c r="M36" s="21"/>
      <c r="P36" s="26"/>
      <c r="Q36" s="26"/>
      <c r="R36" s="5"/>
      <c r="S36" s="5"/>
      <c r="T36" s="5"/>
    </row>
    <row r="37" spans="1:24" ht="40.5" customHeight="1">
      <c r="B37" s="148" t="s">
        <v>17</v>
      </c>
      <c r="C37" s="149"/>
      <c r="D37" s="166" t="s">
        <v>18</v>
      </c>
      <c r="E37" s="130"/>
      <c r="F37" s="167" t="s">
        <v>28</v>
      </c>
      <c r="G37" s="168"/>
      <c r="H37" s="150" t="s">
        <v>19</v>
      </c>
      <c r="I37" s="151"/>
      <c r="J37" s="183" t="s">
        <v>28</v>
      </c>
      <c r="K37" s="184"/>
      <c r="L37" s="150" t="s">
        <v>20</v>
      </c>
      <c r="M37" s="151"/>
      <c r="N37" s="183" t="s">
        <v>28</v>
      </c>
      <c r="O37" s="184"/>
      <c r="P37" s="129" t="s">
        <v>21</v>
      </c>
      <c r="Q37" s="130"/>
      <c r="R37" s="185" t="s">
        <v>28</v>
      </c>
      <c r="S37" s="172"/>
      <c r="T37" s="186" t="s">
        <v>22</v>
      </c>
      <c r="U37" s="130"/>
      <c r="V37" s="171" t="s">
        <v>28</v>
      </c>
      <c r="W37" s="172"/>
    </row>
    <row r="38" spans="1:24" ht="27" customHeight="1">
      <c r="B38" s="173" t="s">
        <v>29</v>
      </c>
      <c r="C38" s="174"/>
      <c r="D38" s="175">
        <v>1236</v>
      </c>
      <c r="E38" s="176"/>
      <c r="F38" s="177">
        <v>0.15020051039008386</v>
      </c>
      <c r="G38" s="178"/>
      <c r="H38" s="179">
        <v>1192</v>
      </c>
      <c r="I38" s="180"/>
      <c r="J38" s="181">
        <v>0.14622178606476938</v>
      </c>
      <c r="K38" s="182"/>
      <c r="L38" s="179">
        <v>1147</v>
      </c>
      <c r="M38" s="180"/>
      <c r="N38" s="181">
        <v>0.14407737721391786</v>
      </c>
      <c r="O38" s="182"/>
      <c r="P38" s="175">
        <v>1084</v>
      </c>
      <c r="Q38" s="176"/>
      <c r="R38" s="177">
        <v>0.14006977645690658</v>
      </c>
      <c r="S38" s="178"/>
      <c r="T38" s="175">
        <v>1053</v>
      </c>
      <c r="U38" s="176"/>
      <c r="V38" s="177">
        <f>T38/$T$41</f>
        <v>0.13752122241086587</v>
      </c>
      <c r="W38" s="178"/>
    </row>
    <row r="39" spans="1:24" ht="27" customHeight="1">
      <c r="B39" s="187" t="s">
        <v>30</v>
      </c>
      <c r="C39" s="188"/>
      <c r="D39" s="175">
        <v>4604</v>
      </c>
      <c r="E39" s="176"/>
      <c r="F39" s="177">
        <v>0.55948474905820877</v>
      </c>
      <c r="G39" s="178"/>
      <c r="H39" s="179">
        <v>4582</v>
      </c>
      <c r="I39" s="180"/>
      <c r="J39" s="181">
        <v>0.56207065750736018</v>
      </c>
      <c r="K39" s="182"/>
      <c r="L39" s="179">
        <v>4442</v>
      </c>
      <c r="M39" s="180"/>
      <c r="N39" s="181">
        <v>0.55797010425825899</v>
      </c>
      <c r="O39" s="182"/>
      <c r="P39" s="175">
        <v>4354</v>
      </c>
      <c r="Q39" s="176"/>
      <c r="R39" s="177">
        <v>0.56260498772451217</v>
      </c>
      <c r="S39" s="178"/>
      <c r="T39" s="175">
        <v>4284</v>
      </c>
      <c r="U39" s="176"/>
      <c r="V39" s="177">
        <f t="shared" ref="V39:V40" si="0">T39/$T$41</f>
        <v>0.55948805015018932</v>
      </c>
      <c r="W39" s="178"/>
    </row>
    <row r="40" spans="1:24" ht="27" customHeight="1">
      <c r="B40" s="187" t="s">
        <v>31</v>
      </c>
      <c r="C40" s="188"/>
      <c r="D40" s="175">
        <v>2389</v>
      </c>
      <c r="E40" s="176"/>
      <c r="F40" s="189">
        <v>0.29031474055170736</v>
      </c>
      <c r="G40" s="190"/>
      <c r="H40" s="179">
        <v>2378</v>
      </c>
      <c r="I40" s="180"/>
      <c r="J40" s="191">
        <v>0.29170755642787044</v>
      </c>
      <c r="K40" s="192"/>
      <c r="L40" s="179">
        <v>2372</v>
      </c>
      <c r="M40" s="180"/>
      <c r="N40" s="191">
        <v>0.29795251852782312</v>
      </c>
      <c r="O40" s="192"/>
      <c r="P40" s="175">
        <v>2301</v>
      </c>
      <c r="Q40" s="176"/>
      <c r="R40" s="189">
        <v>0.29732523581858122</v>
      </c>
      <c r="S40" s="190"/>
      <c r="T40" s="175">
        <v>2320</v>
      </c>
      <c r="U40" s="176"/>
      <c r="V40" s="189">
        <f t="shared" si="0"/>
        <v>0.30299072743894473</v>
      </c>
      <c r="W40" s="190"/>
    </row>
    <row r="41" spans="1:24" ht="27" customHeight="1" thickBot="1">
      <c r="B41" s="198" t="s">
        <v>32</v>
      </c>
      <c r="C41" s="199"/>
      <c r="D41" s="200">
        <v>8229</v>
      </c>
      <c r="E41" s="201"/>
      <c r="F41" s="202"/>
      <c r="G41" s="203"/>
      <c r="H41" s="200">
        <v>8152</v>
      </c>
      <c r="I41" s="201"/>
      <c r="J41" s="202"/>
      <c r="K41" s="203"/>
      <c r="L41" s="200">
        <v>7961</v>
      </c>
      <c r="M41" s="201"/>
      <c r="N41" s="202"/>
      <c r="O41" s="203"/>
      <c r="P41" s="193">
        <v>7739</v>
      </c>
      <c r="Q41" s="194"/>
      <c r="R41" s="195"/>
      <c r="S41" s="196"/>
      <c r="T41" s="193">
        <f>SUM(T38:U40)</f>
        <v>7657</v>
      </c>
      <c r="U41" s="194"/>
      <c r="V41" s="195"/>
      <c r="W41" s="196"/>
    </row>
    <row r="42" spans="1:24" ht="30.75" customHeight="1">
      <c r="B42" s="197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26"/>
      <c r="Q42" s="26"/>
      <c r="R42" s="5"/>
      <c r="S42" s="5"/>
      <c r="T42" s="5"/>
    </row>
    <row r="43" spans="1:24" ht="56.25" customHeight="1">
      <c r="A43" s="17"/>
      <c r="B43" s="17"/>
      <c r="C43" s="23"/>
      <c r="D43" s="17"/>
      <c r="E43" s="17"/>
      <c r="F43" s="17"/>
      <c r="G43" s="17"/>
      <c r="H43" s="27"/>
      <c r="I43" s="28"/>
      <c r="J43" s="17"/>
      <c r="K43" s="19"/>
      <c r="L43" s="19"/>
      <c r="M43" s="29"/>
      <c r="N43" s="29"/>
      <c r="O43" s="26"/>
      <c r="P43" s="26"/>
      <c r="Q43" s="5"/>
      <c r="R43" s="5"/>
      <c r="S43" s="5"/>
    </row>
    <row r="44" spans="1:24" ht="56.25" customHeight="1">
      <c r="A44" s="17"/>
      <c r="B44" s="17"/>
      <c r="C44" s="23"/>
      <c r="D44" s="17"/>
      <c r="E44" s="17"/>
      <c r="F44" s="17"/>
      <c r="G44" s="17"/>
      <c r="H44" s="27"/>
      <c r="I44" s="28"/>
      <c r="J44" s="17"/>
      <c r="K44" s="19"/>
      <c r="L44" s="19"/>
      <c r="M44" s="29"/>
      <c r="N44" s="29"/>
      <c r="O44" s="26"/>
      <c r="P44" s="26"/>
      <c r="Q44" s="5"/>
      <c r="R44" s="5"/>
      <c r="S44" s="5"/>
    </row>
    <row r="45" spans="1:24" ht="56.25" customHeight="1">
      <c r="A45" s="17"/>
      <c r="B45" s="17"/>
      <c r="C45" s="23"/>
      <c r="D45" s="17"/>
      <c r="E45" s="17"/>
      <c r="F45" s="17"/>
      <c r="G45" s="17"/>
      <c r="H45" s="27"/>
      <c r="I45" s="28"/>
      <c r="J45" s="17"/>
      <c r="K45" s="19"/>
      <c r="L45" s="19"/>
      <c r="M45" s="29"/>
      <c r="N45" s="29"/>
      <c r="O45" s="26"/>
      <c r="P45" s="26"/>
      <c r="Q45" s="5"/>
      <c r="R45" s="5"/>
      <c r="S45" s="5"/>
    </row>
    <row r="46" spans="1:24" ht="51.75" customHeight="1">
      <c r="A46" s="17"/>
      <c r="B46" s="17"/>
      <c r="C46" s="23"/>
      <c r="D46" s="17"/>
      <c r="E46" s="17"/>
      <c r="F46" s="17"/>
      <c r="G46" s="17"/>
      <c r="H46" s="27"/>
      <c r="I46" s="28"/>
      <c r="J46" s="17"/>
      <c r="K46" s="19"/>
      <c r="L46" s="19"/>
      <c r="M46" s="29"/>
      <c r="N46" s="29"/>
      <c r="O46" s="26"/>
      <c r="P46" s="26"/>
      <c r="Q46" s="5"/>
      <c r="R46" s="5"/>
      <c r="S46" s="5"/>
    </row>
    <row r="47" spans="1:24" ht="35.25" customHeight="1">
      <c r="A47" s="17"/>
      <c r="B47" s="17"/>
      <c r="C47" s="23"/>
      <c r="D47" s="17"/>
      <c r="E47" s="17"/>
      <c r="F47" s="17"/>
      <c r="G47" s="17"/>
      <c r="H47" s="27"/>
      <c r="I47" s="28"/>
      <c r="J47" s="17"/>
      <c r="K47" s="19"/>
      <c r="L47" s="19"/>
      <c r="M47" s="29"/>
      <c r="N47" s="29"/>
      <c r="O47" s="26"/>
      <c r="P47" s="26"/>
      <c r="Q47" s="5"/>
      <c r="R47" s="5"/>
      <c r="S47" s="5"/>
    </row>
    <row r="48" spans="1:24" ht="30.75" customHeight="1">
      <c r="A48" s="14">
        <v>2</v>
      </c>
      <c r="B48" s="141" t="s">
        <v>33</v>
      </c>
      <c r="C48" s="142"/>
      <c r="D48" s="142"/>
      <c r="E48" s="143"/>
      <c r="F48" s="143"/>
      <c r="G48" s="15"/>
      <c r="H48" s="15"/>
      <c r="I48" s="15"/>
      <c r="J48" s="15"/>
      <c r="K48" s="15"/>
      <c r="L48" s="30"/>
      <c r="M48" s="30"/>
      <c r="N48" s="30"/>
      <c r="O48" s="30"/>
      <c r="P48" s="30"/>
      <c r="Q48" s="30"/>
      <c r="R48" s="31"/>
      <c r="S48" s="32"/>
      <c r="T48" s="31"/>
      <c r="U48" s="32"/>
      <c r="V48" s="32"/>
      <c r="W48" s="16"/>
      <c r="X48" s="16"/>
    </row>
    <row r="49" spans="1:24" s="41" customFormat="1" ht="15.75" customHeight="1">
      <c r="A49" s="33"/>
      <c r="B49" s="34"/>
      <c r="C49" s="35"/>
      <c r="D49" s="35"/>
      <c r="E49" s="36"/>
      <c r="F49" s="36"/>
      <c r="G49" s="37"/>
      <c r="H49" s="37"/>
      <c r="I49" s="37"/>
      <c r="J49" s="37"/>
      <c r="K49" s="37"/>
      <c r="L49" s="38"/>
      <c r="M49" s="38"/>
      <c r="N49" s="38"/>
      <c r="O49" s="38"/>
      <c r="P49" s="38"/>
      <c r="Q49" s="38"/>
      <c r="R49" s="39"/>
      <c r="S49" s="40"/>
      <c r="T49" s="39"/>
      <c r="U49" s="40"/>
      <c r="V49" s="40"/>
    </row>
    <row r="50" spans="1:24" ht="28.5" customHeight="1" thickBot="1">
      <c r="A50" s="33"/>
      <c r="B50" s="145" t="s">
        <v>34</v>
      </c>
      <c r="C50" s="145"/>
      <c r="D50" s="145"/>
      <c r="E50" s="42"/>
      <c r="F50" s="43"/>
      <c r="G50" s="43"/>
      <c r="H50" s="6"/>
      <c r="I50" s="17"/>
      <c r="J50" s="17"/>
      <c r="K50" s="17"/>
      <c r="L50" s="44"/>
      <c r="M50" s="44"/>
      <c r="N50" s="44"/>
      <c r="O50" s="44"/>
      <c r="P50" s="44"/>
      <c r="Q50" s="44"/>
      <c r="R50" s="45"/>
      <c r="S50" s="46"/>
      <c r="T50" s="45"/>
      <c r="U50" s="46"/>
      <c r="V50" s="46"/>
    </row>
    <row r="51" spans="1:24" ht="35.25" customHeight="1">
      <c r="A51" s="47"/>
      <c r="B51" s="204" t="s">
        <v>35</v>
      </c>
      <c r="C51" s="204"/>
      <c r="D51" s="205" t="s">
        <v>36</v>
      </c>
      <c r="E51" s="205"/>
      <c r="F51" s="205"/>
      <c r="G51" s="205"/>
      <c r="H51" s="205"/>
      <c r="I51" s="205"/>
      <c r="J51" s="205" t="s">
        <v>37</v>
      </c>
      <c r="K51" s="205"/>
      <c r="L51" s="206">
        <v>25659</v>
      </c>
      <c r="M51" s="207"/>
      <c r="N51" s="207"/>
      <c r="O51" s="207"/>
      <c r="P51" s="207"/>
      <c r="Q51" s="207"/>
      <c r="R51" s="208"/>
      <c r="S51" s="209"/>
      <c r="T51" s="210"/>
      <c r="U51" s="210"/>
      <c r="V51" s="210"/>
      <c r="W51" s="210"/>
      <c r="X51" s="210"/>
    </row>
    <row r="52" spans="1:24" ht="19.5" customHeight="1">
      <c r="A52" s="17"/>
      <c r="B52" s="17"/>
      <c r="C52" s="23"/>
      <c r="D52" s="17"/>
      <c r="E52" s="17"/>
      <c r="I52" s="28"/>
      <c r="J52" s="17"/>
      <c r="K52" s="19"/>
      <c r="L52" s="19"/>
      <c r="M52" s="29"/>
      <c r="N52" s="29"/>
      <c r="O52" s="26"/>
      <c r="P52" s="26"/>
      <c r="Q52" s="5"/>
      <c r="R52" s="5"/>
      <c r="S52" s="5"/>
    </row>
    <row r="53" spans="1:24" ht="30.75" customHeight="1" thickBot="1">
      <c r="B53" s="144" t="s">
        <v>38</v>
      </c>
      <c r="C53" s="144"/>
      <c r="D53" s="144"/>
      <c r="E53" s="144"/>
      <c r="F53" s="147">
        <f>'[1]1安謝'!F55:G55</f>
        <v>45658</v>
      </c>
      <c r="G53" s="147"/>
      <c r="H53" s="6" t="s">
        <v>3</v>
      </c>
      <c r="I53" s="48"/>
      <c r="J53" s="17"/>
      <c r="W53" s="49"/>
    </row>
    <row r="54" spans="1:24" ht="36.75" customHeight="1">
      <c r="A54" s="10"/>
      <c r="B54" s="50" t="s">
        <v>17</v>
      </c>
      <c r="C54" s="211" t="s">
        <v>39</v>
      </c>
      <c r="D54" s="212"/>
      <c r="E54" s="213" t="s">
        <v>40</v>
      </c>
      <c r="F54" s="212"/>
      <c r="G54" s="213" t="s">
        <v>41</v>
      </c>
      <c r="H54" s="212"/>
      <c r="I54" s="214" t="s">
        <v>42</v>
      </c>
      <c r="J54" s="214"/>
      <c r="K54" s="214" t="s">
        <v>43</v>
      </c>
      <c r="L54" s="214"/>
      <c r="M54" s="214" t="s">
        <v>44</v>
      </c>
      <c r="N54" s="213"/>
      <c r="O54" s="215" t="s">
        <v>45</v>
      </c>
      <c r="P54" s="216"/>
      <c r="Q54" s="217" t="s">
        <v>32</v>
      </c>
      <c r="R54" s="218"/>
    </row>
    <row r="55" spans="1:24" ht="36.75" customHeight="1">
      <c r="A55" s="51"/>
      <c r="B55" s="52" t="s">
        <v>46</v>
      </c>
      <c r="C55" s="219">
        <v>84</v>
      </c>
      <c r="D55" s="220"/>
      <c r="E55" s="219">
        <v>97</v>
      </c>
      <c r="F55" s="220"/>
      <c r="G55" s="219">
        <v>110</v>
      </c>
      <c r="H55" s="220"/>
      <c r="I55" s="219">
        <v>99</v>
      </c>
      <c r="J55" s="220"/>
      <c r="K55" s="219">
        <v>97</v>
      </c>
      <c r="L55" s="220"/>
      <c r="M55" s="219">
        <v>104</v>
      </c>
      <c r="N55" s="220"/>
      <c r="O55" s="221">
        <v>32</v>
      </c>
      <c r="P55" s="222"/>
      <c r="Q55" s="223">
        <f t="shared" ref="Q55:Q61" si="1">SUM(C55+E55+G55+I55+K55+M55)</f>
        <v>591</v>
      </c>
      <c r="R55" s="224"/>
    </row>
    <row r="56" spans="1:24" ht="36.75" customHeight="1">
      <c r="A56" s="51"/>
      <c r="B56" s="53" t="s">
        <v>47</v>
      </c>
      <c r="C56" s="219">
        <v>91</v>
      </c>
      <c r="D56" s="220"/>
      <c r="E56" s="219">
        <v>82</v>
      </c>
      <c r="F56" s="220"/>
      <c r="G56" s="219">
        <v>99</v>
      </c>
      <c r="H56" s="220"/>
      <c r="I56" s="219">
        <v>109</v>
      </c>
      <c r="J56" s="220"/>
      <c r="K56" s="219">
        <v>101</v>
      </c>
      <c r="L56" s="220"/>
      <c r="M56" s="219">
        <v>97</v>
      </c>
      <c r="N56" s="220"/>
      <c r="O56" s="221">
        <v>37</v>
      </c>
      <c r="P56" s="222"/>
      <c r="Q56" s="223">
        <f t="shared" si="1"/>
        <v>579</v>
      </c>
      <c r="R56" s="224"/>
    </row>
    <row r="57" spans="1:24" ht="36.75" customHeight="1">
      <c r="A57" s="51"/>
      <c r="B57" s="54" t="s">
        <v>18</v>
      </c>
      <c r="C57" s="219">
        <v>87</v>
      </c>
      <c r="D57" s="220"/>
      <c r="E57" s="219">
        <v>88</v>
      </c>
      <c r="F57" s="220"/>
      <c r="G57" s="219">
        <v>84</v>
      </c>
      <c r="H57" s="220"/>
      <c r="I57" s="219">
        <v>101</v>
      </c>
      <c r="J57" s="220"/>
      <c r="K57" s="219">
        <v>109</v>
      </c>
      <c r="L57" s="220"/>
      <c r="M57" s="219">
        <v>101</v>
      </c>
      <c r="N57" s="220"/>
      <c r="O57" s="221">
        <v>43</v>
      </c>
      <c r="P57" s="222"/>
      <c r="Q57" s="223">
        <f t="shared" si="1"/>
        <v>570</v>
      </c>
      <c r="R57" s="224"/>
    </row>
    <row r="58" spans="1:24" ht="36.75" customHeight="1">
      <c r="A58" s="51"/>
      <c r="B58" s="52" t="s">
        <v>19</v>
      </c>
      <c r="C58" s="219">
        <v>80</v>
      </c>
      <c r="D58" s="220"/>
      <c r="E58" s="219">
        <v>88</v>
      </c>
      <c r="F58" s="220"/>
      <c r="G58" s="219">
        <v>91</v>
      </c>
      <c r="H58" s="220"/>
      <c r="I58" s="219">
        <v>81</v>
      </c>
      <c r="J58" s="220"/>
      <c r="K58" s="219">
        <v>101</v>
      </c>
      <c r="L58" s="220"/>
      <c r="M58" s="219">
        <v>107</v>
      </c>
      <c r="N58" s="220"/>
      <c r="O58" s="221">
        <v>34</v>
      </c>
      <c r="P58" s="222"/>
      <c r="Q58" s="225">
        <f t="shared" si="1"/>
        <v>548</v>
      </c>
      <c r="R58" s="226"/>
    </row>
    <row r="59" spans="1:24" ht="36.75" customHeight="1">
      <c r="A59" s="51"/>
      <c r="B59" s="52" t="s">
        <v>20</v>
      </c>
      <c r="C59" s="227">
        <v>88</v>
      </c>
      <c r="D59" s="228"/>
      <c r="E59" s="227">
        <v>79</v>
      </c>
      <c r="F59" s="228"/>
      <c r="G59" s="227">
        <v>88</v>
      </c>
      <c r="H59" s="228"/>
      <c r="I59" s="227">
        <v>91</v>
      </c>
      <c r="J59" s="228"/>
      <c r="K59" s="227">
        <v>81</v>
      </c>
      <c r="L59" s="228"/>
      <c r="M59" s="227">
        <v>101</v>
      </c>
      <c r="N59" s="228"/>
      <c r="O59" s="229">
        <v>31</v>
      </c>
      <c r="P59" s="230"/>
      <c r="Q59" s="231">
        <f t="shared" si="1"/>
        <v>528</v>
      </c>
      <c r="R59" s="232"/>
    </row>
    <row r="60" spans="1:24" s="21" customFormat="1" ht="36.75" customHeight="1">
      <c r="A60" s="55"/>
      <c r="B60" s="52" t="s">
        <v>21</v>
      </c>
      <c r="C60" s="227">
        <v>70</v>
      </c>
      <c r="D60" s="228"/>
      <c r="E60" s="227">
        <v>87</v>
      </c>
      <c r="F60" s="228"/>
      <c r="G60" s="227">
        <v>78</v>
      </c>
      <c r="H60" s="228"/>
      <c r="I60" s="227">
        <v>86</v>
      </c>
      <c r="J60" s="228"/>
      <c r="K60" s="227">
        <v>88</v>
      </c>
      <c r="L60" s="228"/>
      <c r="M60" s="227">
        <v>81</v>
      </c>
      <c r="N60" s="228"/>
      <c r="O60" s="229">
        <v>31</v>
      </c>
      <c r="P60" s="230"/>
      <c r="Q60" s="231">
        <f t="shared" ref="Q60" si="2">SUM(C60+E60+G60+I60+K60+M60)</f>
        <v>490</v>
      </c>
      <c r="R60" s="232"/>
    </row>
    <row r="61" spans="1:24" s="21" customFormat="1" ht="36.75" customHeight="1" thickBot="1">
      <c r="A61" s="55"/>
      <c r="B61" s="56" t="s">
        <v>22</v>
      </c>
      <c r="C61" s="233">
        <v>74</v>
      </c>
      <c r="D61" s="234"/>
      <c r="E61" s="233">
        <v>69</v>
      </c>
      <c r="F61" s="234"/>
      <c r="G61" s="233">
        <v>91</v>
      </c>
      <c r="H61" s="234"/>
      <c r="I61" s="233">
        <v>78</v>
      </c>
      <c r="J61" s="234"/>
      <c r="K61" s="233">
        <v>88</v>
      </c>
      <c r="L61" s="234"/>
      <c r="M61" s="235">
        <v>89</v>
      </c>
      <c r="N61" s="235"/>
      <c r="O61" s="236">
        <v>31</v>
      </c>
      <c r="P61" s="237"/>
      <c r="Q61" s="238">
        <f t="shared" si="1"/>
        <v>489</v>
      </c>
      <c r="R61" s="239"/>
    </row>
    <row r="62" spans="1:24" ht="19.5" customHeight="1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5"/>
    </row>
    <row r="63" spans="1:24" ht="35.5" customHeight="1">
      <c r="B63" s="247" t="s">
        <v>48</v>
      </c>
      <c r="C63" s="248"/>
      <c r="D63" s="248"/>
      <c r="E63" s="248"/>
      <c r="F63" s="248"/>
      <c r="G63" s="248"/>
      <c r="H63" s="107">
        <f>'[1]1安謝'!H65:I65</f>
        <v>45658</v>
      </c>
      <c r="I63" s="107"/>
      <c r="J63" s="6" t="s">
        <v>3</v>
      </c>
    </row>
    <row r="64" spans="1:24" ht="24" customHeight="1">
      <c r="B64" s="249" t="s">
        <v>49</v>
      </c>
      <c r="C64" s="249"/>
      <c r="D64" s="249"/>
      <c r="E64" s="249"/>
      <c r="F64" s="249" t="s">
        <v>50</v>
      </c>
      <c r="G64" s="249"/>
      <c r="H64" s="249"/>
      <c r="I64" s="249"/>
      <c r="J64" s="249"/>
      <c r="K64" s="249"/>
      <c r="L64" s="249"/>
      <c r="M64" s="249" t="s">
        <v>51</v>
      </c>
      <c r="N64" s="249"/>
      <c r="O64" s="249"/>
      <c r="P64" s="249" t="s">
        <v>52</v>
      </c>
      <c r="Q64" s="249"/>
      <c r="R64" s="10"/>
      <c r="S64" s="10"/>
      <c r="T64" s="3"/>
      <c r="U64" s="3"/>
    </row>
    <row r="65" spans="1:24" ht="30" customHeight="1">
      <c r="B65" s="240" t="s">
        <v>53</v>
      </c>
      <c r="C65" s="240"/>
      <c r="D65" s="240"/>
      <c r="E65" s="240"/>
      <c r="F65" s="240" t="s">
        <v>54</v>
      </c>
      <c r="G65" s="240"/>
      <c r="H65" s="240"/>
      <c r="I65" s="240"/>
      <c r="J65" s="240"/>
      <c r="K65" s="240"/>
      <c r="L65" s="240"/>
      <c r="M65" s="241">
        <v>248</v>
      </c>
      <c r="N65" s="241"/>
      <c r="O65" s="241"/>
      <c r="P65" s="241" t="s">
        <v>55</v>
      </c>
      <c r="Q65" s="241"/>
      <c r="R65" s="10"/>
      <c r="S65" s="10"/>
      <c r="T65" s="3"/>
      <c r="U65" s="3"/>
    </row>
    <row r="66" spans="1:24" ht="24.75" customHeight="1"/>
    <row r="67" spans="1:24" ht="29.25" customHeight="1">
      <c r="A67" s="14">
        <v>3</v>
      </c>
      <c r="B67" s="141" t="s">
        <v>56</v>
      </c>
      <c r="C67" s="142"/>
      <c r="D67" s="142"/>
      <c r="E67" s="143"/>
      <c r="F67" s="143"/>
      <c r="G67" s="57"/>
      <c r="H67" s="57"/>
      <c r="I67" s="58"/>
      <c r="J67" s="58"/>
      <c r="K67" s="59"/>
      <c r="L67" s="57"/>
      <c r="M67" s="57"/>
      <c r="N67" s="57"/>
      <c r="O67" s="57"/>
      <c r="P67" s="58"/>
      <c r="Q67" s="58"/>
      <c r="R67" s="59"/>
      <c r="S67" s="57"/>
      <c r="T67" s="57"/>
      <c r="U67" s="57"/>
      <c r="V67" s="57"/>
      <c r="W67" s="16"/>
      <c r="X67" s="16"/>
    </row>
    <row r="68" spans="1:24" ht="14.25" customHeight="1">
      <c r="A68" s="33"/>
      <c r="B68" s="34"/>
      <c r="C68" s="35"/>
      <c r="D68" s="35"/>
      <c r="E68" s="36"/>
      <c r="F68" s="36"/>
      <c r="G68" s="10"/>
      <c r="H68" s="10"/>
      <c r="I68" s="8"/>
      <c r="J68" s="8"/>
      <c r="K68" s="9"/>
      <c r="L68" s="10"/>
      <c r="M68" s="10"/>
      <c r="N68" s="10"/>
      <c r="O68" s="10"/>
      <c r="P68" s="8"/>
      <c r="Q68" s="8"/>
      <c r="R68" s="9"/>
      <c r="S68" s="10"/>
      <c r="T68" s="10"/>
      <c r="U68" s="10"/>
      <c r="V68" s="10"/>
    </row>
    <row r="69" spans="1:24" ht="46.5" customHeight="1">
      <c r="B69" s="242" t="s">
        <v>230</v>
      </c>
      <c r="C69" s="243"/>
      <c r="D69" s="243"/>
      <c r="E69" s="243"/>
      <c r="F69" s="244" t="s">
        <v>57</v>
      </c>
      <c r="G69" s="244"/>
      <c r="H69" s="244"/>
      <c r="I69" s="244"/>
      <c r="J69" s="244"/>
      <c r="K69" s="244"/>
      <c r="L69" s="244"/>
      <c r="M69" s="245">
        <v>45717</v>
      </c>
      <c r="N69" s="246"/>
      <c r="O69" s="6" t="s">
        <v>3</v>
      </c>
      <c r="P69" s="60"/>
      <c r="Q69" s="60"/>
      <c r="R69" s="60"/>
      <c r="S69" s="60"/>
      <c r="T69" s="60"/>
      <c r="U69" s="60"/>
      <c r="V69" s="10"/>
    </row>
    <row r="70" spans="1:24" ht="30" customHeight="1">
      <c r="B70" s="256" t="s">
        <v>58</v>
      </c>
      <c r="C70" s="257"/>
      <c r="D70" s="257"/>
      <c r="E70" s="257"/>
      <c r="F70" s="258"/>
      <c r="G70" s="259" t="s">
        <v>59</v>
      </c>
      <c r="H70" s="259"/>
      <c r="I70" s="259"/>
      <c r="J70" s="259"/>
      <c r="K70" s="259"/>
      <c r="L70" s="259"/>
      <c r="M70" s="260" t="s">
        <v>60</v>
      </c>
      <c r="N70" s="258"/>
    </row>
    <row r="71" spans="1:24" ht="29.25" customHeight="1">
      <c r="A71" s="17"/>
      <c r="B71" s="250" t="s">
        <v>61</v>
      </c>
      <c r="C71" s="251"/>
      <c r="D71" s="251"/>
      <c r="E71" s="251"/>
      <c r="F71" s="252"/>
      <c r="G71" s="261" t="s">
        <v>62</v>
      </c>
      <c r="H71" s="261"/>
      <c r="I71" s="261"/>
      <c r="J71" s="261"/>
      <c r="K71" s="261"/>
      <c r="L71" s="261"/>
      <c r="M71" s="254">
        <v>132</v>
      </c>
      <c r="N71" s="255"/>
    </row>
    <row r="72" spans="1:24" ht="29.25" customHeight="1">
      <c r="A72" s="17"/>
      <c r="B72" s="250" t="s">
        <v>63</v>
      </c>
      <c r="C72" s="251"/>
      <c r="D72" s="251"/>
      <c r="E72" s="251"/>
      <c r="F72" s="252"/>
      <c r="G72" s="253" t="s">
        <v>64</v>
      </c>
      <c r="H72" s="253"/>
      <c r="I72" s="253"/>
      <c r="J72" s="253"/>
      <c r="K72" s="253"/>
      <c r="L72" s="253"/>
      <c r="M72" s="254">
        <v>127</v>
      </c>
      <c r="N72" s="255"/>
    </row>
    <row r="73" spans="1:24" ht="29.25" customHeight="1">
      <c r="A73" s="17"/>
      <c r="B73" s="250" t="s">
        <v>65</v>
      </c>
      <c r="C73" s="251"/>
      <c r="D73" s="251"/>
      <c r="E73" s="251"/>
      <c r="F73" s="252"/>
      <c r="G73" s="253" t="s">
        <v>66</v>
      </c>
      <c r="H73" s="253"/>
      <c r="I73" s="253"/>
      <c r="J73" s="253"/>
      <c r="K73" s="253"/>
      <c r="L73" s="253"/>
      <c r="M73" s="254">
        <v>44</v>
      </c>
      <c r="N73" s="255"/>
    </row>
    <row r="74" spans="1:24" ht="29.25" customHeight="1">
      <c r="A74" s="17"/>
      <c r="B74" s="250" t="s">
        <v>67</v>
      </c>
      <c r="C74" s="251"/>
      <c r="D74" s="251"/>
      <c r="E74" s="251"/>
      <c r="F74" s="252"/>
      <c r="G74" s="262" t="s">
        <v>68</v>
      </c>
      <c r="H74" s="253"/>
      <c r="I74" s="253"/>
      <c r="J74" s="253"/>
      <c r="K74" s="253"/>
      <c r="L74" s="253"/>
      <c r="M74" s="254">
        <v>46</v>
      </c>
      <c r="N74" s="255"/>
    </row>
    <row r="75" spans="1:24" ht="27" customHeight="1">
      <c r="A75" s="17"/>
      <c r="B75" s="253" t="s">
        <v>69</v>
      </c>
      <c r="C75" s="253"/>
      <c r="D75" s="253"/>
      <c r="E75" s="253"/>
      <c r="F75" s="253"/>
      <c r="G75" s="253" t="s">
        <v>70</v>
      </c>
      <c r="H75" s="253"/>
      <c r="I75" s="253"/>
      <c r="J75" s="253"/>
      <c r="K75" s="253"/>
      <c r="L75" s="253"/>
      <c r="M75" s="254">
        <v>749</v>
      </c>
      <c r="N75" s="255"/>
    </row>
    <row r="76" spans="1:24" ht="29.25" customHeight="1">
      <c r="A76" s="17"/>
      <c r="B76" s="250" t="s">
        <v>71</v>
      </c>
      <c r="C76" s="251"/>
      <c r="D76" s="251"/>
      <c r="E76" s="251"/>
      <c r="F76" s="252"/>
      <c r="G76" s="253" t="s">
        <v>72</v>
      </c>
      <c r="H76" s="253"/>
      <c r="I76" s="253"/>
      <c r="J76" s="253"/>
      <c r="K76" s="253"/>
      <c r="L76" s="253"/>
      <c r="M76" s="254">
        <v>55</v>
      </c>
      <c r="N76" s="255"/>
    </row>
    <row r="77" spans="1:24" ht="29.25" customHeight="1">
      <c r="A77" s="17"/>
      <c r="B77" s="250" t="s">
        <v>73</v>
      </c>
      <c r="C77" s="251"/>
      <c r="D77" s="251"/>
      <c r="E77" s="251"/>
      <c r="F77" s="252"/>
      <c r="G77" s="262" t="s">
        <v>74</v>
      </c>
      <c r="H77" s="253"/>
      <c r="I77" s="253"/>
      <c r="J77" s="253"/>
      <c r="K77" s="253"/>
      <c r="L77" s="253"/>
      <c r="M77" s="254">
        <v>29</v>
      </c>
      <c r="N77" s="255"/>
    </row>
    <row r="78" spans="1:24" ht="29.25" customHeight="1">
      <c r="A78" s="17"/>
      <c r="B78" s="250" t="s">
        <v>75</v>
      </c>
      <c r="C78" s="251"/>
      <c r="D78" s="251"/>
      <c r="E78" s="251"/>
      <c r="F78" s="252"/>
      <c r="G78" s="253" t="s">
        <v>76</v>
      </c>
      <c r="H78" s="253"/>
      <c r="I78" s="253"/>
      <c r="J78" s="253"/>
      <c r="K78" s="253"/>
      <c r="L78" s="253"/>
      <c r="M78" s="254">
        <v>300</v>
      </c>
      <c r="N78" s="255"/>
      <c r="O78" s="61"/>
      <c r="R78" s="62"/>
      <c r="S78" s="62"/>
      <c r="T78" s="62"/>
      <c r="U78" s="62"/>
      <c r="V78" s="63"/>
      <c r="W78" s="63"/>
    </row>
    <row r="79" spans="1:24" ht="29.25" customHeight="1">
      <c r="A79" s="17"/>
      <c r="B79" s="250" t="s">
        <v>77</v>
      </c>
      <c r="C79" s="251"/>
      <c r="D79" s="251"/>
      <c r="E79" s="251"/>
      <c r="F79" s="252"/>
      <c r="G79" s="262" t="s">
        <v>78</v>
      </c>
      <c r="H79" s="253"/>
      <c r="I79" s="253"/>
      <c r="J79" s="253"/>
      <c r="K79" s="253"/>
      <c r="L79" s="253"/>
      <c r="M79" s="254">
        <v>272</v>
      </c>
      <c r="N79" s="255"/>
      <c r="O79" s="61"/>
      <c r="R79" s="62"/>
      <c r="S79" s="62"/>
      <c r="T79" s="62"/>
      <c r="U79" s="62"/>
      <c r="V79" s="63"/>
      <c r="W79" s="63"/>
    </row>
    <row r="80" spans="1:24" ht="29.25" customHeight="1">
      <c r="A80" s="17"/>
      <c r="B80" s="253" t="s">
        <v>79</v>
      </c>
      <c r="C80" s="253"/>
      <c r="D80" s="253"/>
      <c r="E80" s="253"/>
      <c r="F80" s="253"/>
      <c r="G80" s="262" t="s">
        <v>80</v>
      </c>
      <c r="H80" s="253"/>
      <c r="I80" s="253"/>
      <c r="J80" s="253"/>
      <c r="K80" s="253"/>
      <c r="L80" s="253"/>
      <c r="M80" s="254">
        <v>248</v>
      </c>
      <c r="N80" s="255"/>
      <c r="O80" s="61"/>
      <c r="R80" s="62"/>
      <c r="S80" s="62"/>
      <c r="T80" s="62"/>
      <c r="U80" s="62"/>
      <c r="V80" s="63"/>
      <c r="W80" s="63"/>
    </row>
    <row r="81" spans="1:24" ht="29.25" customHeight="1">
      <c r="A81" s="17"/>
      <c r="B81" s="263"/>
      <c r="C81" s="263"/>
      <c r="D81" s="263"/>
      <c r="E81" s="263"/>
      <c r="F81" s="263"/>
      <c r="G81" s="264" t="s">
        <v>81</v>
      </c>
      <c r="H81" s="264"/>
      <c r="I81" s="264"/>
      <c r="J81" s="264"/>
      <c r="K81" s="264"/>
      <c r="L81" s="264"/>
      <c r="M81" s="265">
        <f>SUM(M71:N75,M76:N80)</f>
        <v>2002</v>
      </c>
      <c r="N81" s="265"/>
      <c r="O81" s="61"/>
      <c r="P81" s="61"/>
    </row>
    <row r="82" spans="1:24" ht="29.25" customHeight="1">
      <c r="A82" s="17"/>
      <c r="B82" s="263"/>
      <c r="C82" s="263"/>
      <c r="D82" s="263"/>
      <c r="E82" s="263"/>
      <c r="F82" s="263"/>
      <c r="G82" s="264" t="s">
        <v>82</v>
      </c>
      <c r="H82" s="264"/>
      <c r="I82" s="264"/>
      <c r="J82" s="264"/>
      <c r="K82" s="264"/>
      <c r="L82" s="264"/>
      <c r="M82" s="273">
        <f>SUM(M81)/L34</f>
        <v>0.57677902621722843</v>
      </c>
      <c r="N82" s="273"/>
      <c r="O82" s="61"/>
      <c r="P82" s="61"/>
    </row>
    <row r="83" spans="1:24" ht="29.25" customHeight="1">
      <c r="A83" s="17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3"/>
      <c r="N83" s="63"/>
      <c r="O83" s="61"/>
      <c r="P83" s="61"/>
    </row>
    <row r="84" spans="1:24" ht="33" customHeight="1">
      <c r="A84" s="17"/>
      <c r="B84" s="274" t="s">
        <v>83</v>
      </c>
      <c r="C84" s="275"/>
      <c r="D84" s="275"/>
      <c r="E84" s="275"/>
      <c r="F84" s="275"/>
      <c r="G84" s="275"/>
      <c r="H84" s="107">
        <v>45383</v>
      </c>
      <c r="I84" s="107"/>
      <c r="J84" s="6" t="s">
        <v>3</v>
      </c>
      <c r="K84" s="61"/>
      <c r="L84" s="61"/>
      <c r="M84" s="63"/>
      <c r="N84" s="63"/>
      <c r="O84" s="61"/>
      <c r="P84" s="61"/>
    </row>
    <row r="85" spans="1:24" ht="29.25" customHeight="1">
      <c r="A85" s="17"/>
      <c r="B85" s="276" t="s">
        <v>84</v>
      </c>
      <c r="C85" s="276"/>
      <c r="D85" s="276"/>
      <c r="E85" s="276"/>
      <c r="F85" s="276"/>
      <c r="G85" s="276"/>
      <c r="H85" s="276"/>
      <c r="I85" s="276"/>
      <c r="J85" s="267" t="s">
        <v>85</v>
      </c>
      <c r="K85" s="267"/>
      <c r="L85" s="267"/>
      <c r="M85" s="267"/>
      <c r="N85" s="267"/>
      <c r="O85" s="266" t="s">
        <v>86</v>
      </c>
      <c r="P85" s="266"/>
      <c r="Q85" s="266"/>
      <c r="R85" s="266"/>
      <c r="S85" s="266"/>
      <c r="T85" s="267" t="s">
        <v>87</v>
      </c>
      <c r="U85" s="267"/>
      <c r="V85" s="267"/>
      <c r="W85" s="63"/>
    </row>
    <row r="86" spans="1:24" ht="29.25" customHeight="1">
      <c r="A86" s="17"/>
      <c r="B86" s="268" t="s">
        <v>88</v>
      </c>
      <c r="C86" s="269"/>
      <c r="D86" s="269"/>
      <c r="E86" s="269"/>
      <c r="F86" s="269"/>
      <c r="G86" s="269"/>
      <c r="H86" s="269"/>
      <c r="I86" s="269"/>
      <c r="J86" s="270" t="s">
        <v>89</v>
      </c>
      <c r="K86" s="270"/>
      <c r="L86" s="270"/>
      <c r="M86" s="270"/>
      <c r="N86" s="270"/>
      <c r="O86" s="271" t="s">
        <v>90</v>
      </c>
      <c r="P86" s="271"/>
      <c r="Q86" s="271"/>
      <c r="R86" s="271"/>
      <c r="S86" s="271"/>
      <c r="T86" s="272" t="s">
        <v>91</v>
      </c>
      <c r="U86" s="272"/>
      <c r="V86" s="272"/>
      <c r="W86" s="63"/>
    </row>
    <row r="87" spans="1:24" ht="29.25" customHeight="1">
      <c r="A87" s="17"/>
      <c r="B87" s="64"/>
      <c r="C87" s="11"/>
      <c r="D87" s="11"/>
      <c r="E87" s="11"/>
      <c r="F87" s="11"/>
      <c r="G87" s="11"/>
      <c r="H87" s="11"/>
      <c r="I87" s="11"/>
      <c r="J87" s="65"/>
      <c r="K87" s="65"/>
      <c r="L87" s="65"/>
      <c r="M87" s="65"/>
      <c r="N87" s="65"/>
      <c r="O87" s="66"/>
      <c r="P87" s="66"/>
      <c r="Q87" s="66"/>
      <c r="R87" s="66"/>
      <c r="S87" s="66"/>
      <c r="T87" s="62"/>
      <c r="U87" s="62"/>
      <c r="V87" s="62"/>
      <c r="W87" s="63"/>
    </row>
    <row r="88" spans="1:24" ht="29.25" customHeight="1">
      <c r="A88" s="17"/>
      <c r="B88" s="274" t="s">
        <v>92</v>
      </c>
      <c r="C88" s="275"/>
      <c r="D88" s="275"/>
      <c r="E88" s="275"/>
      <c r="F88" s="275"/>
      <c r="G88" s="275"/>
      <c r="H88" s="275"/>
      <c r="I88" s="275"/>
      <c r="J88" s="286">
        <f>'[1]1安謝'!$J$86</f>
        <v>45658</v>
      </c>
      <c r="K88" s="286"/>
      <c r="L88" s="6" t="s">
        <v>3</v>
      </c>
      <c r="O88" s="287" t="s">
        <v>93</v>
      </c>
      <c r="P88" s="287"/>
      <c r="Q88" s="287"/>
      <c r="R88" s="287"/>
      <c r="S88" s="288">
        <f>'[1]1安謝'!$S$105</f>
        <v>45677</v>
      </c>
      <c r="T88" s="288"/>
      <c r="U88" s="67" t="s">
        <v>94</v>
      </c>
      <c r="W88" s="63"/>
    </row>
    <row r="89" spans="1:24" ht="29.25" customHeight="1">
      <c r="A89" s="17"/>
      <c r="B89" s="276" t="s">
        <v>84</v>
      </c>
      <c r="C89" s="276"/>
      <c r="D89" s="276"/>
      <c r="E89" s="276"/>
      <c r="F89" s="276"/>
      <c r="G89" s="276"/>
      <c r="H89" s="276"/>
      <c r="I89" s="276"/>
      <c r="J89" s="65"/>
      <c r="O89" s="289" t="s">
        <v>95</v>
      </c>
      <c r="P89" s="290"/>
      <c r="Q89" s="290"/>
      <c r="R89" s="290"/>
      <c r="S89" s="290"/>
      <c r="T89" s="290"/>
      <c r="U89" s="291"/>
      <c r="W89" s="63"/>
    </row>
    <row r="90" spans="1:24" ht="29.25" customHeight="1">
      <c r="A90" s="17"/>
      <c r="B90" s="277" t="s">
        <v>96</v>
      </c>
      <c r="C90" s="278"/>
      <c r="D90" s="278"/>
      <c r="E90" s="278"/>
      <c r="F90" s="278"/>
      <c r="G90" s="278"/>
      <c r="H90" s="278"/>
      <c r="I90" s="279"/>
      <c r="J90" s="65"/>
      <c r="O90" s="280" t="s">
        <v>97</v>
      </c>
      <c r="P90" s="281"/>
      <c r="Q90" s="281"/>
      <c r="R90" s="281"/>
      <c r="S90" s="281"/>
      <c r="T90" s="281"/>
      <c r="U90" s="282"/>
      <c r="W90" s="63"/>
    </row>
    <row r="91" spans="1:24" ht="29.25" customHeight="1">
      <c r="A91" s="17"/>
      <c r="B91" s="277" t="s">
        <v>98</v>
      </c>
      <c r="C91" s="278"/>
      <c r="D91" s="278"/>
      <c r="E91" s="278"/>
      <c r="F91" s="278"/>
      <c r="G91" s="278"/>
      <c r="H91" s="278"/>
      <c r="I91" s="279"/>
      <c r="J91" s="65"/>
      <c r="O91" s="280" t="s">
        <v>99</v>
      </c>
      <c r="P91" s="281"/>
      <c r="Q91" s="281"/>
      <c r="R91" s="281"/>
      <c r="S91" s="281"/>
      <c r="T91" s="281"/>
      <c r="U91" s="282"/>
      <c r="W91" s="63"/>
    </row>
    <row r="92" spans="1:24" ht="29.25" customHeight="1">
      <c r="A92" s="17"/>
      <c r="B92" s="62"/>
      <c r="C92" s="62"/>
      <c r="D92" s="62"/>
      <c r="E92" s="62"/>
      <c r="F92" s="62"/>
      <c r="G92" s="62"/>
      <c r="H92" s="62"/>
      <c r="I92" s="62"/>
      <c r="J92" s="65"/>
      <c r="O92" s="280" t="s">
        <v>100</v>
      </c>
      <c r="P92" s="281"/>
      <c r="Q92" s="281"/>
      <c r="R92" s="281"/>
      <c r="S92" s="281"/>
      <c r="T92" s="281"/>
      <c r="U92" s="282"/>
      <c r="W92" s="63"/>
    </row>
    <row r="93" spans="1:24" ht="29.25" customHeight="1">
      <c r="A93" s="17"/>
      <c r="B93" s="64"/>
      <c r="C93" s="11"/>
      <c r="D93" s="11"/>
      <c r="E93" s="11"/>
      <c r="F93" s="11"/>
      <c r="G93" s="11"/>
      <c r="H93" s="11"/>
      <c r="I93" s="11"/>
      <c r="J93" s="65"/>
      <c r="K93" s="65"/>
      <c r="L93" s="65"/>
      <c r="M93" s="65"/>
      <c r="N93" s="65"/>
      <c r="O93" s="66"/>
      <c r="P93" s="66"/>
      <c r="Q93" s="66"/>
      <c r="R93" s="66"/>
      <c r="S93" s="66"/>
      <c r="T93" s="62"/>
      <c r="U93" s="62"/>
      <c r="V93" s="62"/>
      <c r="W93" s="63"/>
    </row>
    <row r="94" spans="1:24" ht="39.5" customHeight="1">
      <c r="A94" s="17"/>
      <c r="B94" s="106" t="s">
        <v>101</v>
      </c>
      <c r="C94" s="283"/>
      <c r="D94" s="283"/>
      <c r="E94" s="283"/>
      <c r="F94" s="283"/>
      <c r="G94" s="107">
        <f>'[1]1安謝'!$G$90</f>
        <v>45657</v>
      </c>
      <c r="H94" s="107"/>
      <c r="I94" s="6" t="s">
        <v>3</v>
      </c>
      <c r="J94" s="65"/>
      <c r="K94" s="65"/>
      <c r="L94" s="65"/>
      <c r="M94" s="65"/>
      <c r="N94" s="65"/>
      <c r="O94" s="284" t="s">
        <v>102</v>
      </c>
      <c r="P94" s="285"/>
      <c r="Q94" s="285"/>
      <c r="R94" s="285"/>
      <c r="S94" s="285"/>
      <c r="T94" s="285"/>
      <c r="U94" s="285"/>
      <c r="V94" s="107">
        <f>'[1]1安謝'!$V$90</f>
        <v>45657</v>
      </c>
      <c r="W94" s="107"/>
      <c r="X94" s="6" t="s">
        <v>3</v>
      </c>
    </row>
    <row r="95" spans="1:24" ht="29.25" customHeight="1">
      <c r="A95" s="17"/>
      <c r="B95" s="276" t="s">
        <v>84</v>
      </c>
      <c r="C95" s="276"/>
      <c r="D95" s="276"/>
      <c r="E95" s="276"/>
      <c r="F95" s="276"/>
      <c r="G95" s="276"/>
      <c r="H95" s="276" t="s">
        <v>103</v>
      </c>
      <c r="I95" s="276"/>
      <c r="J95" s="276"/>
      <c r="K95" s="276"/>
      <c r="L95" s="276"/>
      <c r="M95" s="276"/>
      <c r="N95" s="65"/>
      <c r="O95" s="298" t="s">
        <v>84</v>
      </c>
      <c r="P95" s="299"/>
      <c r="Q95" s="299"/>
      <c r="R95" s="299"/>
      <c r="S95" s="299"/>
      <c r="T95" s="266" t="s">
        <v>104</v>
      </c>
      <c r="U95" s="266"/>
      <c r="V95" s="266"/>
      <c r="W95" s="266"/>
      <c r="X95" s="266"/>
    </row>
    <row r="96" spans="1:24" ht="29.25" customHeight="1">
      <c r="A96" s="17"/>
      <c r="B96" s="292" t="s">
        <v>105</v>
      </c>
      <c r="C96" s="293"/>
      <c r="D96" s="293"/>
      <c r="E96" s="293"/>
      <c r="F96" s="293"/>
      <c r="G96" s="294"/>
      <c r="H96" s="374" t="s">
        <v>106</v>
      </c>
      <c r="I96" s="375"/>
      <c r="J96" s="375"/>
      <c r="K96" s="375"/>
      <c r="L96" s="375"/>
      <c r="M96" s="376"/>
      <c r="N96" s="65"/>
      <c r="O96" s="300" t="s">
        <v>107</v>
      </c>
      <c r="P96" s="301"/>
      <c r="Q96" s="301"/>
      <c r="R96" s="301"/>
      <c r="S96" s="301"/>
      <c r="T96" s="302" t="s">
        <v>108</v>
      </c>
      <c r="U96" s="302"/>
      <c r="V96" s="302"/>
      <c r="W96" s="302"/>
      <c r="X96" s="302"/>
    </row>
    <row r="97" spans="1:24" ht="29.25" customHeight="1">
      <c r="A97" s="17"/>
      <c r="B97" s="292" t="s">
        <v>109</v>
      </c>
      <c r="C97" s="293"/>
      <c r="D97" s="293"/>
      <c r="E97" s="293"/>
      <c r="F97" s="293"/>
      <c r="G97" s="294"/>
      <c r="H97" s="374" t="s">
        <v>110</v>
      </c>
      <c r="I97" s="375"/>
      <c r="J97" s="375"/>
      <c r="K97" s="375"/>
      <c r="L97" s="375"/>
      <c r="M97" s="376"/>
      <c r="N97" s="65"/>
    </row>
    <row r="98" spans="1:24" ht="29.25" customHeight="1">
      <c r="A98" s="17"/>
      <c r="B98" s="292" t="s">
        <v>111</v>
      </c>
      <c r="C98" s="293"/>
      <c r="D98" s="293"/>
      <c r="E98" s="293"/>
      <c r="F98" s="293"/>
      <c r="G98" s="294"/>
      <c r="H98" s="374" t="s">
        <v>106</v>
      </c>
      <c r="I98" s="375"/>
      <c r="J98" s="375"/>
      <c r="K98" s="375"/>
      <c r="L98" s="375"/>
      <c r="M98" s="376"/>
      <c r="N98" s="65"/>
    </row>
    <row r="99" spans="1:24" ht="37" customHeight="1">
      <c r="A99" s="17"/>
      <c r="B99" s="295" t="s">
        <v>112</v>
      </c>
      <c r="C99" s="296"/>
      <c r="D99" s="296"/>
      <c r="E99" s="296"/>
      <c r="F99" s="296"/>
      <c r="G99" s="297"/>
      <c r="H99" s="377" t="s">
        <v>113</v>
      </c>
      <c r="I99" s="378"/>
      <c r="J99" s="378"/>
      <c r="K99" s="378"/>
      <c r="L99" s="378"/>
      <c r="M99" s="379"/>
      <c r="N99" s="65"/>
      <c r="O99" s="284" t="s">
        <v>114</v>
      </c>
      <c r="P99" s="285"/>
      <c r="Q99" s="285"/>
      <c r="R99" s="285"/>
      <c r="S99" s="285"/>
      <c r="T99" s="285"/>
      <c r="U99" s="285"/>
      <c r="V99" s="107">
        <f>'[1]1安謝'!$V$95</f>
        <v>45657</v>
      </c>
      <c r="W99" s="107"/>
      <c r="X99" s="6" t="s">
        <v>3</v>
      </c>
    </row>
    <row r="100" spans="1:24" ht="36" customHeight="1">
      <c r="A100" s="17"/>
      <c r="B100" s="303" t="s">
        <v>115</v>
      </c>
      <c r="C100" s="303"/>
      <c r="D100" s="303"/>
      <c r="E100" s="303"/>
      <c r="F100" s="303"/>
      <c r="G100" s="303"/>
      <c r="H100" s="366" t="s">
        <v>116</v>
      </c>
      <c r="I100" s="366"/>
      <c r="J100" s="366"/>
      <c r="K100" s="366"/>
      <c r="L100" s="366"/>
      <c r="M100" s="366"/>
      <c r="N100" s="65"/>
      <c r="O100" s="266" t="s">
        <v>84</v>
      </c>
      <c r="P100" s="266"/>
      <c r="Q100" s="266"/>
      <c r="R100" s="266"/>
      <c r="S100" s="266"/>
      <c r="T100" s="266" t="s">
        <v>103</v>
      </c>
      <c r="U100" s="266"/>
      <c r="V100" s="266"/>
      <c r="W100" s="266"/>
      <c r="X100" s="266"/>
    </row>
    <row r="101" spans="1:24" ht="29.25" customHeight="1">
      <c r="A101" s="17"/>
      <c r="B101" s="303" t="s">
        <v>117</v>
      </c>
      <c r="C101" s="303"/>
      <c r="D101" s="303"/>
      <c r="E101" s="303"/>
      <c r="F101" s="303"/>
      <c r="G101" s="303"/>
      <c r="H101" s="366" t="s">
        <v>118</v>
      </c>
      <c r="I101" s="366"/>
      <c r="J101" s="366"/>
      <c r="K101" s="366"/>
      <c r="L101" s="366"/>
      <c r="M101" s="366"/>
      <c r="N101" s="65"/>
      <c r="O101" s="271" t="s">
        <v>119</v>
      </c>
      <c r="P101" s="271"/>
      <c r="Q101" s="271"/>
      <c r="R101" s="271"/>
      <c r="S101" s="271"/>
      <c r="T101" s="271" t="s">
        <v>120</v>
      </c>
      <c r="U101" s="271"/>
      <c r="V101" s="271"/>
      <c r="W101" s="271"/>
      <c r="X101" s="271"/>
    </row>
    <row r="102" spans="1:24" ht="29.25" customHeight="1">
      <c r="A102" s="17"/>
      <c r="B102" s="303" t="s">
        <v>121</v>
      </c>
      <c r="C102" s="303"/>
      <c r="D102" s="303"/>
      <c r="E102" s="303"/>
      <c r="F102" s="303"/>
      <c r="G102" s="303"/>
      <c r="H102" s="366" t="s">
        <v>122</v>
      </c>
      <c r="I102" s="366"/>
      <c r="J102" s="366"/>
      <c r="K102" s="366"/>
      <c r="L102" s="366"/>
      <c r="M102" s="366"/>
      <c r="N102" s="65"/>
      <c r="O102" s="271" t="s">
        <v>123</v>
      </c>
      <c r="P102" s="271"/>
      <c r="Q102" s="271"/>
      <c r="R102" s="271"/>
      <c r="S102" s="271"/>
      <c r="T102" s="271" t="s">
        <v>124</v>
      </c>
      <c r="U102" s="271"/>
      <c r="V102" s="271"/>
      <c r="W102" s="271"/>
      <c r="X102" s="271"/>
    </row>
    <row r="103" spans="1:24" ht="29.25" customHeight="1">
      <c r="A103" s="17"/>
      <c r="B103" s="303" t="s">
        <v>125</v>
      </c>
      <c r="C103" s="303"/>
      <c r="D103" s="303"/>
      <c r="E103" s="303"/>
      <c r="F103" s="303"/>
      <c r="G103" s="303"/>
      <c r="H103" s="366" t="s">
        <v>122</v>
      </c>
      <c r="I103" s="366"/>
      <c r="J103" s="366"/>
      <c r="K103" s="366"/>
      <c r="L103" s="366"/>
      <c r="M103" s="366"/>
      <c r="N103" s="65"/>
    </row>
    <row r="104" spans="1:24" ht="35.5" customHeight="1">
      <c r="A104" s="17"/>
      <c r="B104" s="305" t="s">
        <v>126</v>
      </c>
      <c r="C104" s="253"/>
      <c r="D104" s="253"/>
      <c r="E104" s="253"/>
      <c r="F104" s="253"/>
      <c r="G104" s="253"/>
      <c r="H104" s="366" t="s">
        <v>122</v>
      </c>
      <c r="I104" s="366"/>
      <c r="J104" s="366"/>
      <c r="K104" s="366"/>
      <c r="L104" s="366"/>
      <c r="M104" s="366"/>
      <c r="N104" s="65"/>
      <c r="O104" s="284" t="s">
        <v>127</v>
      </c>
      <c r="P104" s="285"/>
      <c r="Q104" s="285"/>
      <c r="R104" s="285"/>
      <c r="S104" s="285"/>
      <c r="T104" s="285"/>
      <c r="U104" s="285"/>
      <c r="V104" s="107">
        <f>'[1]1安謝'!$V$101</f>
        <v>45657</v>
      </c>
      <c r="W104" s="107"/>
      <c r="X104" s="6" t="s">
        <v>3</v>
      </c>
    </row>
    <row r="105" spans="1:24" ht="35" customHeight="1">
      <c r="A105" s="17"/>
      <c r="B105" s="303" t="s">
        <v>128</v>
      </c>
      <c r="C105" s="303"/>
      <c r="D105" s="303"/>
      <c r="E105" s="303"/>
      <c r="F105" s="303"/>
      <c r="G105" s="303"/>
      <c r="H105" s="366" t="s">
        <v>129</v>
      </c>
      <c r="I105" s="366"/>
      <c r="J105" s="366"/>
      <c r="K105" s="366"/>
      <c r="L105" s="366"/>
      <c r="M105" s="366"/>
      <c r="N105" s="65"/>
      <c r="O105" s="266" t="s">
        <v>84</v>
      </c>
      <c r="P105" s="266"/>
      <c r="Q105" s="266"/>
      <c r="R105" s="266"/>
      <c r="S105" s="266"/>
      <c r="T105" s="266" t="s">
        <v>103</v>
      </c>
      <c r="U105" s="266"/>
      <c r="V105" s="266"/>
      <c r="W105" s="266"/>
      <c r="X105" s="266"/>
    </row>
    <row r="106" spans="1:24" ht="39.5" customHeight="1">
      <c r="A106" s="17"/>
      <c r="B106" s="303" t="s">
        <v>130</v>
      </c>
      <c r="C106" s="303"/>
      <c r="D106" s="303"/>
      <c r="E106" s="303"/>
      <c r="F106" s="303"/>
      <c r="G106" s="303"/>
      <c r="H106" s="366" t="s">
        <v>129</v>
      </c>
      <c r="I106" s="366"/>
      <c r="J106" s="366"/>
      <c r="K106" s="366"/>
      <c r="L106" s="366"/>
      <c r="M106" s="366"/>
      <c r="N106" s="65"/>
      <c r="O106" s="304" t="s">
        <v>91</v>
      </c>
      <c r="P106" s="304"/>
      <c r="Q106" s="304"/>
      <c r="R106" s="304"/>
      <c r="S106" s="304"/>
      <c r="T106" s="304" t="s">
        <v>91</v>
      </c>
      <c r="U106" s="304"/>
      <c r="V106" s="304"/>
      <c r="W106" s="304"/>
      <c r="X106" s="304"/>
    </row>
    <row r="107" spans="1:24" ht="29.25" customHeight="1">
      <c r="A107" s="17"/>
      <c r="B107" s="303" t="s">
        <v>131</v>
      </c>
      <c r="C107" s="303"/>
      <c r="D107" s="303"/>
      <c r="E107" s="303"/>
      <c r="F107" s="303"/>
      <c r="G107" s="303"/>
      <c r="H107" s="366" t="s">
        <v>132</v>
      </c>
      <c r="I107" s="366"/>
      <c r="J107" s="366"/>
      <c r="K107" s="366"/>
      <c r="L107" s="366"/>
      <c r="M107" s="366"/>
      <c r="N107" s="65"/>
    </row>
    <row r="108" spans="1:24" ht="29.25" customHeight="1">
      <c r="A108" s="17"/>
      <c r="B108" s="303" t="s">
        <v>133</v>
      </c>
      <c r="C108" s="303"/>
      <c r="D108" s="303"/>
      <c r="E108" s="303"/>
      <c r="F108" s="303"/>
      <c r="G108" s="303"/>
      <c r="H108" s="366" t="s">
        <v>122</v>
      </c>
      <c r="I108" s="366"/>
      <c r="J108" s="366"/>
      <c r="K108" s="366"/>
      <c r="L108" s="366"/>
      <c r="M108" s="366"/>
      <c r="N108" s="65"/>
    </row>
    <row r="109" spans="1:24" ht="29.25" customHeight="1">
      <c r="A109" s="17"/>
      <c r="B109" s="303" t="s">
        <v>134</v>
      </c>
      <c r="C109" s="303"/>
      <c r="D109" s="303"/>
      <c r="E109" s="303"/>
      <c r="F109" s="303"/>
      <c r="G109" s="303"/>
      <c r="H109" s="366" t="s">
        <v>118</v>
      </c>
      <c r="I109" s="366"/>
      <c r="J109" s="366"/>
      <c r="K109" s="366"/>
      <c r="L109" s="366"/>
      <c r="M109" s="366"/>
      <c r="N109" s="65"/>
    </row>
    <row r="110" spans="1:24" ht="29.25" customHeight="1">
      <c r="A110" s="17"/>
      <c r="B110" s="303" t="s">
        <v>135</v>
      </c>
      <c r="C110" s="303"/>
      <c r="D110" s="303"/>
      <c r="E110" s="303"/>
      <c r="F110" s="303"/>
      <c r="G110" s="303"/>
      <c r="H110" s="366" t="s">
        <v>118</v>
      </c>
      <c r="I110" s="366"/>
      <c r="J110" s="366"/>
      <c r="K110" s="366"/>
      <c r="L110" s="366"/>
      <c r="M110" s="366"/>
      <c r="N110" s="65"/>
    </row>
    <row r="111" spans="1:24" ht="29.25" customHeight="1">
      <c r="A111" s="17"/>
      <c r="B111" s="303" t="s">
        <v>136</v>
      </c>
      <c r="C111" s="303"/>
      <c r="D111" s="303"/>
      <c r="E111" s="303"/>
      <c r="F111" s="303"/>
      <c r="G111" s="303"/>
      <c r="H111" s="366" t="s">
        <v>122</v>
      </c>
      <c r="I111" s="366"/>
      <c r="J111" s="366"/>
      <c r="K111" s="366"/>
      <c r="L111" s="366"/>
      <c r="M111" s="366"/>
      <c r="N111" s="65"/>
      <c r="O111" s="66"/>
      <c r="P111" s="66"/>
      <c r="Q111" s="66"/>
      <c r="R111" s="66"/>
      <c r="S111" s="66"/>
      <c r="T111" s="62"/>
      <c r="U111" s="62"/>
      <c r="V111" s="62"/>
      <c r="W111" s="63"/>
    </row>
    <row r="112" spans="1:24" ht="35.5" customHeight="1">
      <c r="A112" s="17"/>
      <c r="B112" s="316" t="s">
        <v>137</v>
      </c>
      <c r="C112" s="253"/>
      <c r="D112" s="253"/>
      <c r="E112" s="253"/>
      <c r="F112" s="253"/>
      <c r="G112" s="253"/>
      <c r="H112" s="366" t="s">
        <v>118</v>
      </c>
      <c r="I112" s="366"/>
      <c r="J112" s="366"/>
      <c r="K112" s="366"/>
      <c r="L112" s="366"/>
      <c r="M112" s="366"/>
      <c r="N112" s="65"/>
      <c r="O112" s="66"/>
      <c r="P112" s="66"/>
      <c r="Q112" s="66"/>
      <c r="R112" s="66"/>
      <c r="S112" s="66"/>
      <c r="T112" s="62"/>
      <c r="U112" s="62"/>
      <c r="V112" s="62"/>
      <c r="W112" s="63"/>
    </row>
    <row r="113" spans="1:26" ht="6.75" customHeight="1">
      <c r="A113" s="68"/>
      <c r="B113" s="69"/>
      <c r="C113" s="70"/>
      <c r="D113" s="70"/>
      <c r="E113" s="71"/>
      <c r="F113" s="71"/>
      <c r="G113" s="72"/>
      <c r="H113" s="72"/>
      <c r="I113" s="72"/>
      <c r="J113" s="72"/>
      <c r="K113" s="72"/>
      <c r="L113" s="72"/>
      <c r="M113" s="17"/>
      <c r="N113" s="44"/>
      <c r="O113" s="44"/>
      <c r="P113" s="44"/>
      <c r="Q113" s="44"/>
      <c r="R113" s="45"/>
      <c r="S113" s="46"/>
      <c r="T113" s="45"/>
      <c r="U113" s="46"/>
      <c r="V113" s="46"/>
    </row>
    <row r="114" spans="1:26" ht="13.5" customHeight="1">
      <c r="B114" s="73"/>
      <c r="C114" s="306"/>
      <c r="D114" s="306"/>
      <c r="E114" s="306"/>
      <c r="F114" s="306"/>
      <c r="G114" s="306"/>
      <c r="H114" s="306"/>
      <c r="I114" s="306"/>
      <c r="J114" s="306"/>
      <c r="K114" s="306"/>
      <c r="L114" s="307"/>
      <c r="M114" s="307"/>
      <c r="N114" s="307"/>
      <c r="O114" s="307"/>
      <c r="P114" s="307"/>
      <c r="Q114" s="307"/>
      <c r="R114" s="308"/>
      <c r="S114" s="309"/>
      <c r="T114" s="309"/>
      <c r="U114" s="309"/>
      <c r="V114" s="309"/>
    </row>
    <row r="115" spans="1:26" ht="28.5" customHeight="1">
      <c r="A115" s="14">
        <v>4</v>
      </c>
      <c r="B115" s="310" t="s">
        <v>138</v>
      </c>
      <c r="C115" s="311"/>
      <c r="D115" s="311"/>
      <c r="E115" s="312"/>
      <c r="F115" s="312"/>
      <c r="G115" s="313"/>
      <c r="H115" s="313"/>
      <c r="I115" s="313"/>
      <c r="J115" s="313"/>
      <c r="K115" s="314"/>
      <c r="L115" s="314"/>
      <c r="M115" s="30"/>
      <c r="N115" s="30"/>
      <c r="O115" s="30"/>
      <c r="P115" s="30"/>
      <c r="Q115" s="30"/>
      <c r="R115" s="31"/>
      <c r="S115" s="32"/>
      <c r="T115" s="31"/>
      <c r="U115" s="32"/>
      <c r="V115" s="32"/>
      <c r="W115" s="16"/>
      <c r="X115" s="16"/>
      <c r="Y115" s="16"/>
      <c r="Z115" s="74"/>
    </row>
    <row r="116" spans="1:26" ht="6" customHeight="1">
      <c r="A116" s="68"/>
      <c r="B116" s="69"/>
      <c r="C116" s="70"/>
      <c r="D116" s="70"/>
      <c r="E116" s="71"/>
      <c r="F116" s="71"/>
      <c r="G116" s="72"/>
      <c r="H116" s="72"/>
      <c r="I116" s="72"/>
      <c r="J116" s="72"/>
      <c r="K116" s="75"/>
      <c r="L116" s="75"/>
      <c r="M116" s="44"/>
      <c r="N116" s="44"/>
      <c r="O116" s="44"/>
      <c r="P116" s="44"/>
      <c r="Q116" s="44"/>
      <c r="R116" s="45"/>
      <c r="S116" s="46"/>
      <c r="T116" s="45"/>
      <c r="U116" s="46"/>
      <c r="V116" s="46"/>
      <c r="Z116" s="74"/>
    </row>
    <row r="117" spans="1:26" ht="33.5" customHeight="1">
      <c r="B117" s="106" t="s">
        <v>139</v>
      </c>
      <c r="C117" s="283"/>
      <c r="D117" s="283"/>
      <c r="E117" s="283"/>
      <c r="F117" s="107">
        <v>45383</v>
      </c>
      <c r="G117" s="107"/>
      <c r="H117" s="6" t="s">
        <v>3</v>
      </c>
      <c r="I117" s="76"/>
      <c r="J117" s="76"/>
      <c r="K117" s="76"/>
      <c r="L117" s="76"/>
      <c r="M117" s="77"/>
      <c r="N117" s="77"/>
      <c r="Z117" s="74"/>
    </row>
    <row r="118" spans="1:26" ht="21.75" customHeight="1">
      <c r="B118" s="276" t="s">
        <v>140</v>
      </c>
      <c r="C118" s="276" t="s">
        <v>141</v>
      </c>
      <c r="D118" s="276"/>
      <c r="E118" s="276"/>
      <c r="F118" s="276"/>
      <c r="G118" s="276" t="s">
        <v>142</v>
      </c>
      <c r="H118" s="276"/>
      <c r="I118" s="276"/>
      <c r="J118" s="276"/>
      <c r="K118" s="276" t="s">
        <v>143</v>
      </c>
      <c r="L118" s="276"/>
      <c r="M118" s="276"/>
      <c r="N118" s="276"/>
      <c r="O118" s="276"/>
      <c r="P118" s="276"/>
      <c r="Q118" s="276"/>
      <c r="R118" s="276"/>
      <c r="S118" s="317" t="s">
        <v>144</v>
      </c>
      <c r="T118" s="317"/>
      <c r="U118" s="317"/>
      <c r="V118" s="317"/>
      <c r="Z118" s="74"/>
    </row>
    <row r="119" spans="1:26" ht="37.5" customHeight="1">
      <c r="B119" s="267"/>
      <c r="C119" s="276"/>
      <c r="D119" s="276"/>
      <c r="E119" s="276"/>
      <c r="F119" s="276"/>
      <c r="G119" s="276"/>
      <c r="H119" s="276"/>
      <c r="I119" s="276"/>
      <c r="J119" s="276"/>
      <c r="K119" s="276" t="s">
        <v>145</v>
      </c>
      <c r="L119" s="276"/>
      <c r="M119" s="276"/>
      <c r="N119" s="276"/>
      <c r="O119" s="276" t="s">
        <v>146</v>
      </c>
      <c r="P119" s="276" t="s">
        <v>147</v>
      </c>
      <c r="Q119" s="276" t="s">
        <v>148</v>
      </c>
      <c r="R119" s="276" t="s">
        <v>149</v>
      </c>
      <c r="S119" s="317"/>
      <c r="T119" s="317"/>
      <c r="U119" s="317"/>
      <c r="V119" s="317"/>
      <c r="Z119" s="74"/>
    </row>
    <row r="120" spans="1:26" ht="41.5">
      <c r="B120" s="267"/>
      <c r="C120" s="276"/>
      <c r="D120" s="276"/>
      <c r="E120" s="276"/>
      <c r="F120" s="276"/>
      <c r="G120" s="276"/>
      <c r="H120" s="276"/>
      <c r="I120" s="276"/>
      <c r="J120" s="276"/>
      <c r="K120" s="315" t="s">
        <v>150</v>
      </c>
      <c r="L120" s="276"/>
      <c r="M120" s="276" t="s">
        <v>151</v>
      </c>
      <c r="N120" s="276"/>
      <c r="O120" s="276"/>
      <c r="P120" s="276"/>
      <c r="Q120" s="276"/>
      <c r="R120" s="276"/>
      <c r="S120" s="317"/>
      <c r="T120" s="317"/>
      <c r="U120" s="317"/>
      <c r="V120" s="317"/>
      <c r="Z120" s="74"/>
    </row>
    <row r="121" spans="1:26" ht="36" customHeight="1">
      <c r="B121" s="78" t="s">
        <v>152</v>
      </c>
      <c r="C121" s="303" t="s">
        <v>153</v>
      </c>
      <c r="D121" s="303"/>
      <c r="E121" s="303"/>
      <c r="F121" s="303"/>
      <c r="G121" s="303" t="s">
        <v>154</v>
      </c>
      <c r="H121" s="303"/>
      <c r="I121" s="303"/>
      <c r="J121" s="303"/>
      <c r="K121" s="272" t="s">
        <v>155</v>
      </c>
      <c r="L121" s="272"/>
      <c r="M121" s="320" t="s">
        <v>156</v>
      </c>
      <c r="N121" s="321"/>
      <c r="O121" s="79" t="s">
        <v>155</v>
      </c>
      <c r="P121" s="79" t="s">
        <v>155</v>
      </c>
      <c r="Q121" s="79" t="s">
        <v>155</v>
      </c>
      <c r="R121" s="79" t="s">
        <v>155</v>
      </c>
      <c r="S121" s="318" t="s">
        <v>157</v>
      </c>
      <c r="T121" s="319"/>
      <c r="U121" s="319"/>
      <c r="V121" s="319"/>
      <c r="W121" s="74"/>
      <c r="X121" s="74"/>
      <c r="Y121" s="74"/>
    </row>
    <row r="122" spans="1:26" ht="36" customHeight="1">
      <c r="B122" s="78" t="s">
        <v>152</v>
      </c>
      <c r="C122" s="303" t="s">
        <v>158</v>
      </c>
      <c r="D122" s="303"/>
      <c r="E122" s="303"/>
      <c r="F122" s="303"/>
      <c r="G122" s="303" t="s">
        <v>159</v>
      </c>
      <c r="H122" s="303"/>
      <c r="I122" s="303"/>
      <c r="J122" s="303"/>
      <c r="K122" s="272" t="s">
        <v>155</v>
      </c>
      <c r="L122" s="272"/>
      <c r="M122" s="272" t="s">
        <v>155</v>
      </c>
      <c r="N122" s="272"/>
      <c r="O122" s="79" t="s">
        <v>155</v>
      </c>
      <c r="P122" s="79" t="s">
        <v>155</v>
      </c>
      <c r="Q122" s="79" t="s">
        <v>155</v>
      </c>
      <c r="R122" s="79" t="s">
        <v>155</v>
      </c>
      <c r="S122" s="318" t="s">
        <v>160</v>
      </c>
      <c r="T122" s="319"/>
      <c r="U122" s="319"/>
      <c r="V122" s="319"/>
      <c r="W122" s="74"/>
      <c r="X122" s="74"/>
      <c r="Y122" s="74"/>
    </row>
    <row r="123" spans="1:26" ht="33" customHeight="1">
      <c r="B123" s="78" t="s">
        <v>152</v>
      </c>
      <c r="C123" s="303" t="s">
        <v>161</v>
      </c>
      <c r="D123" s="303"/>
      <c r="E123" s="303"/>
      <c r="F123" s="303"/>
      <c r="G123" s="303" t="s">
        <v>162</v>
      </c>
      <c r="H123" s="303"/>
      <c r="I123" s="303"/>
      <c r="J123" s="303"/>
      <c r="K123" s="272" t="s">
        <v>155</v>
      </c>
      <c r="L123" s="272"/>
      <c r="M123" s="272" t="s">
        <v>91</v>
      </c>
      <c r="N123" s="272"/>
      <c r="O123" s="79" t="s">
        <v>155</v>
      </c>
      <c r="P123" s="79" t="s">
        <v>155</v>
      </c>
      <c r="Q123" s="79" t="s">
        <v>155</v>
      </c>
      <c r="R123" s="79" t="s">
        <v>155</v>
      </c>
      <c r="S123" s="318" t="s">
        <v>163</v>
      </c>
      <c r="T123" s="319"/>
      <c r="U123" s="319"/>
      <c r="V123" s="319"/>
      <c r="W123" s="74"/>
      <c r="X123" s="74"/>
      <c r="Y123" s="74"/>
    </row>
    <row r="124" spans="1:26" ht="23.25" customHeight="1">
      <c r="B124" s="62"/>
      <c r="C124" s="62"/>
      <c r="D124" s="62"/>
      <c r="E124" s="62"/>
      <c r="F124" s="62"/>
      <c r="G124" s="62"/>
      <c r="H124" s="62"/>
      <c r="I124" s="46"/>
      <c r="J124" s="46"/>
      <c r="K124" s="46"/>
      <c r="L124" s="46"/>
      <c r="M124" s="80"/>
      <c r="N124" s="62"/>
      <c r="O124" s="62"/>
      <c r="P124" s="62"/>
      <c r="Q124" s="62"/>
      <c r="R124" s="62"/>
      <c r="S124" s="62"/>
      <c r="T124" s="62"/>
      <c r="U124" s="46"/>
      <c r="V124" s="46"/>
      <c r="W124" s="46"/>
      <c r="X124" s="46"/>
    </row>
    <row r="125" spans="1:26" ht="38" customHeight="1">
      <c r="B125" s="274" t="s">
        <v>164</v>
      </c>
      <c r="C125" s="275"/>
      <c r="D125" s="275"/>
      <c r="E125" s="275"/>
      <c r="F125" s="275"/>
      <c r="G125" s="107">
        <v>45383</v>
      </c>
      <c r="H125" s="107"/>
      <c r="I125" s="6" t="s">
        <v>3</v>
      </c>
      <c r="J125" s="46"/>
      <c r="K125" s="81"/>
      <c r="L125" s="81"/>
      <c r="M125" s="81"/>
      <c r="N125" s="81"/>
      <c r="O125" s="82"/>
      <c r="P125" s="82"/>
      <c r="Q125" s="82"/>
      <c r="R125" s="82"/>
      <c r="S125" s="82"/>
      <c r="T125" s="82"/>
      <c r="U125" s="82"/>
      <c r="V125" s="82"/>
    </row>
    <row r="126" spans="1:26" ht="23.25" customHeight="1">
      <c r="B126" s="276" t="s">
        <v>84</v>
      </c>
      <c r="C126" s="276"/>
      <c r="D126" s="276"/>
      <c r="E126" s="276"/>
      <c r="F126" s="276"/>
      <c r="G126" s="276"/>
      <c r="H126" s="276"/>
      <c r="I126" s="276"/>
      <c r="J126" s="46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</row>
    <row r="127" spans="1:26" ht="23.25" customHeight="1">
      <c r="B127" s="303" t="s">
        <v>165</v>
      </c>
      <c r="C127" s="303"/>
      <c r="D127" s="303"/>
      <c r="E127" s="303"/>
      <c r="F127" s="303"/>
      <c r="G127" s="303"/>
      <c r="H127" s="303"/>
      <c r="I127" s="303"/>
      <c r="J127" s="46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</row>
    <row r="128" spans="1:26" ht="23.25" customHeight="1">
      <c r="B128" s="303" t="s">
        <v>166</v>
      </c>
      <c r="C128" s="303"/>
      <c r="D128" s="303"/>
      <c r="E128" s="303"/>
      <c r="F128" s="303"/>
      <c r="G128" s="303"/>
      <c r="H128" s="303"/>
      <c r="I128" s="303"/>
      <c r="J128" s="46"/>
      <c r="S128" s="62"/>
      <c r="T128" s="62"/>
      <c r="U128" s="46"/>
      <c r="V128" s="46"/>
      <c r="W128" s="46"/>
      <c r="X128" s="46"/>
    </row>
    <row r="129" spans="1:30" ht="24.75" customHeight="1"/>
    <row r="130" spans="1:30" ht="28.5" customHeight="1">
      <c r="A130" s="14">
        <v>5</v>
      </c>
      <c r="B130" s="141" t="s">
        <v>167</v>
      </c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30"/>
      <c r="N130" s="30"/>
      <c r="O130" s="30"/>
      <c r="P130" s="30"/>
      <c r="Q130" s="30"/>
      <c r="R130" s="31"/>
      <c r="S130" s="32"/>
      <c r="T130" s="31"/>
      <c r="U130" s="32"/>
      <c r="V130" s="32"/>
      <c r="W130" s="16"/>
      <c r="X130" s="16"/>
    </row>
    <row r="131" spans="1:30" ht="6" customHeight="1">
      <c r="A131" s="68"/>
      <c r="B131" s="69"/>
      <c r="C131" s="70"/>
      <c r="D131" s="70"/>
      <c r="E131" s="71"/>
      <c r="J131" s="72"/>
      <c r="K131" s="75"/>
      <c r="L131" s="75"/>
      <c r="M131" s="44"/>
      <c r="N131" s="44"/>
      <c r="O131" s="44"/>
      <c r="P131" s="44"/>
      <c r="Q131" s="44"/>
      <c r="R131" s="45"/>
      <c r="S131" s="46"/>
      <c r="T131" s="45"/>
      <c r="U131" s="46"/>
      <c r="V131" s="46"/>
    </row>
    <row r="132" spans="1:30" ht="37" customHeight="1">
      <c r="A132" s="84"/>
      <c r="B132" s="322" t="s">
        <v>229</v>
      </c>
      <c r="C132" s="322"/>
      <c r="D132" s="322"/>
      <c r="E132" s="322"/>
      <c r="F132" s="107">
        <f>'[1]1安謝'!$F$129</f>
        <v>45677</v>
      </c>
      <c r="G132" s="107"/>
      <c r="H132" s="6" t="s">
        <v>3</v>
      </c>
      <c r="J132" s="85"/>
      <c r="K132" s="85"/>
      <c r="L132" s="82"/>
      <c r="X132" s="86"/>
      <c r="Y132" s="105"/>
      <c r="Z132" s="105"/>
      <c r="AA132" s="105"/>
      <c r="AB132" s="105"/>
      <c r="AC132" s="105"/>
    </row>
    <row r="133" spans="1:30" ht="30" customHeight="1">
      <c r="A133" s="84"/>
      <c r="B133" s="276" t="s">
        <v>168</v>
      </c>
      <c r="C133" s="267"/>
      <c r="D133" s="267"/>
      <c r="E133" s="267"/>
      <c r="F133" s="267" t="s">
        <v>50</v>
      </c>
      <c r="G133" s="267"/>
      <c r="H133" s="267"/>
      <c r="I133" s="267"/>
      <c r="J133" s="267"/>
      <c r="K133" s="267"/>
      <c r="L133" s="87"/>
    </row>
    <row r="134" spans="1:30" ht="30" customHeight="1">
      <c r="A134" s="84"/>
      <c r="B134" s="330" t="s">
        <v>169</v>
      </c>
      <c r="C134" s="331"/>
      <c r="D134" s="331"/>
      <c r="E134" s="332"/>
      <c r="F134" s="333" t="s">
        <v>170</v>
      </c>
      <c r="G134" s="333"/>
      <c r="H134" s="333"/>
      <c r="I134" s="333"/>
      <c r="J134" s="333"/>
      <c r="K134" s="333"/>
      <c r="L134" s="88"/>
      <c r="X134" s="89"/>
    </row>
    <row r="135" spans="1:30" ht="31.5" customHeight="1">
      <c r="A135" s="84"/>
      <c r="B135" s="330" t="s">
        <v>171</v>
      </c>
      <c r="C135" s="331"/>
      <c r="D135" s="331"/>
      <c r="E135" s="332"/>
      <c r="F135" s="334" t="s">
        <v>172</v>
      </c>
      <c r="G135" s="334"/>
      <c r="H135" s="334"/>
      <c r="I135" s="334"/>
      <c r="J135" s="334"/>
      <c r="K135" s="334"/>
      <c r="L135" s="89"/>
      <c r="X135" s="89"/>
    </row>
    <row r="136" spans="1:30" ht="31.5" customHeight="1">
      <c r="A136" s="84"/>
      <c r="B136" s="323" t="s">
        <v>173</v>
      </c>
      <c r="C136" s="324"/>
      <c r="D136" s="324"/>
      <c r="E136" s="325"/>
      <c r="F136" s="262" t="s">
        <v>174</v>
      </c>
      <c r="G136" s="262"/>
      <c r="H136" s="262"/>
      <c r="I136" s="262"/>
      <c r="J136" s="262"/>
      <c r="K136" s="262"/>
      <c r="L136" s="89"/>
      <c r="M136" s="90"/>
    </row>
    <row r="137" spans="1:30" ht="29.25" customHeight="1">
      <c r="B137" s="326" t="s">
        <v>175</v>
      </c>
      <c r="C137" s="327"/>
      <c r="D137" s="327"/>
      <c r="E137" s="328"/>
      <c r="F137" s="329" t="s">
        <v>176</v>
      </c>
      <c r="G137" s="329"/>
      <c r="H137" s="329"/>
      <c r="I137" s="329"/>
      <c r="J137" s="329"/>
      <c r="K137" s="329"/>
      <c r="L137" s="89"/>
    </row>
    <row r="138" spans="1:30" ht="29.25" customHeight="1">
      <c r="B138" s="326" t="s">
        <v>177</v>
      </c>
      <c r="C138" s="327"/>
      <c r="D138" s="327"/>
      <c r="E138" s="328"/>
      <c r="F138" s="262" t="s">
        <v>178</v>
      </c>
      <c r="G138" s="262"/>
      <c r="H138" s="262"/>
      <c r="I138" s="262"/>
      <c r="J138" s="262"/>
      <c r="K138" s="262"/>
      <c r="L138" s="91"/>
    </row>
    <row r="139" spans="1:30" ht="29.25" customHeight="1">
      <c r="L139" s="91"/>
      <c r="N139" s="92"/>
      <c r="O139" s="92"/>
      <c r="P139" s="92"/>
      <c r="Q139" s="92"/>
      <c r="R139" s="93"/>
      <c r="S139" s="93"/>
      <c r="T139" s="93"/>
      <c r="U139" s="93"/>
      <c r="V139" s="93"/>
      <c r="W139" s="93"/>
    </row>
    <row r="140" spans="1:30" ht="36" customHeight="1">
      <c r="B140" s="339" t="s">
        <v>179</v>
      </c>
      <c r="C140" s="275"/>
      <c r="D140" s="275"/>
      <c r="E140" s="275"/>
      <c r="F140" s="275"/>
      <c r="G140" s="286">
        <f>'[1]1安謝'!$G$137</f>
        <v>45658</v>
      </c>
      <c r="H140" s="286"/>
      <c r="I140" s="6" t="s">
        <v>3</v>
      </c>
      <c r="J140" s="86"/>
      <c r="K140" s="86"/>
      <c r="L140" s="86"/>
    </row>
    <row r="141" spans="1:30" ht="29.25" customHeight="1">
      <c r="B141" s="276" t="s">
        <v>180</v>
      </c>
      <c r="C141" s="276"/>
      <c r="D141" s="276"/>
      <c r="E141" s="276"/>
      <c r="F141" s="276" t="s">
        <v>181</v>
      </c>
      <c r="G141" s="276"/>
      <c r="H141" s="276"/>
      <c r="I141" s="276" t="s">
        <v>182</v>
      </c>
      <c r="J141" s="276"/>
      <c r="K141" s="276"/>
      <c r="L141" s="276"/>
      <c r="M141" s="267" t="s">
        <v>183</v>
      </c>
      <c r="N141" s="267"/>
      <c r="O141" s="267"/>
      <c r="P141" s="267"/>
      <c r="Q141" s="267"/>
    </row>
    <row r="142" spans="1:30" ht="59.5" customHeight="1">
      <c r="B142" s="335" t="s">
        <v>184</v>
      </c>
      <c r="C142" s="336"/>
      <c r="D142" s="336"/>
      <c r="E142" s="336"/>
      <c r="F142" s="336" t="s">
        <v>185</v>
      </c>
      <c r="G142" s="336"/>
      <c r="H142" s="336"/>
      <c r="I142" s="336" t="s">
        <v>186</v>
      </c>
      <c r="J142" s="336"/>
      <c r="K142" s="336"/>
      <c r="L142" s="336"/>
      <c r="M142" s="337" t="s">
        <v>187</v>
      </c>
      <c r="N142" s="337"/>
      <c r="O142" s="337"/>
      <c r="P142" s="337"/>
      <c r="Q142" s="337"/>
    </row>
    <row r="143" spans="1:30" ht="27.75" customHeight="1">
      <c r="L143" s="94"/>
      <c r="M143" s="94"/>
      <c r="N143" s="94"/>
      <c r="O143" s="94"/>
      <c r="P143" s="94"/>
      <c r="Q143" s="13"/>
      <c r="R143" s="13"/>
      <c r="S143" s="13"/>
      <c r="T143" s="12"/>
      <c r="U143" s="12"/>
      <c r="V143" s="12"/>
    </row>
    <row r="144" spans="1:30" ht="26.25" customHeight="1">
      <c r="A144" s="14">
        <v>6</v>
      </c>
      <c r="B144" s="141" t="s">
        <v>188</v>
      </c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30"/>
      <c r="N144" s="30"/>
      <c r="O144" s="30"/>
      <c r="P144" s="30"/>
      <c r="Q144" s="30"/>
      <c r="R144" s="31"/>
      <c r="S144" s="32"/>
      <c r="T144" s="31"/>
      <c r="U144" s="32"/>
      <c r="V144" s="32"/>
      <c r="W144" s="16"/>
      <c r="X144" s="16"/>
      <c r="AD144" s="7"/>
    </row>
    <row r="145" spans="1:35" s="41" customFormat="1" ht="28.5" customHeight="1">
      <c r="A145" s="33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8"/>
      <c r="N145" s="38"/>
      <c r="O145" s="38"/>
      <c r="P145" s="38"/>
      <c r="Q145" s="38"/>
      <c r="R145" s="39"/>
      <c r="S145" s="40"/>
      <c r="T145" s="39"/>
      <c r="U145" s="40"/>
      <c r="V145" s="40"/>
      <c r="AD145" s="95"/>
    </row>
    <row r="146" spans="1:35" s="41" customFormat="1" ht="30.75" customHeight="1">
      <c r="A146" s="33"/>
      <c r="B146" s="338" t="s">
        <v>189</v>
      </c>
      <c r="C146" s="338"/>
      <c r="D146" s="338"/>
      <c r="E146" s="338"/>
      <c r="F146" s="338"/>
      <c r="G146" s="338"/>
      <c r="H146" s="107">
        <f>'[1]1安謝'!$H$143</f>
        <v>45685</v>
      </c>
      <c r="I146" s="107"/>
      <c r="J146" s="6" t="s">
        <v>3</v>
      </c>
      <c r="K146" s="96"/>
      <c r="L146" s="96"/>
      <c r="M146" s="38"/>
      <c r="N146" s="38"/>
      <c r="O146" s="38"/>
      <c r="P146" s="38"/>
      <c r="Q146" s="38"/>
      <c r="R146" s="39"/>
      <c r="S146" s="40"/>
      <c r="T146" s="39"/>
      <c r="U146" s="40"/>
      <c r="V146" s="40"/>
      <c r="AC146" s="97"/>
      <c r="AD146" s="97"/>
      <c r="AE146" s="97"/>
      <c r="AF146" s="97"/>
      <c r="AG146" s="97"/>
      <c r="AH146" s="97"/>
      <c r="AI146" s="97"/>
    </row>
    <row r="147" spans="1:35" s="41" customFormat="1" ht="30.75" customHeight="1">
      <c r="A147" s="33"/>
      <c r="B147" s="340" t="s">
        <v>190</v>
      </c>
      <c r="C147" s="340"/>
      <c r="D147" s="340"/>
      <c r="E147" s="340"/>
      <c r="F147" s="340"/>
      <c r="G147" s="340"/>
      <c r="H147" s="340" t="s">
        <v>191</v>
      </c>
      <c r="I147" s="340"/>
      <c r="J147" s="340"/>
      <c r="K147" s="340"/>
      <c r="L147" s="340"/>
      <c r="M147" s="340"/>
      <c r="N147" s="340"/>
      <c r="O147" s="341" t="s">
        <v>50</v>
      </c>
      <c r="P147" s="341"/>
      <c r="Q147" s="341"/>
      <c r="R147" s="341"/>
      <c r="S147" s="341"/>
      <c r="T147" s="341"/>
      <c r="U147" s="276" t="s">
        <v>192</v>
      </c>
      <c r="V147" s="276"/>
      <c r="W147" s="276"/>
      <c r="X147" s="276"/>
      <c r="AC147" s="97"/>
      <c r="AD147" s="97"/>
      <c r="AE147" s="97"/>
      <c r="AF147" s="97"/>
      <c r="AG147" s="97"/>
      <c r="AH147" s="97"/>
      <c r="AI147" s="97"/>
    </row>
    <row r="148" spans="1:35" s="41" customFormat="1" ht="30.75" customHeight="1">
      <c r="A148" s="33"/>
      <c r="B148" s="342" t="s">
        <v>193</v>
      </c>
      <c r="C148" s="343"/>
      <c r="D148" s="343"/>
      <c r="E148" s="343"/>
      <c r="F148" s="343"/>
      <c r="G148" s="344"/>
      <c r="H148" s="345" t="s">
        <v>194</v>
      </c>
      <c r="I148" s="345"/>
      <c r="J148" s="345"/>
      <c r="K148" s="345"/>
      <c r="L148" s="345"/>
      <c r="M148" s="345"/>
      <c r="N148" s="345"/>
      <c r="O148" s="346" t="s">
        <v>195</v>
      </c>
      <c r="P148" s="346"/>
      <c r="Q148" s="346"/>
      <c r="R148" s="346"/>
      <c r="S148" s="346"/>
      <c r="T148" s="346"/>
      <c r="U148" s="347" t="s">
        <v>196</v>
      </c>
      <c r="V148" s="347"/>
      <c r="W148" s="347"/>
      <c r="X148" s="347"/>
      <c r="AC148" s="97"/>
      <c r="AD148" s="97"/>
      <c r="AE148" s="97"/>
      <c r="AF148" s="97"/>
      <c r="AG148" s="97"/>
      <c r="AH148" s="97"/>
      <c r="AI148" s="97"/>
    </row>
    <row r="149" spans="1:35" s="41" customFormat="1" ht="30.75" customHeight="1">
      <c r="A149" s="33"/>
      <c r="B149" s="348" t="s">
        <v>197</v>
      </c>
      <c r="C149" s="349"/>
      <c r="D149" s="349"/>
      <c r="E149" s="349"/>
      <c r="F149" s="349"/>
      <c r="G149" s="350"/>
      <c r="H149" s="345"/>
      <c r="I149" s="345"/>
      <c r="J149" s="345"/>
      <c r="K149" s="345"/>
      <c r="L149" s="345"/>
      <c r="M149" s="345"/>
      <c r="N149" s="345"/>
      <c r="O149" s="346"/>
      <c r="P149" s="346"/>
      <c r="Q149" s="346"/>
      <c r="R149" s="346"/>
      <c r="S149" s="346"/>
      <c r="T149" s="346"/>
      <c r="U149" s="347"/>
      <c r="V149" s="347"/>
      <c r="W149" s="347"/>
      <c r="X149" s="347"/>
      <c r="AC149" s="97"/>
      <c r="AD149" s="97"/>
      <c r="AE149" s="97"/>
      <c r="AF149" s="97"/>
      <c r="AG149" s="97"/>
      <c r="AH149" s="97"/>
      <c r="AI149" s="97"/>
    </row>
    <row r="150" spans="1:35" s="41" customFormat="1" ht="28.5" customHeight="1">
      <c r="A150" s="33"/>
      <c r="B150" s="351" t="s">
        <v>193</v>
      </c>
      <c r="C150" s="352"/>
      <c r="D150" s="352"/>
      <c r="E150" s="352"/>
      <c r="F150" s="352"/>
      <c r="G150" s="353"/>
      <c r="H150" s="354" t="s">
        <v>198</v>
      </c>
      <c r="I150" s="354"/>
      <c r="J150" s="354"/>
      <c r="K150" s="354"/>
      <c r="L150" s="354"/>
      <c r="M150" s="354"/>
      <c r="N150" s="354"/>
      <c r="O150" s="346" t="s">
        <v>199</v>
      </c>
      <c r="P150" s="346"/>
      <c r="Q150" s="346"/>
      <c r="R150" s="346"/>
      <c r="S150" s="346"/>
      <c r="T150" s="346"/>
      <c r="U150" s="355" t="s">
        <v>200</v>
      </c>
      <c r="V150" s="355"/>
      <c r="W150" s="355"/>
      <c r="X150" s="355"/>
      <c r="AD150" s="95"/>
    </row>
    <row r="151" spans="1:35" s="98" customFormat="1" ht="30.75" customHeight="1">
      <c r="A151" s="33"/>
      <c r="B151" s="356" t="s">
        <v>201</v>
      </c>
      <c r="C151" s="357"/>
      <c r="D151" s="357"/>
      <c r="E151" s="357"/>
      <c r="F151" s="357"/>
      <c r="G151" s="358"/>
      <c r="H151" s="354"/>
      <c r="I151" s="354"/>
      <c r="J151" s="354"/>
      <c r="K151" s="354"/>
      <c r="L151" s="354"/>
      <c r="M151" s="354"/>
      <c r="N151" s="354"/>
      <c r="O151" s="346"/>
      <c r="P151" s="346"/>
      <c r="Q151" s="346"/>
      <c r="R151" s="346"/>
      <c r="S151" s="346"/>
      <c r="T151" s="346"/>
      <c r="U151" s="355"/>
      <c r="V151" s="355"/>
      <c r="W151" s="355"/>
      <c r="X151" s="355"/>
      <c r="AC151" s="99"/>
      <c r="AD151" s="99"/>
      <c r="AE151" s="99"/>
      <c r="AF151" s="99"/>
      <c r="AG151" s="99"/>
      <c r="AH151" s="99"/>
      <c r="AI151" s="99"/>
    </row>
    <row r="152" spans="1:35" s="98" customFormat="1" ht="30.75" customHeight="1">
      <c r="A152" s="33"/>
      <c r="B152" s="359" t="s">
        <v>193</v>
      </c>
      <c r="C152" s="360"/>
      <c r="D152" s="360"/>
      <c r="E152" s="360"/>
      <c r="F152" s="360"/>
      <c r="G152" s="361"/>
      <c r="H152" s="354" t="s">
        <v>202</v>
      </c>
      <c r="I152" s="354"/>
      <c r="J152" s="354"/>
      <c r="K152" s="354"/>
      <c r="L152" s="354"/>
      <c r="M152" s="354"/>
      <c r="N152" s="354"/>
      <c r="O152" s="346" t="s">
        <v>203</v>
      </c>
      <c r="P152" s="346"/>
      <c r="Q152" s="346"/>
      <c r="R152" s="346"/>
      <c r="S152" s="346"/>
      <c r="T152" s="346"/>
      <c r="U152" s="355" t="s">
        <v>204</v>
      </c>
      <c r="V152" s="355"/>
      <c r="W152" s="355"/>
      <c r="X152" s="355"/>
      <c r="AC152" s="99"/>
      <c r="AD152" s="99"/>
      <c r="AE152" s="99"/>
      <c r="AF152" s="99"/>
      <c r="AG152" s="99"/>
      <c r="AH152" s="99"/>
      <c r="AI152" s="99"/>
    </row>
    <row r="153" spans="1:35" s="98" customFormat="1" ht="30.75" customHeight="1">
      <c r="A153" s="33"/>
      <c r="B153" s="356" t="s">
        <v>205</v>
      </c>
      <c r="C153" s="357"/>
      <c r="D153" s="357"/>
      <c r="E153" s="357"/>
      <c r="F153" s="357"/>
      <c r="G153" s="358"/>
      <c r="H153" s="354"/>
      <c r="I153" s="354"/>
      <c r="J153" s="354"/>
      <c r="K153" s="354"/>
      <c r="L153" s="354"/>
      <c r="M153" s="354"/>
      <c r="N153" s="354"/>
      <c r="O153" s="346"/>
      <c r="P153" s="346"/>
      <c r="Q153" s="346"/>
      <c r="R153" s="346"/>
      <c r="S153" s="346"/>
      <c r="T153" s="346"/>
      <c r="U153" s="355"/>
      <c r="V153" s="355"/>
      <c r="W153" s="355"/>
      <c r="X153" s="355"/>
      <c r="AC153" s="99"/>
      <c r="AD153" s="99"/>
      <c r="AE153" s="99"/>
      <c r="AF153" s="99"/>
      <c r="AG153" s="99"/>
      <c r="AH153" s="99"/>
      <c r="AI153" s="99"/>
    </row>
    <row r="154" spans="1:35" s="41" customFormat="1" ht="28.5" customHeight="1">
      <c r="A154" s="33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8"/>
      <c r="N154" s="38"/>
      <c r="O154" s="38"/>
      <c r="P154" s="38"/>
      <c r="Q154" s="38"/>
      <c r="R154" s="39"/>
      <c r="S154" s="40"/>
      <c r="T154" s="39"/>
      <c r="U154" s="40"/>
      <c r="V154" s="40"/>
      <c r="AD154" s="95"/>
    </row>
    <row r="155" spans="1:35" s="98" customFormat="1" ht="30.75" customHeight="1">
      <c r="A155" s="33"/>
      <c r="B155" s="338" t="s">
        <v>206</v>
      </c>
      <c r="C155" s="338"/>
      <c r="D155" s="338"/>
      <c r="E155" s="338"/>
      <c r="F155" s="338"/>
      <c r="G155" s="338"/>
      <c r="H155" s="107">
        <f>'[1]1安謝'!$H$150</f>
        <v>45685</v>
      </c>
      <c r="I155" s="107"/>
      <c r="J155" s="6" t="s">
        <v>3</v>
      </c>
      <c r="K155" s="96"/>
      <c r="L155" s="96"/>
      <c r="M155" s="38"/>
      <c r="N155" s="38"/>
      <c r="O155" s="38"/>
      <c r="P155" s="38"/>
      <c r="Q155" s="38"/>
      <c r="R155" s="39"/>
      <c r="S155" s="100"/>
      <c r="T155" s="39"/>
      <c r="U155" s="100"/>
      <c r="V155" s="100"/>
      <c r="AC155" s="99"/>
      <c r="AD155" s="99"/>
      <c r="AE155" s="99"/>
      <c r="AF155" s="99"/>
      <c r="AG155" s="99"/>
      <c r="AH155" s="99"/>
      <c r="AI155" s="99"/>
    </row>
    <row r="156" spans="1:35" s="98" customFormat="1" ht="30.75" customHeight="1">
      <c r="A156" s="33"/>
      <c r="B156" s="340" t="s">
        <v>207</v>
      </c>
      <c r="C156" s="340"/>
      <c r="D156" s="340"/>
      <c r="E156" s="340"/>
      <c r="F156" s="340"/>
      <c r="G156" s="340"/>
      <c r="H156" s="340" t="s">
        <v>208</v>
      </c>
      <c r="I156" s="340"/>
      <c r="J156" s="340"/>
      <c r="K156" s="340"/>
      <c r="L156" s="340" t="s">
        <v>209</v>
      </c>
      <c r="M156" s="340"/>
      <c r="N156" s="340"/>
      <c r="O156" s="340"/>
      <c r="P156" s="341" t="s">
        <v>210</v>
      </c>
      <c r="Q156" s="341"/>
      <c r="R156" s="341"/>
      <c r="S156" s="341"/>
      <c r="T156" s="341"/>
      <c r="U156" s="341"/>
      <c r="V156" s="341"/>
      <c r="W156" s="341"/>
      <c r="X156" s="341"/>
      <c r="AC156" s="99"/>
      <c r="AD156" s="99"/>
      <c r="AE156" s="99"/>
      <c r="AF156" s="99"/>
      <c r="AG156" s="99"/>
      <c r="AH156" s="99"/>
      <c r="AI156" s="99"/>
    </row>
    <row r="157" spans="1:35" s="98" customFormat="1" ht="30.75" customHeight="1">
      <c r="A157" s="33"/>
      <c r="B157" s="362" t="s">
        <v>211</v>
      </c>
      <c r="C157" s="362"/>
      <c r="D157" s="362"/>
      <c r="E157" s="362"/>
      <c r="F157" s="362"/>
      <c r="G157" s="362"/>
      <c r="H157" s="363" t="s">
        <v>212</v>
      </c>
      <c r="I157" s="363"/>
      <c r="J157" s="363"/>
      <c r="K157" s="363"/>
      <c r="L157" s="363" t="s">
        <v>213</v>
      </c>
      <c r="M157" s="363"/>
      <c r="N157" s="363"/>
      <c r="O157" s="363"/>
      <c r="P157" s="364" t="s">
        <v>214</v>
      </c>
      <c r="Q157" s="364"/>
      <c r="R157" s="364"/>
      <c r="S157" s="364"/>
      <c r="T157" s="364"/>
      <c r="U157" s="364"/>
      <c r="V157" s="364"/>
      <c r="W157" s="364"/>
      <c r="X157" s="364"/>
      <c r="AC157" s="99"/>
      <c r="AD157" s="99"/>
      <c r="AE157" s="99"/>
      <c r="AF157" s="99"/>
      <c r="AG157" s="99"/>
      <c r="AH157" s="99"/>
      <c r="AI157" s="99"/>
    </row>
    <row r="158" spans="1:35" s="98" customFormat="1" ht="30.75" customHeight="1">
      <c r="A158" s="33"/>
      <c r="B158" s="365" t="s">
        <v>215</v>
      </c>
      <c r="C158" s="365"/>
      <c r="D158" s="365"/>
      <c r="E158" s="365"/>
      <c r="F158" s="365"/>
      <c r="G158" s="365"/>
      <c r="H158" s="363" t="s">
        <v>216</v>
      </c>
      <c r="I158" s="363"/>
      <c r="J158" s="363"/>
      <c r="K158" s="363"/>
      <c r="L158" s="363" t="s">
        <v>213</v>
      </c>
      <c r="M158" s="363"/>
      <c r="N158" s="363"/>
      <c r="O158" s="363"/>
      <c r="P158" s="365" t="s">
        <v>217</v>
      </c>
      <c r="Q158" s="365"/>
      <c r="R158" s="365"/>
      <c r="S158" s="365"/>
      <c r="T158" s="365"/>
      <c r="U158" s="365"/>
      <c r="V158" s="365"/>
      <c r="W158" s="365"/>
      <c r="X158" s="365"/>
      <c r="AC158" s="99"/>
      <c r="AD158" s="99"/>
      <c r="AE158" s="99"/>
      <c r="AF158" s="99"/>
      <c r="AG158" s="99"/>
      <c r="AH158" s="99"/>
      <c r="AI158" s="99"/>
    </row>
    <row r="159" spans="1:35" ht="23.25" customHeight="1">
      <c r="B159" s="101"/>
      <c r="C159" s="101"/>
      <c r="D159" s="101"/>
      <c r="E159" s="12"/>
      <c r="F159" s="12"/>
      <c r="G159" s="12"/>
      <c r="H159" s="94"/>
      <c r="I159" s="94"/>
      <c r="J159" s="94"/>
      <c r="K159" s="94"/>
      <c r="L159" s="94"/>
      <c r="M159" s="94"/>
      <c r="N159" s="94"/>
      <c r="O159" s="94"/>
      <c r="S159" s="13"/>
      <c r="T159" s="12"/>
      <c r="U159" s="12"/>
      <c r="V159" s="12"/>
    </row>
    <row r="160" spans="1:35" ht="30.75" customHeight="1">
      <c r="B160" s="367" t="s">
        <v>218</v>
      </c>
      <c r="C160" s="368"/>
      <c r="D160" s="368"/>
      <c r="E160" s="368"/>
      <c r="F160" s="102" t="s">
        <v>219</v>
      </c>
      <c r="H160" s="102"/>
      <c r="I160" s="102"/>
      <c r="J160" s="102"/>
      <c r="K160" s="102"/>
      <c r="M160" s="107">
        <f>'[1]1安謝'!$M$157</f>
        <v>45717</v>
      </c>
      <c r="N160" s="107"/>
      <c r="O160" s="6" t="s">
        <v>3</v>
      </c>
      <c r="R160" s="103"/>
      <c r="S160" s="103"/>
      <c r="T160" s="103"/>
      <c r="U160" s="103"/>
      <c r="V160" s="103"/>
      <c r="Z160" s="7"/>
      <c r="AA160" s="7"/>
      <c r="AB160" s="7"/>
      <c r="AC160" s="7"/>
      <c r="AD160" s="7"/>
    </row>
    <row r="161" spans="2:30" ht="24.75" customHeight="1">
      <c r="B161" s="369" t="s">
        <v>141</v>
      </c>
      <c r="C161" s="369"/>
      <c r="D161" s="369"/>
      <c r="E161" s="369"/>
      <c r="F161" s="369"/>
      <c r="G161" s="369"/>
      <c r="H161" s="370" t="s">
        <v>220</v>
      </c>
      <c r="I161" s="371"/>
      <c r="J161" s="371"/>
      <c r="K161" s="371"/>
      <c r="L161" s="371"/>
      <c r="M161" s="371"/>
      <c r="N161" s="371"/>
      <c r="O161" s="372" t="s">
        <v>50</v>
      </c>
      <c r="P161" s="372"/>
      <c r="Q161" s="372"/>
      <c r="R161" s="372"/>
      <c r="S161" s="372"/>
      <c r="T161" s="372"/>
      <c r="U161" s="371" t="s">
        <v>192</v>
      </c>
      <c r="V161" s="371"/>
      <c r="W161" s="371"/>
      <c r="X161" s="373"/>
      <c r="Z161" s="7"/>
      <c r="AA161" s="7"/>
      <c r="AB161" s="7"/>
      <c r="AC161" s="7"/>
      <c r="AD161" s="7"/>
    </row>
    <row r="162" spans="2:30" ht="24.75" customHeight="1">
      <c r="B162" s="303" t="s">
        <v>221</v>
      </c>
      <c r="C162" s="303"/>
      <c r="D162" s="303"/>
      <c r="E162" s="303"/>
      <c r="F162" s="303"/>
      <c r="G162" s="303"/>
      <c r="H162" s="366" t="s">
        <v>222</v>
      </c>
      <c r="I162" s="366"/>
      <c r="J162" s="366"/>
      <c r="K162" s="366"/>
      <c r="L162" s="366"/>
      <c r="M162" s="366"/>
      <c r="N162" s="366"/>
      <c r="O162" s="303" t="s">
        <v>223</v>
      </c>
      <c r="P162" s="303"/>
      <c r="Q162" s="303"/>
      <c r="R162" s="303"/>
      <c r="S162" s="303"/>
      <c r="T162" s="303"/>
      <c r="U162" s="272" t="s">
        <v>224</v>
      </c>
      <c r="V162" s="272"/>
      <c r="W162" s="272"/>
      <c r="X162" s="272"/>
      <c r="Z162" s="7"/>
      <c r="AA162" s="7"/>
      <c r="AB162" s="7"/>
      <c r="AC162" s="7"/>
      <c r="AD162" s="7"/>
    </row>
    <row r="163" spans="2:30" ht="24.75" customHeight="1">
      <c r="B163" s="303" t="s">
        <v>225</v>
      </c>
      <c r="C163" s="303"/>
      <c r="D163" s="303"/>
      <c r="E163" s="303"/>
      <c r="F163" s="303"/>
      <c r="G163" s="303"/>
      <c r="H163" s="366" t="s">
        <v>226</v>
      </c>
      <c r="I163" s="366"/>
      <c r="J163" s="366"/>
      <c r="K163" s="366"/>
      <c r="L163" s="366"/>
      <c r="M163" s="366"/>
      <c r="N163" s="366"/>
      <c r="O163" s="303" t="s">
        <v>227</v>
      </c>
      <c r="P163" s="303"/>
      <c r="Q163" s="303"/>
      <c r="R163" s="303"/>
      <c r="S163" s="303"/>
      <c r="T163" s="303"/>
      <c r="U163" s="272" t="s">
        <v>228</v>
      </c>
      <c r="V163" s="272"/>
      <c r="W163" s="272"/>
      <c r="X163" s="272"/>
      <c r="Z163" s="7"/>
      <c r="AA163" s="7"/>
      <c r="AB163" s="7"/>
      <c r="AC163" s="7"/>
      <c r="AD163" s="7"/>
    </row>
    <row r="164" spans="2:30" ht="10.5" customHeight="1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Z164" s="7"/>
      <c r="AA164" s="7"/>
      <c r="AB164" s="7"/>
      <c r="AC164" s="7"/>
      <c r="AD164" s="7"/>
    </row>
  </sheetData>
  <mergeCells count="429">
    <mergeCell ref="B162:G162"/>
    <mergeCell ref="H162:N162"/>
    <mergeCell ref="O162:T162"/>
    <mergeCell ref="U162:X162"/>
    <mergeCell ref="B163:G163"/>
    <mergeCell ref="H163:N163"/>
    <mergeCell ref="O163:T163"/>
    <mergeCell ref="U163:X163"/>
    <mergeCell ref="B160:E160"/>
    <mergeCell ref="M160:N160"/>
    <mergeCell ref="B161:G161"/>
    <mergeCell ref="H161:N161"/>
    <mergeCell ref="O161:T161"/>
    <mergeCell ref="U161:X161"/>
    <mergeCell ref="B157:G157"/>
    <mergeCell ref="H157:K157"/>
    <mergeCell ref="L157:O157"/>
    <mergeCell ref="P157:X157"/>
    <mergeCell ref="B158:G158"/>
    <mergeCell ref="H158:K158"/>
    <mergeCell ref="L158:O158"/>
    <mergeCell ref="P158:X158"/>
    <mergeCell ref="B155:G155"/>
    <mergeCell ref="H155:I155"/>
    <mergeCell ref="B156:G156"/>
    <mergeCell ref="H156:K156"/>
    <mergeCell ref="L156:O156"/>
    <mergeCell ref="P156:X156"/>
    <mergeCell ref="B150:G150"/>
    <mergeCell ref="H150:N151"/>
    <mergeCell ref="O150:T151"/>
    <mergeCell ref="U150:X151"/>
    <mergeCell ref="B151:G151"/>
    <mergeCell ref="B152:G152"/>
    <mergeCell ref="H152:N153"/>
    <mergeCell ref="O152:T153"/>
    <mergeCell ref="U152:X153"/>
    <mergeCell ref="B153:G153"/>
    <mergeCell ref="B147:G147"/>
    <mergeCell ref="H147:N147"/>
    <mergeCell ref="O147:T147"/>
    <mergeCell ref="U147:X147"/>
    <mergeCell ref="B148:G148"/>
    <mergeCell ref="H148:N149"/>
    <mergeCell ref="O148:T149"/>
    <mergeCell ref="U148:X149"/>
    <mergeCell ref="B149:G149"/>
    <mergeCell ref="B142:E142"/>
    <mergeCell ref="F142:H142"/>
    <mergeCell ref="I142:L142"/>
    <mergeCell ref="M142:Q142"/>
    <mergeCell ref="B144:L144"/>
    <mergeCell ref="B146:G146"/>
    <mergeCell ref="H146:I146"/>
    <mergeCell ref="B140:F140"/>
    <mergeCell ref="G140:H140"/>
    <mergeCell ref="B141:E141"/>
    <mergeCell ref="F141:H141"/>
    <mergeCell ref="I141:L141"/>
    <mergeCell ref="M141:Q141"/>
    <mergeCell ref="B136:E136"/>
    <mergeCell ref="F136:K136"/>
    <mergeCell ref="B137:E137"/>
    <mergeCell ref="F137:K137"/>
    <mergeCell ref="B138:E138"/>
    <mergeCell ref="F138:K138"/>
    <mergeCell ref="Y132:AC132"/>
    <mergeCell ref="B133:E133"/>
    <mergeCell ref="F133:K133"/>
    <mergeCell ref="B134:E134"/>
    <mergeCell ref="F134:K134"/>
    <mergeCell ref="B135:E135"/>
    <mergeCell ref="F135:K135"/>
    <mergeCell ref="B126:I126"/>
    <mergeCell ref="B127:I127"/>
    <mergeCell ref="B128:I128"/>
    <mergeCell ref="B130:L130"/>
    <mergeCell ref="B132:E132"/>
    <mergeCell ref="F132:G132"/>
    <mergeCell ref="C123:F123"/>
    <mergeCell ref="G123:J123"/>
    <mergeCell ref="K123:L123"/>
    <mergeCell ref="M123:N123"/>
    <mergeCell ref="S118:V120"/>
    <mergeCell ref="K119:N119"/>
    <mergeCell ref="O119:O120"/>
    <mergeCell ref="P119:P120"/>
    <mergeCell ref="Q119:Q120"/>
    <mergeCell ref="R119:R120"/>
    <mergeCell ref="S123:V123"/>
    <mergeCell ref="B125:F125"/>
    <mergeCell ref="G125:H125"/>
    <mergeCell ref="S121:V121"/>
    <mergeCell ref="C122:F122"/>
    <mergeCell ref="G122:J122"/>
    <mergeCell ref="K122:L122"/>
    <mergeCell ref="M122:N122"/>
    <mergeCell ref="S122:V122"/>
    <mergeCell ref="C121:F121"/>
    <mergeCell ref="G121:J121"/>
    <mergeCell ref="K121:L121"/>
    <mergeCell ref="M121:N121"/>
    <mergeCell ref="C114:K114"/>
    <mergeCell ref="L114:Q114"/>
    <mergeCell ref="R114:V114"/>
    <mergeCell ref="B115:L115"/>
    <mergeCell ref="B117:E117"/>
    <mergeCell ref="F117:G117"/>
    <mergeCell ref="K120:L120"/>
    <mergeCell ref="M120:N120"/>
    <mergeCell ref="B110:G110"/>
    <mergeCell ref="H110:M110"/>
    <mergeCell ref="B111:G111"/>
    <mergeCell ref="H111:M111"/>
    <mergeCell ref="B112:G112"/>
    <mergeCell ref="H112:M112"/>
    <mergeCell ref="B118:B120"/>
    <mergeCell ref="C118:F120"/>
    <mergeCell ref="G118:J120"/>
    <mergeCell ref="K118:R118"/>
    <mergeCell ref="B107:G107"/>
    <mergeCell ref="H107:M107"/>
    <mergeCell ref="B108:G108"/>
    <mergeCell ref="H108:M108"/>
    <mergeCell ref="B109:G109"/>
    <mergeCell ref="H109:M109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B104:G104"/>
    <mergeCell ref="H104:M104"/>
    <mergeCell ref="O104:U104"/>
    <mergeCell ref="V104:W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O99:U99"/>
    <mergeCell ref="V99:W99"/>
    <mergeCell ref="B100:G100"/>
    <mergeCell ref="H100:M100"/>
    <mergeCell ref="O100:S100"/>
    <mergeCell ref="T100:X100"/>
    <mergeCell ref="B97:G97"/>
    <mergeCell ref="H97:M97"/>
    <mergeCell ref="B98:G98"/>
    <mergeCell ref="H98:M98"/>
    <mergeCell ref="B99:G99"/>
    <mergeCell ref="H99:M99"/>
    <mergeCell ref="V94:W94"/>
    <mergeCell ref="B95:G95"/>
    <mergeCell ref="H95:M95"/>
    <mergeCell ref="O95:S95"/>
    <mergeCell ref="T95:X95"/>
    <mergeCell ref="B96:G96"/>
    <mergeCell ref="H96:M96"/>
    <mergeCell ref="O96:S96"/>
    <mergeCell ref="T96:X96"/>
    <mergeCell ref="B90:I90"/>
    <mergeCell ref="O90:U90"/>
    <mergeCell ref="B91:I91"/>
    <mergeCell ref="O91:U91"/>
    <mergeCell ref="O92:U92"/>
    <mergeCell ref="B94:F94"/>
    <mergeCell ref="G94:H94"/>
    <mergeCell ref="O94:U94"/>
    <mergeCell ref="B88:I88"/>
    <mergeCell ref="J88:K88"/>
    <mergeCell ref="O88:R88"/>
    <mergeCell ref="S88:T88"/>
    <mergeCell ref="B89:I89"/>
    <mergeCell ref="O89:U89"/>
    <mergeCell ref="O85:S85"/>
    <mergeCell ref="T85:V85"/>
    <mergeCell ref="B86:I86"/>
    <mergeCell ref="J86:N86"/>
    <mergeCell ref="O86:S86"/>
    <mergeCell ref="T86:V86"/>
    <mergeCell ref="B82:F82"/>
    <mergeCell ref="G82:L82"/>
    <mergeCell ref="M82:N82"/>
    <mergeCell ref="B84:G84"/>
    <mergeCell ref="H84:I84"/>
    <mergeCell ref="B85:I85"/>
    <mergeCell ref="J85:N85"/>
    <mergeCell ref="B80:F80"/>
    <mergeCell ref="G80:L80"/>
    <mergeCell ref="M80:N80"/>
    <mergeCell ref="B81:F81"/>
    <mergeCell ref="G81:L81"/>
    <mergeCell ref="M81:N81"/>
    <mergeCell ref="B78:F78"/>
    <mergeCell ref="G78:L78"/>
    <mergeCell ref="M78:N78"/>
    <mergeCell ref="B79:F79"/>
    <mergeCell ref="G79:L79"/>
    <mergeCell ref="M79:N79"/>
    <mergeCell ref="B76:F76"/>
    <mergeCell ref="G76:L76"/>
    <mergeCell ref="M76:N76"/>
    <mergeCell ref="B77:F77"/>
    <mergeCell ref="G77:L77"/>
    <mergeCell ref="M77:N77"/>
    <mergeCell ref="B74:F74"/>
    <mergeCell ref="G74:L74"/>
    <mergeCell ref="M74:N74"/>
    <mergeCell ref="B75:F75"/>
    <mergeCell ref="G75:L75"/>
    <mergeCell ref="M75:N75"/>
    <mergeCell ref="B72:F72"/>
    <mergeCell ref="G72:L72"/>
    <mergeCell ref="M72:N72"/>
    <mergeCell ref="B73:F73"/>
    <mergeCell ref="G73:L73"/>
    <mergeCell ref="M73:N73"/>
    <mergeCell ref="B70:F70"/>
    <mergeCell ref="G70:L70"/>
    <mergeCell ref="M70:N70"/>
    <mergeCell ref="B71:F71"/>
    <mergeCell ref="G71:L71"/>
    <mergeCell ref="M71:N71"/>
    <mergeCell ref="B65:E65"/>
    <mergeCell ref="F65:L65"/>
    <mergeCell ref="M65:O65"/>
    <mergeCell ref="P65:Q65"/>
    <mergeCell ref="B67:F67"/>
    <mergeCell ref="B69:E69"/>
    <mergeCell ref="F69:L69"/>
    <mergeCell ref="M69:N69"/>
    <mergeCell ref="B63:G63"/>
    <mergeCell ref="H63:I63"/>
    <mergeCell ref="B64:E64"/>
    <mergeCell ref="F64:L64"/>
    <mergeCell ref="M64:O64"/>
    <mergeCell ref="P64:Q64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C55:D55"/>
    <mergeCell ref="E55:F55"/>
    <mergeCell ref="G55:H55"/>
    <mergeCell ref="I55:J55"/>
    <mergeCell ref="K55:L55"/>
    <mergeCell ref="M55:N55"/>
    <mergeCell ref="O55:P55"/>
    <mergeCell ref="Q55:R55"/>
    <mergeCell ref="O56:P56"/>
    <mergeCell ref="Q56:R56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O54:P54"/>
    <mergeCell ref="Q54:R54"/>
    <mergeCell ref="B48:F48"/>
    <mergeCell ref="B50:D50"/>
    <mergeCell ref="B51:C51"/>
    <mergeCell ref="D51:I51"/>
    <mergeCell ref="J51:K51"/>
    <mergeCell ref="L51:Q51"/>
    <mergeCell ref="N41:O41"/>
    <mergeCell ref="P41:Q41"/>
    <mergeCell ref="R41:S41"/>
    <mergeCell ref="R51:S51"/>
    <mergeCell ref="T41:U41"/>
    <mergeCell ref="V41:W41"/>
    <mergeCell ref="B42:O42"/>
    <mergeCell ref="P40:Q40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J37:K37"/>
    <mergeCell ref="L37:M37"/>
    <mergeCell ref="N37:O37"/>
    <mergeCell ref="P37:Q37"/>
    <mergeCell ref="R37:S37"/>
    <mergeCell ref="T37:U37"/>
    <mergeCell ref="T38:U38"/>
    <mergeCell ref="V38:W38"/>
    <mergeCell ref="B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J30:K30"/>
    <mergeCell ref="L30:M30"/>
    <mergeCell ref="B31:C31"/>
    <mergeCell ref="D31:E31"/>
    <mergeCell ref="F31:G31"/>
    <mergeCell ref="H31:I31"/>
    <mergeCell ref="J31:K31"/>
    <mergeCell ref="L31:M31"/>
    <mergeCell ref="B27:F27"/>
    <mergeCell ref="B29:G29"/>
    <mergeCell ref="H29:I29"/>
    <mergeCell ref="B30:C30"/>
    <mergeCell ref="D30:E30"/>
    <mergeCell ref="F30:G30"/>
    <mergeCell ref="H30:I30"/>
    <mergeCell ref="B6:C6"/>
    <mergeCell ref="D6:I6"/>
    <mergeCell ref="J6:K7"/>
    <mergeCell ref="L6:Q7"/>
    <mergeCell ref="R6:S7"/>
    <mergeCell ref="T6:X7"/>
    <mergeCell ref="B7:C7"/>
    <mergeCell ref="D7:I7"/>
    <mergeCell ref="C2:X2"/>
    <mergeCell ref="Y2:AB5"/>
    <mergeCell ref="B4:E4"/>
    <mergeCell ref="F4:G4"/>
    <mergeCell ref="B5:C5"/>
    <mergeCell ref="D5:I5"/>
    <mergeCell ref="J5:K5"/>
    <mergeCell ref="L5:Q5"/>
    <mergeCell ref="R5:S5"/>
    <mergeCell ref="T5:X5"/>
  </mergeCells>
  <phoneticPr fontId="4"/>
  <hyperlinks>
    <hyperlink ref="Y132:AC132" location="目次!A1" display="目次へ戻る"/>
    <hyperlink ref="Z115:AD122" location="目次!A1" display="目次へ戻る"/>
    <hyperlink ref="Y4:AC10" location="目次!A1" display="目次へ戻る"/>
    <hyperlink ref="Z144:AD144" location="目次!A1" display="目次へ戻る"/>
  </hyperlinks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rowBreaks count="6" manualBreakCount="6">
    <brk id="26" max="16383" man="1"/>
    <brk id="47" max="16383" man="1"/>
    <brk id="66" max="16383" man="1"/>
    <brk id="83" max="16383" man="1"/>
    <brk id="114" max="16383" man="1"/>
    <brk id="1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2城東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2025-07-02T06:18:25Z</cp:lastPrinted>
  <dcterms:created xsi:type="dcterms:W3CDTF">2025-06-30T05:27:49Z</dcterms:created>
  <dcterms:modified xsi:type="dcterms:W3CDTF">2025-07-04T02:37:47Z</dcterms:modified>
</cp:coreProperties>
</file>