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5城南" sheetId="1" r:id="rId1"/>
  </sheets>
  <externalReferences>
    <externalReference r:id="rId2"/>
    <externalReference r:id="rId3"/>
  </externalReferences>
  <definedNames>
    <definedName name="_xlnm.Print_Area" localSheetId="0">'5城南'!$A$1:$X$158</definedName>
    <definedName name="Z_818BF9DD_E155_4641_96DB_F10DCC046B31_.wvu.PrintArea" localSheetId="0" hidden="1">'5城南'!$A$1:$X$159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6" i="1" l="1"/>
  <c r="H148" i="1"/>
  <c r="H141" i="1"/>
  <c r="G131" i="1"/>
  <c r="F127" i="1"/>
  <c r="S102" i="1"/>
  <c r="V98" i="1"/>
  <c r="V94" i="1"/>
  <c r="V90" i="1"/>
  <c r="G90" i="1"/>
  <c r="J85" i="1"/>
  <c r="P78" i="1"/>
  <c r="P79" i="1" s="1"/>
  <c r="P70" i="1"/>
  <c r="H64" i="1"/>
  <c r="Q62" i="1"/>
  <c r="Q61" i="1"/>
  <c r="Q60" i="1"/>
  <c r="Q59" i="1"/>
  <c r="Q58" i="1"/>
  <c r="Q57" i="1"/>
  <c r="Q56" i="1"/>
  <c r="F54" i="1"/>
  <c r="T42" i="1"/>
  <c r="V41" i="1"/>
  <c r="V40" i="1"/>
  <c r="V39" i="1"/>
  <c r="H37" i="1"/>
  <c r="H30" i="1"/>
  <c r="F4" i="1"/>
</calcChain>
</file>

<file path=xl/sharedStrings.xml><?xml version="1.0" encoding="utf-8"?>
<sst xmlns="http://schemas.openxmlformats.org/spreadsheetml/2006/main" count="298" uniqueCount="223">
  <si>
    <t>№</t>
    <phoneticPr fontId="3"/>
  </si>
  <si>
    <t>城南小学校区</t>
    <rPh sb="0" eb="1">
      <t>ジョウ</t>
    </rPh>
    <rPh sb="1" eb="2">
      <t>ナン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</si>
  <si>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</si>
  <si>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</si>
  <si>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</si>
  <si>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</si>
  <si>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</si>
  <si>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首里
鳥堀町</t>
    <rPh sb="0" eb="2">
      <t>シュリ</t>
    </rPh>
    <rPh sb="3" eb="5">
      <t>トリホリ</t>
    </rPh>
    <rPh sb="5" eb="6">
      <t>チョウ</t>
    </rPh>
    <phoneticPr fontId="3"/>
  </si>
  <si>
    <t>1～3丁目（全部）
4丁目1～100番地
5丁目（全部）</t>
    <rPh sb="3" eb="5">
      <t>チョウメ</t>
    </rPh>
    <rPh sb="6" eb="8">
      <t>ゼンブ</t>
    </rPh>
    <rPh sb="11" eb="13">
      <t>チョウメ</t>
    </rPh>
    <rPh sb="18" eb="20">
      <t>バンチ</t>
    </rPh>
    <rPh sb="22" eb="24">
      <t>チョウメ</t>
    </rPh>
    <rPh sb="25" eb="27">
      <t>ゼンブ</t>
    </rPh>
    <phoneticPr fontId="3"/>
  </si>
  <si>
    <t>首里赤田町</t>
    <rPh sb="0" eb="2">
      <t>シュリ</t>
    </rPh>
    <rPh sb="2" eb="4">
      <t>アカタ</t>
    </rPh>
    <rPh sb="4" eb="5">
      <t>チョウ</t>
    </rPh>
    <phoneticPr fontId="3"/>
  </si>
  <si>
    <t>全部</t>
    <rPh sb="0" eb="2">
      <t>ゼンブ</t>
    </rPh>
    <phoneticPr fontId="3"/>
  </si>
  <si>
    <t>首里崎山町</t>
    <rPh sb="0" eb="2">
      <t>シュリ</t>
    </rPh>
    <rPh sb="2" eb="4">
      <t>サキヤマ</t>
    </rPh>
    <rPh sb="4" eb="5">
      <t>チョウ</t>
    </rPh>
    <phoneticPr fontId="3"/>
  </si>
  <si>
    <t>（全部）</t>
    <rPh sb="1" eb="3">
      <t>ゼンブ</t>
    </rPh>
    <phoneticPr fontId="3"/>
  </si>
  <si>
    <t>首里金城町</t>
    <rPh sb="0" eb="2">
      <t>シュリ</t>
    </rPh>
    <rPh sb="2" eb="4">
      <t>キンジョウ</t>
    </rPh>
    <rPh sb="4" eb="5">
      <t>チョウ</t>
    </rPh>
    <phoneticPr fontId="3"/>
  </si>
  <si>
    <t>4丁目（全部）</t>
    <rPh sb="1" eb="3">
      <t>チョウメ</t>
    </rPh>
    <rPh sb="4" eb="6">
      <t>ゼンブ</t>
    </rPh>
    <phoneticPr fontId="3"/>
  </si>
  <si>
    <t>繁多川</t>
    <rPh sb="0" eb="3">
      <t>ハンタガワ</t>
    </rPh>
    <phoneticPr fontId="3"/>
  </si>
  <si>
    <t>4丁目22.25番</t>
    <rPh sb="1" eb="3">
      <t>チョウメ</t>
    </rPh>
    <rPh sb="8" eb="9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</si>
  <si>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</si>
  <si>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</si>
  <si>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</si>
  <si>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</si>
  <si>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</si>
  <si>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</si>
  <si>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</si>
  <si>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</si>
  <si>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</si>
  <si>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</si>
  <si>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</si>
  <si>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</si>
  <si>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</si>
  <si>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</si>
  <si>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</si>
  <si>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</si>
  <si>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</si>
  <si>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</si>
  <si>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</si>
  <si>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城南小学校</t>
    <rPh sb="0" eb="2">
      <t>ジョウナン</t>
    </rPh>
    <rPh sb="2" eb="5">
      <t>ショウガッコウ</t>
    </rPh>
    <phoneticPr fontId="3"/>
  </si>
  <si>
    <t>所在地</t>
  </si>
  <si>
    <t>首里崎山町４－３５－２</t>
    <rPh sb="0" eb="2">
      <t>シュリ</t>
    </rPh>
    <rPh sb="2" eb="4">
      <t>サキヤマ</t>
    </rPh>
    <rPh sb="4" eb="5">
      <t>チョウ</t>
    </rPh>
    <phoneticPr fontId="3"/>
  </si>
  <si>
    <t>設立年</t>
    <rPh sb="0" eb="2">
      <t>セツリツ</t>
    </rPh>
    <rPh sb="2" eb="3">
      <t>ネン</t>
    </rPh>
    <phoneticPr fontId="3"/>
  </si>
  <si>
    <t>明治13年11月</t>
    <rPh sb="0" eb="2">
      <t>メイジ</t>
    </rPh>
    <rPh sb="4" eb="5">
      <t>ネン</t>
    </rPh>
    <rPh sb="7" eb="8">
      <t>ガツ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</si>
  <si>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</si>
  <si>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</si>
  <si>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</si>
  <si>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</si>
  <si>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</si>
  <si>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</si>
  <si>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</si>
  <si>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</si>
  <si>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</si>
  <si>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</si>
  <si>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</si>
  <si>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</si>
  <si>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</si>
  <si>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</si>
  <si>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</si>
  <si>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</si>
  <si>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城南小学校</t>
    <rPh sb="0" eb="5">
      <t>ジョウナンショウガッコウ</t>
    </rPh>
    <phoneticPr fontId="3"/>
  </si>
  <si>
    <t>首里崎山町4-35-2</t>
    <rPh sb="0" eb="2">
      <t>シュリ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</si>
  <si>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</si>
  <si>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</si>
  <si>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</si>
  <si>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</si>
  <si>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2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</si>
  <si>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</si>
  <si>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</si>
  <si>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首里赤田町自治会</t>
    <rPh sb="0" eb="2">
      <t>シュリ</t>
    </rPh>
    <rPh sb="2" eb="4">
      <t>アカタ</t>
    </rPh>
    <rPh sb="4" eb="5">
      <t>チョウ</t>
    </rPh>
    <rPh sb="5" eb="8">
      <t>ジチカイ</t>
    </rPh>
    <phoneticPr fontId="3"/>
  </si>
  <si>
    <t>首里赤田町1丁目～3丁目</t>
    <rPh sb="0" eb="5">
      <t>シュリアカタチョウ</t>
    </rPh>
    <rPh sb="6" eb="8">
      <t>チョウメ</t>
    </rPh>
    <rPh sb="10" eb="12">
      <t>チョウメ</t>
    </rPh>
    <phoneticPr fontId="3"/>
  </si>
  <si>
    <t>首里崎山町自治会</t>
    <rPh sb="0" eb="2">
      <t>シュリ</t>
    </rPh>
    <rPh sb="2" eb="4">
      <t>サキヤマ</t>
    </rPh>
    <rPh sb="4" eb="5">
      <t>チョウ</t>
    </rPh>
    <rPh sb="5" eb="8">
      <t>ジチカイ</t>
    </rPh>
    <phoneticPr fontId="3"/>
  </si>
  <si>
    <t>首里崎山町1丁目～4丁目
（崎山ハイツ地域を除く）</t>
    <rPh sb="0" eb="5">
      <t>シュリサキヤマチョウ</t>
    </rPh>
    <rPh sb="6" eb="8">
      <t>チョウメ</t>
    </rPh>
    <rPh sb="10" eb="12">
      <t>チョウメ</t>
    </rPh>
    <rPh sb="14" eb="16">
      <t>サキヤマ</t>
    </rPh>
    <rPh sb="19" eb="21">
      <t>チイキ</t>
    </rPh>
    <rPh sb="22" eb="23">
      <t>ノゾ</t>
    </rPh>
    <phoneticPr fontId="3"/>
  </si>
  <si>
    <t>那覇市首里鳥堀町自治会</t>
    <rPh sb="0" eb="3">
      <t>ナハシ</t>
    </rPh>
    <rPh sb="3" eb="5">
      <t>シュリ</t>
    </rPh>
    <rPh sb="5" eb="8">
      <t>トリホリチョウ</t>
    </rPh>
    <rPh sb="8" eb="11">
      <t>ジチカイ</t>
    </rPh>
    <phoneticPr fontId="3"/>
  </si>
  <si>
    <t>首里鳥堀町1丁目～5丁目</t>
    <rPh sb="0" eb="5">
      <t>シュリトリホリチョウ</t>
    </rPh>
    <rPh sb="6" eb="8">
      <t>チョウメ</t>
    </rPh>
    <rPh sb="10" eb="12">
      <t>チョウメ</t>
    </rPh>
    <phoneticPr fontId="3"/>
  </si>
  <si>
    <t>首里崎山ハイツ自治会</t>
    <rPh sb="0" eb="2">
      <t>シュリ</t>
    </rPh>
    <rPh sb="2" eb="4">
      <t>サキヤマ</t>
    </rPh>
    <rPh sb="7" eb="10">
      <t>ジチカイ</t>
    </rPh>
    <phoneticPr fontId="3"/>
  </si>
  <si>
    <t>首里金城町4-7-3～4-47-5，
首里崎山町4-55-1～4-85-13</t>
    <rPh sb="0" eb="5">
      <t>シュリキンジョウチョウ</t>
    </rPh>
    <rPh sb="19" eb="24">
      <t>シュリサキヤマチョウ</t>
    </rPh>
    <phoneticPr fontId="3"/>
  </si>
  <si>
    <t>県営鳥堀市街地住宅自治会</t>
    <rPh sb="0" eb="2">
      <t>ケンエイ</t>
    </rPh>
    <rPh sb="2" eb="4">
      <t>トリホリ</t>
    </rPh>
    <rPh sb="4" eb="7">
      <t>シガイチ</t>
    </rPh>
    <rPh sb="7" eb="9">
      <t>ジュウタク</t>
    </rPh>
    <rPh sb="9" eb="12">
      <t>ジチカイ</t>
    </rPh>
    <phoneticPr fontId="3"/>
  </si>
  <si>
    <t>首里鳥堀町5-55-3
（県営鳥堀市街地住宅）</t>
    <rPh sb="0" eb="5">
      <t>シュリトリホリチョウ</t>
    </rPh>
    <rPh sb="13" eb="15">
      <t>ケンエイ</t>
    </rPh>
    <rPh sb="15" eb="20">
      <t>トリホリシガイチ</t>
    </rPh>
    <rPh sb="20" eb="22">
      <t>ジュウタク</t>
    </rPh>
    <phoneticPr fontId="3"/>
  </si>
  <si>
    <t>金城ダム隣友自治会</t>
    <rPh sb="0" eb="2">
      <t>キンジョウ</t>
    </rPh>
    <rPh sb="4" eb="5">
      <t>トナリ</t>
    </rPh>
    <rPh sb="5" eb="6">
      <t>トモ</t>
    </rPh>
    <rPh sb="6" eb="9">
      <t>ジチカイ</t>
    </rPh>
    <phoneticPr fontId="3"/>
  </si>
  <si>
    <t>首里金城町4丁目一部</t>
    <rPh sb="0" eb="2">
      <t>シュリ</t>
    </rPh>
    <rPh sb="2" eb="5">
      <t>キンジョウチョウ</t>
    </rPh>
    <rPh sb="6" eb="8">
      <t>チョウメ</t>
    </rPh>
    <rPh sb="8" eb="10">
      <t>イチブ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</si>
  <si>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</si>
  <si>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</si>
  <si>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</si>
  <si>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</si>
  <si>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</si>
  <si>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</si>
  <si>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</si>
  <si>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首里三ヶ城南校区まちづくり協議会</t>
    <rPh sb="0" eb="2">
      <t>シュリ</t>
    </rPh>
    <rPh sb="2" eb="3">
      <t>サン</t>
    </rPh>
    <rPh sb="4" eb="6">
      <t>ジョウナン</t>
    </rPh>
    <rPh sb="6" eb="8">
      <t>コウク</t>
    </rPh>
    <rPh sb="13" eb="16">
      <t>キョウギカイ</t>
    </rPh>
    <phoneticPr fontId="3"/>
  </si>
  <si>
    <t>毎月第４水曜日19：00～</t>
    <rPh sb="0" eb="2">
      <t>マイツキ</t>
    </rPh>
    <rPh sb="2" eb="3">
      <t>ダイ</t>
    </rPh>
    <rPh sb="4" eb="7">
      <t>スイヨウビ</t>
    </rPh>
    <phoneticPr fontId="3"/>
  </si>
  <si>
    <t>城南小学校地域連携室</t>
    <rPh sb="0" eb="2">
      <t>ジョウナン</t>
    </rPh>
    <rPh sb="2" eb="5">
      <t>ショウガッコウ</t>
    </rPh>
    <rPh sb="5" eb="7">
      <t>チイキ</t>
    </rPh>
    <rPh sb="7" eb="10">
      <t>レンケイシツ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</si>
  <si>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</si>
  <si>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</si>
  <si>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首里中学校区青少年健全育成協議会</t>
    <rPh sb="0" eb="5">
      <t>シュリチュウガッコウ</t>
    </rPh>
    <rPh sb="5" eb="6">
      <t>ク</t>
    </rPh>
    <rPh sb="6" eb="16">
      <t>セイショウネンケンゼンイクセイキョウギカイ</t>
    </rPh>
    <phoneticPr fontId="3"/>
  </si>
  <si>
    <t>松城中学校区青少年健全育成協議会</t>
    <rPh sb="0" eb="1">
      <t>マツ</t>
    </rPh>
    <rPh sb="1" eb="2">
      <t>シロ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</si>
  <si>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</si>
  <si>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</si>
  <si>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</si>
  <si>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</si>
  <si>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那覇市首里鳥堀町自治会</t>
    <rPh sb="0" eb="3">
      <t>ナハシ</t>
    </rPh>
    <rPh sb="3" eb="5">
      <t>シュリ</t>
    </rPh>
    <rPh sb="7" eb="8">
      <t>チョウ</t>
    </rPh>
    <phoneticPr fontId="3"/>
  </si>
  <si>
    <t>鳥堀石嶺線</t>
    <phoneticPr fontId="3"/>
  </si>
  <si>
    <t>金城ダム通り会</t>
    <phoneticPr fontId="3"/>
  </si>
  <si>
    <t>崎山松川線</t>
    <phoneticPr fontId="3"/>
  </si>
  <si>
    <t>首里崎山町自治会</t>
    <phoneticPr fontId="3"/>
  </si>
  <si>
    <t>赤田寒川線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</si>
  <si>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3"/>
  </si>
  <si>
    <t>首里汀良町自治会</t>
    <phoneticPr fontId="3"/>
  </si>
  <si>
    <t>沖縄銀行</t>
    <phoneticPr fontId="3"/>
  </si>
  <si>
    <t>市内一円(各本店、支店、出張所)</t>
    <phoneticPr fontId="3"/>
  </si>
  <si>
    <t>崎友会</t>
  </si>
  <si>
    <t>首里崎山公園</t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</si>
  <si>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</si>
  <si>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</si>
  <si>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</si>
  <si>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</si>
  <si>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</si>
  <si>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沖縄県宅地建物取引業協会</t>
    <phoneticPr fontId="3"/>
  </si>
  <si>
    <t>那覇市観光ホテル旅館事業協同組合</t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</si>
  <si>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</si>
  <si>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</si>
  <si>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</si>
  <si>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2"/>
  </si>
  <si>
    <t>イオン琉球株式会社</t>
    <phoneticPr fontId="3"/>
  </si>
  <si>
    <t>市内―円(加盟各事業所周辺)</t>
    <phoneticPr fontId="3"/>
  </si>
  <si>
    <t>組織名</t>
    <rPh sb="0" eb="3">
      <t>ソシキメイ</t>
    </rPh>
    <phoneticPr fontId="12"/>
  </si>
  <si>
    <t>リウボウストア</t>
    <phoneticPr fontId="3"/>
  </si>
  <si>
    <t>繁多川自治会</t>
    <rPh sb="0" eb="3">
      <t>ハンタガワ</t>
    </rPh>
    <rPh sb="3" eb="6">
      <t>ジチカイ</t>
    </rPh>
    <phoneticPr fontId="3"/>
  </si>
  <si>
    <t>金秀商事株式会社</t>
    <phoneticPr fontId="3"/>
  </si>
  <si>
    <t>生活協同組合コープ沖縄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</si>
  <si>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</si>
  <si>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</si>
  <si>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</si>
  <si>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</si>
  <si>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</si>
  <si>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</si>
  <si>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</si>
  <si>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</si>
  <si>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</si>
  <si>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</si>
  <si>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</si>
  <si>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</si>
  <si>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</si>
  <si>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</si>
  <si>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</si>
  <si>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</si>
  <si>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</si>
  <si>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首里崎山町4-35-2</t>
    <rPh sb="0" eb="2">
      <t>シュリ</t>
    </rPh>
    <rPh sb="2" eb="5">
      <t>サキヤマチョウ</t>
    </rPh>
    <phoneticPr fontId="3"/>
  </si>
  <si>
    <t>〇</t>
  </si>
  <si>
    <t>○</t>
    <phoneticPr fontId="3"/>
  </si>
  <si>
    <t>×</t>
    <phoneticPr fontId="3"/>
  </si>
  <si>
    <t>電話：917-3305
FAX：917-3345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</si>
  <si>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</si>
  <si>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金城ダム隣友会自主防災会</t>
    <phoneticPr fontId="3"/>
  </si>
  <si>
    <t>城南小学校自主防災会</t>
    <phoneticPr fontId="3"/>
  </si>
  <si>
    <t>県営鳥堀市街地住宅自治会自主防災会</t>
    <phoneticPr fontId="3"/>
  </si>
  <si>
    <t>首里崎山ハイツ自治会自主防災会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</si>
  <si>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</si>
  <si>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</si>
  <si>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</si>
  <si>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城南児童クラブ</t>
    <rPh sb="0" eb="2">
      <t>ジョウナン</t>
    </rPh>
    <rPh sb="2" eb="4">
      <t>ジドウ</t>
    </rPh>
    <phoneticPr fontId="3"/>
  </si>
  <si>
    <t>首里崎山町4-35-2　
城南小学校内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</si>
  <si>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</si>
  <si>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</si>
  <si>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</si>
  <si>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</si>
  <si>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</si>
  <si>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ラグビー</t>
    <phoneticPr fontId="3"/>
  </si>
  <si>
    <t>水</t>
    <rPh sb="0" eb="1">
      <t>スイ</t>
    </rPh>
    <phoneticPr fontId="3"/>
  </si>
  <si>
    <t>17：30～19：00</t>
    <phoneticPr fontId="3"/>
  </si>
  <si>
    <t>首里中グラウンド</t>
    <rPh sb="0" eb="3">
      <t>シュリチュウ</t>
    </rPh>
    <phoneticPr fontId="3"/>
  </si>
  <si>
    <t>タグラグビートレーニング</t>
    <phoneticPr fontId="3"/>
  </si>
  <si>
    <t>火・金</t>
    <rPh sb="0" eb="1">
      <t>カ</t>
    </rPh>
    <rPh sb="2" eb="3">
      <t>キン</t>
    </rPh>
    <phoneticPr fontId="3"/>
  </si>
  <si>
    <t>16：30～18：00</t>
    <phoneticPr fontId="3"/>
  </si>
  <si>
    <t>城南小体育館</t>
    <rPh sb="0" eb="3">
      <t>ジョウナンショウ</t>
    </rPh>
    <rPh sb="3" eb="6">
      <t>タイイクカン</t>
    </rPh>
    <phoneticPr fontId="3"/>
  </si>
  <si>
    <t>土日臨時的</t>
    <rPh sb="0" eb="2">
      <t>ドニチ</t>
    </rPh>
    <rPh sb="2" eb="5">
      <t>リンジテキ</t>
    </rPh>
    <phoneticPr fontId="3"/>
  </si>
  <si>
    <t>14：00～16：00</t>
    <phoneticPr fontId="3"/>
  </si>
  <si>
    <t>ちゅらティーダスポーツ広場
真嘉比遊水地
首里中グラウンド</t>
    <rPh sb="11" eb="13">
      <t>ヒロバ</t>
    </rPh>
    <rPh sb="14" eb="17">
      <t>マカビ</t>
    </rPh>
    <rPh sb="17" eb="20">
      <t>ユウスイチ</t>
    </rPh>
    <rPh sb="21" eb="24">
      <t>シュリチュウ</t>
    </rPh>
    <phoneticPr fontId="3"/>
  </si>
  <si>
    <t>学習支援</t>
    <rPh sb="0" eb="4">
      <t>ガクシュウシエン</t>
    </rPh>
    <phoneticPr fontId="3"/>
  </si>
  <si>
    <t>火・水</t>
    <rPh sb="0" eb="1">
      <t>カ</t>
    </rPh>
    <rPh sb="2" eb="3">
      <t>スイ</t>
    </rPh>
    <phoneticPr fontId="3"/>
  </si>
  <si>
    <t>14：30～15：30</t>
    <phoneticPr fontId="3"/>
  </si>
  <si>
    <t>城南児童クラブ</t>
    <rPh sb="0" eb="4">
      <t>ジョウナンジドウ</t>
    </rPh>
    <phoneticPr fontId="3"/>
  </si>
  <si>
    <t>絵手紙・手話</t>
    <rPh sb="0" eb="3">
      <t>エテガミ</t>
    </rPh>
    <rPh sb="4" eb="6">
      <t>シュワ</t>
    </rPh>
    <phoneticPr fontId="3"/>
  </si>
  <si>
    <t>15：30～17：00</t>
    <phoneticPr fontId="3"/>
  </si>
  <si>
    <t>城南小地域連携室</t>
    <rPh sb="0" eb="2">
      <t>ジョウナン</t>
    </rPh>
    <rPh sb="2" eb="3">
      <t>ショウ</t>
    </rPh>
    <rPh sb="3" eb="8">
      <t>チイキレンケイシツ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</si>
  <si>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</si>
  <si>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</si>
  <si>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</si>
  <si>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</si>
  <si>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</si>
  <si>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</si>
  <si>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r>
      <t>金城町、</t>
    </r>
    <r>
      <rPr>
        <b/>
        <sz val="11"/>
        <color theme="1"/>
        <rFont val="ＭＳ Ｐゴシック"/>
        <family val="3"/>
        <charset val="128"/>
      </rPr>
      <t>鳥堀町、</t>
    </r>
    <r>
      <rPr>
        <b/>
        <sz val="11"/>
        <rFont val="ＭＳ Ｐゴシック"/>
        <family val="3"/>
        <charset val="128"/>
      </rPr>
      <t>赤田町</t>
    </r>
    <r>
      <rPr>
        <b/>
        <sz val="11"/>
        <color theme="1"/>
        <rFont val="ＭＳ Ｐゴシック"/>
        <family val="3"/>
        <charset val="128"/>
      </rPr>
      <t>、崎山町</t>
    </r>
    <phoneticPr fontId="3"/>
  </si>
  <si>
    <t>首里池端町１番地　102号</t>
    <phoneticPr fontId="3"/>
  </si>
  <si>
    <t>８８７―７７００</t>
    <phoneticPr fontId="3"/>
  </si>
  <si>
    <t>城西</t>
    <phoneticPr fontId="3"/>
  </si>
  <si>
    <t>繁多川</t>
    <phoneticPr fontId="3"/>
  </si>
  <si>
    <t>繁多川3-4-18</t>
    <phoneticPr fontId="3"/>
  </si>
  <si>
    <t>９６３－６４７８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</si>
  <si>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</si>
  <si>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</si>
  <si>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</si>
  <si>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</si>
  <si>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</si>
  <si>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鳥堀寿会</t>
    <rPh sb="0" eb="1">
      <t>トリ</t>
    </rPh>
    <rPh sb="1" eb="2">
      <t>ホリ</t>
    </rPh>
    <rPh sb="2" eb="3">
      <t>コトブキ</t>
    </rPh>
    <rPh sb="3" eb="4">
      <t>カイ</t>
    </rPh>
    <phoneticPr fontId="12"/>
  </si>
  <si>
    <t>第1・2･3・4月曜日　</t>
    <rPh sb="0" eb="1">
      <t>ダイ</t>
    </rPh>
    <rPh sb="8" eb="11">
      <t>ゲツヨウビ</t>
    </rPh>
    <phoneticPr fontId="12"/>
  </si>
  <si>
    <t>10:00～12:00</t>
    <phoneticPr fontId="12"/>
  </si>
  <si>
    <t>鳥堀町自治公民館（首里鳥堀町3-49）</t>
    <rPh sb="0" eb="1">
      <t>トリ</t>
    </rPh>
    <rPh sb="1" eb="2">
      <t>ホリ</t>
    </rPh>
    <rPh sb="2" eb="3">
      <t>マチ</t>
    </rPh>
    <rPh sb="3" eb="5">
      <t>ジチ</t>
    </rPh>
    <rPh sb="5" eb="8">
      <t>コウミンカン</t>
    </rPh>
    <rPh sb="9" eb="11">
      <t>シュリ</t>
    </rPh>
    <rPh sb="11" eb="12">
      <t>トリ</t>
    </rPh>
    <rPh sb="12" eb="13">
      <t>ホリ</t>
    </rPh>
    <rPh sb="13" eb="14">
      <t>マチ</t>
    </rPh>
    <phoneticPr fontId="12"/>
  </si>
  <si>
    <t>崎山町いきいきふれあい会</t>
    <rPh sb="0" eb="1">
      <t>サキ</t>
    </rPh>
    <rPh sb="1" eb="3">
      <t>ヤマチョウ</t>
    </rPh>
    <rPh sb="11" eb="12">
      <t>カイ</t>
    </rPh>
    <phoneticPr fontId="12"/>
  </si>
  <si>
    <t>第1･2・3火曜日　</t>
    <rPh sb="0" eb="1">
      <t>ダイ</t>
    </rPh>
    <rPh sb="6" eb="9">
      <t>カヨウビ</t>
    </rPh>
    <phoneticPr fontId="12"/>
  </si>
  <si>
    <t>14:00～16:00</t>
    <phoneticPr fontId="12"/>
  </si>
  <si>
    <t>首里崎山町公民館（首里崎山町1-13）</t>
    <rPh sb="0" eb="5">
      <t>シュリサキヤマチョウ</t>
    </rPh>
    <rPh sb="5" eb="8">
      <t>コウミンカン</t>
    </rPh>
    <rPh sb="9" eb="14">
      <t>シュリサキヤマチョウ</t>
    </rPh>
    <phoneticPr fontId="12"/>
  </si>
  <si>
    <t>赤田ふれあい会</t>
    <rPh sb="0" eb="2">
      <t>アカタ</t>
    </rPh>
    <rPh sb="6" eb="7">
      <t>カイ</t>
    </rPh>
    <phoneticPr fontId="12"/>
  </si>
  <si>
    <t>第１・3・4火曜日　　</t>
    <rPh sb="0" eb="1">
      <t>ダイ</t>
    </rPh>
    <rPh sb="6" eb="9">
      <t>カヨウビ</t>
    </rPh>
    <phoneticPr fontId="12"/>
  </si>
  <si>
    <t>赤田クラブ（首里赤田町2-16-2）</t>
    <rPh sb="0" eb="2">
      <t>アカタ</t>
    </rPh>
    <rPh sb="6" eb="11">
      <t>シュリアカタチョウ</t>
    </rPh>
    <phoneticPr fontId="12"/>
  </si>
  <si>
    <t>鳥堀県営ふれあいクラブ</t>
    <rPh sb="0" eb="1">
      <t>トリ</t>
    </rPh>
    <rPh sb="1" eb="2">
      <t>ホリ</t>
    </rPh>
    <rPh sb="2" eb="4">
      <t>ケンエイ</t>
    </rPh>
    <phoneticPr fontId="12"/>
  </si>
  <si>
    <t>第1・2･3・4水曜日　</t>
    <rPh sb="0" eb="1">
      <t>ダイ</t>
    </rPh>
    <rPh sb="8" eb="11">
      <t>スイヨウビ</t>
    </rPh>
    <phoneticPr fontId="12"/>
  </si>
  <si>
    <t>鳥堀県営団地自治会集会所（首里鳥堀5-55-3）</t>
    <rPh sb="0" eb="1">
      <t>トリ</t>
    </rPh>
    <rPh sb="1" eb="2">
      <t>ホリ</t>
    </rPh>
    <rPh sb="2" eb="4">
      <t>ケンエイ</t>
    </rPh>
    <rPh sb="4" eb="6">
      <t>ダンチ</t>
    </rPh>
    <rPh sb="6" eb="9">
      <t>ジチカイ</t>
    </rPh>
    <rPh sb="9" eb="11">
      <t>シュウカイ</t>
    </rPh>
    <rPh sb="11" eb="12">
      <t>ショ</t>
    </rPh>
    <rPh sb="13" eb="15">
      <t>シュリ</t>
    </rPh>
    <rPh sb="15" eb="16">
      <t>トリ</t>
    </rPh>
    <rPh sb="16" eb="17">
      <t>ホリ</t>
    </rPh>
    <phoneticPr fontId="12"/>
  </si>
  <si>
    <t>みはらし長寿会</t>
    <rPh sb="4" eb="6">
      <t>チョウジュ</t>
    </rPh>
    <rPh sb="6" eb="7">
      <t>カイ</t>
    </rPh>
    <phoneticPr fontId="12"/>
  </si>
  <si>
    <t>第2・4火曜日</t>
    <rPh sb="0" eb="1">
      <t>ダイ</t>
    </rPh>
    <rPh sb="4" eb="7">
      <t>カヨウビ</t>
    </rPh>
    <phoneticPr fontId="12"/>
  </si>
  <si>
    <t>みはらし館（首里金城町4-23）</t>
    <rPh sb="4" eb="5">
      <t>カン</t>
    </rPh>
    <rPh sb="6" eb="11">
      <t>シュリキンジョウチョウ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</si>
  <si>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</si>
  <si>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</si>
  <si>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</si>
  <si>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首里　千樹の杜クリニック</t>
  </si>
  <si>
    <t>整形外科,リハビリテーション科,内科</t>
    <phoneticPr fontId="3"/>
  </si>
  <si>
    <t>首里崎山町4丁目195-50</t>
  </si>
  <si>
    <t>098-987-0011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</si>
</sst>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82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8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7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0" fillId="0" borderId="0" xfId="0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vertical="center" wrapText="1"/>
    </xf>
    <xf numFmtId="177" fontId="30" fillId="0" borderId="0" xfId="0" applyNumberFormat="1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36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vertical="center"/>
    </xf>
    <xf numFmtId="0" fontId="0" fillId="0" borderId="39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0" fillId="0" borderId="42" xfId="0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Fill="1" applyBorder="1" applyAlignment="1">
      <alignment horizontal="center" vertical="center"/>
    </xf>
    <xf numFmtId="0" fontId="46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3" applyFont="1" applyAlignment="1" applyProtection="1">
      <alignment vertical="center"/>
    </xf>
    <xf numFmtId="0" fontId="15" fillId="0" borderId="41" xfId="0" applyFont="1" applyBorder="1" applyAlignment="1">
      <alignment horizontal="left" vertical="center"/>
    </xf>
    <xf numFmtId="177" fontId="10" fillId="0" borderId="0" xfId="2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3" fontId="34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177" fontId="3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18" fillId="0" borderId="0" xfId="0" applyFont="1" applyBorder="1">
      <alignment vertical="center"/>
    </xf>
    <xf numFmtId="0" fontId="36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0" xfId="3" applyFont="1" applyAlignment="1" applyProtection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49" fillId="0" borderId="0" xfId="0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41" fillId="0" borderId="0" xfId="0" applyFont="1" applyFill="1" applyBorder="1" applyAlignment="1">
      <alignment vertical="center" wrapText="1" shrinkToFit="1"/>
    </xf>
    <xf numFmtId="0" fontId="9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6" fillId="0" borderId="0" xfId="0" applyFont="1" applyFill="1" applyAlignment="1">
      <alignment vertical="center"/>
    </xf>
    <xf numFmtId="0" fontId="13" fillId="0" borderId="0" xfId="0" applyFont="1" applyFill="1">
      <alignment vertical="center"/>
    </xf>
    <xf numFmtId="0" fontId="62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shrinkToFit="1"/>
    </xf>
    <xf numFmtId="0" fontId="45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39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63" fillId="3" borderId="7" xfId="0" applyFont="1" applyFill="1" applyBorder="1" applyAlignment="1">
      <alignment horizontal="left" vertical="center" wrapText="1"/>
    </xf>
    <xf numFmtId="0" fontId="63" fillId="3" borderId="7" xfId="0" applyFont="1" applyFill="1" applyBorder="1" applyAlignment="1">
      <alignment horizontal="left" vertical="center"/>
    </xf>
    <xf numFmtId="176" fontId="11" fillId="0" borderId="7" xfId="0" applyNumberFormat="1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 shrinkToFit="1"/>
    </xf>
    <xf numFmtId="0" fontId="22" fillId="2" borderId="10" xfId="0" applyFont="1" applyFill="1" applyBorder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shrinkToFit="1"/>
    </xf>
    <xf numFmtId="0" fontId="22" fillId="2" borderId="9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 wrapText="1"/>
    </xf>
    <xf numFmtId="0" fontId="41" fillId="2" borderId="11" xfId="0" applyFont="1" applyFill="1" applyBorder="1" applyAlignment="1">
      <alignment horizontal="center" vertical="center" wrapText="1"/>
    </xf>
    <xf numFmtId="0" fontId="41" fillId="2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60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left" vertical="center"/>
    </xf>
    <xf numFmtId="0" fontId="27" fillId="0" borderId="11" xfId="0" applyFont="1" applyFill="1" applyBorder="1" applyAlignment="1">
      <alignment horizontal="left" vertical="center"/>
    </xf>
    <xf numFmtId="0" fontId="61" fillId="0" borderId="15" xfId="0" applyFont="1" applyFill="1" applyBorder="1" applyAlignment="1">
      <alignment horizontal="center" vertical="center" wrapText="1"/>
    </xf>
    <xf numFmtId="0" fontId="61" fillId="0" borderId="7" xfId="0" applyFont="1" applyFill="1" applyBorder="1" applyAlignment="1">
      <alignment horizontal="center" vertical="center" wrapText="1"/>
    </xf>
    <xf numFmtId="0" fontId="61" fillId="0" borderId="1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57" fillId="0" borderId="12" xfId="0" applyFont="1" applyFill="1" applyBorder="1" applyAlignment="1">
      <alignment horizontal="center" vertical="center" wrapText="1"/>
    </xf>
    <xf numFmtId="0" fontId="57" fillId="0" borderId="14" xfId="0" applyFont="1" applyFill="1" applyBorder="1" applyAlignment="1">
      <alignment horizontal="center" vertical="center" wrapText="1"/>
    </xf>
    <xf numFmtId="0" fontId="57" fillId="0" borderId="13" xfId="0" applyFont="1" applyFill="1" applyBorder="1" applyAlignment="1">
      <alignment horizontal="center" vertical="center" wrapText="1"/>
    </xf>
    <xf numFmtId="0" fontId="58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19" fillId="0" borderId="1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27" fillId="0" borderId="11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 wrapText="1"/>
    </xf>
    <xf numFmtId="0" fontId="55" fillId="0" borderId="11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53" fillId="0" borderId="11" xfId="0" applyFont="1" applyFill="1" applyBorder="1" applyAlignment="1">
      <alignment horizontal="left" vertical="center"/>
    </xf>
    <xf numFmtId="0" fontId="54" fillId="0" borderId="11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4" fillId="2" borderId="11" xfId="0" applyFont="1" applyFill="1" applyBorder="1" applyAlignment="1">
      <alignment horizontal="center" vertical="center"/>
    </xf>
    <xf numFmtId="0" fontId="51" fillId="3" borderId="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0" fontId="13" fillId="0" borderId="11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38" fontId="13" fillId="0" borderId="11" xfId="1" applyFont="1" applyFill="1" applyBorder="1" applyAlignment="1">
      <alignment horizontal="left" vertical="center" wrapText="1"/>
    </xf>
    <xf numFmtId="38" fontId="13" fillId="0" borderId="11" xfId="1" applyFont="1" applyFill="1" applyBorder="1" applyAlignment="1">
      <alignment horizontal="left" vertical="center"/>
    </xf>
    <xf numFmtId="0" fontId="43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48" fillId="2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177" fontId="24" fillId="2" borderId="11" xfId="2" applyNumberFormat="1" applyFont="1" applyFill="1" applyBorder="1" applyAlignment="1">
      <alignment horizontal="center" vertical="center"/>
    </xf>
    <xf numFmtId="0" fontId="39" fillId="0" borderId="11" xfId="0" applyFont="1" applyBorder="1" applyAlignment="1">
      <alignment horizontal="left" vertical="center"/>
    </xf>
    <xf numFmtId="177" fontId="13" fillId="0" borderId="8" xfId="2" applyNumberFormat="1" applyFont="1" applyBorder="1" applyAlignment="1">
      <alignment horizontal="center" vertical="center"/>
    </xf>
    <xf numFmtId="177" fontId="13" fillId="0" borderId="10" xfId="2" applyNumberFormat="1" applyFont="1" applyBorder="1" applyAlignment="1">
      <alignment horizontal="center" vertical="center"/>
    </xf>
    <xf numFmtId="177" fontId="13" fillId="0" borderId="11" xfId="2" applyNumberFormat="1" applyFont="1" applyBorder="1" applyAlignment="1">
      <alignment horizontal="center" vertical="center"/>
    </xf>
    <xf numFmtId="177" fontId="10" fillId="3" borderId="7" xfId="2" applyNumberFormat="1" applyFont="1" applyFill="1" applyBorder="1" applyAlignment="1">
      <alignment horizontal="left" vertical="center" wrapText="1"/>
    </xf>
    <xf numFmtId="177" fontId="10" fillId="3" borderId="7" xfId="2" applyNumberFormat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7" fontId="13" fillId="0" borderId="8" xfId="2" applyNumberFormat="1" applyFont="1" applyBorder="1" applyAlignment="1">
      <alignment horizontal="left" vertical="center"/>
    </xf>
    <xf numFmtId="177" fontId="13" fillId="0" borderId="10" xfId="2" applyNumberFormat="1" applyFont="1" applyBorder="1" applyAlignment="1">
      <alignment horizontal="left" vertical="center"/>
    </xf>
    <xf numFmtId="177" fontId="13" fillId="0" borderId="9" xfId="2" applyNumberFormat="1" applyFont="1" applyBorder="1" applyAlignment="1">
      <alignment horizontal="left" vertical="center"/>
    </xf>
    <xf numFmtId="177" fontId="24" fillId="2" borderId="8" xfId="2" applyNumberFormat="1" applyFont="1" applyFill="1" applyBorder="1" applyAlignment="1">
      <alignment horizontal="center" vertical="center"/>
    </xf>
    <xf numFmtId="177" fontId="24" fillId="2" borderId="10" xfId="2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77" fontId="27" fillId="0" borderId="11" xfId="2" applyNumberFormat="1" applyFont="1" applyBorder="1" applyAlignment="1">
      <alignment horizontal="center" vertical="center" wrapText="1"/>
    </xf>
    <xf numFmtId="177" fontId="27" fillId="0" borderId="11" xfId="2" applyNumberFormat="1" applyFont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/>
    </xf>
    <xf numFmtId="177" fontId="15" fillId="0" borderId="8" xfId="2" applyNumberFormat="1" applyFont="1" applyFill="1" applyBorder="1" applyAlignment="1">
      <alignment horizontal="center" vertical="center"/>
    </xf>
    <xf numFmtId="177" fontId="15" fillId="0" borderId="9" xfId="2" applyNumberFormat="1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left" vertical="center" wrapText="1"/>
    </xf>
    <xf numFmtId="0" fontId="44" fillId="0" borderId="8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0" fillId="5" borderId="0" xfId="0" applyFont="1" applyFill="1" applyBorder="1" applyAlignment="1">
      <alignment horizontal="right" vertical="center" wrapText="1"/>
    </xf>
    <xf numFmtId="38" fontId="15" fillId="0" borderId="8" xfId="1" applyFont="1" applyBorder="1" applyAlignment="1">
      <alignment horizontal="center" vertical="center"/>
    </xf>
    <xf numFmtId="38" fontId="15" fillId="0" borderId="9" xfId="1" applyFont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 wrapText="1"/>
    </xf>
    <xf numFmtId="0" fontId="21" fillId="5" borderId="10" xfId="0" applyFont="1" applyFill="1" applyBorder="1" applyAlignment="1">
      <alignment horizontal="left" vertical="center" wrapText="1"/>
    </xf>
    <xf numFmtId="0" fontId="21" fillId="5" borderId="9" xfId="0" applyFont="1" applyFill="1" applyBorder="1" applyAlignment="1">
      <alignment horizontal="left" vertical="center" wrapText="1"/>
    </xf>
    <xf numFmtId="0" fontId="45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22" fillId="2" borderId="8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3" fillId="2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left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32" fillId="0" borderId="7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 shrinkToFit="1"/>
    </xf>
    <xf numFmtId="0" fontId="41" fillId="2" borderId="11" xfId="0" applyFont="1" applyFill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0" fillId="0" borderId="4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left" vertical="center" wrapText="1" shrinkToFit="1"/>
    </xf>
    <xf numFmtId="176" fontId="29" fillId="0" borderId="7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 shrinkToFit="1"/>
    </xf>
    <xf numFmtId="0" fontId="17" fillId="0" borderId="4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58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77" fontId="33" fillId="0" borderId="28" xfId="0" applyNumberFormat="1" applyFont="1" applyFill="1" applyBorder="1" applyAlignment="1">
      <alignment horizontal="center" vertical="center"/>
    </xf>
    <xf numFmtId="177" fontId="33" fillId="0" borderId="38" xfId="0" applyNumberFormat="1" applyFont="1" applyFill="1" applyBorder="1" applyAlignment="1">
      <alignment horizontal="center" vertical="center"/>
    </xf>
    <xf numFmtId="38" fontId="21" fillId="0" borderId="37" xfId="1" applyFont="1" applyBorder="1" applyAlignment="1">
      <alignment horizontal="center" vertical="center"/>
    </xf>
    <xf numFmtId="38" fontId="21" fillId="0" borderId="29" xfId="1" applyFont="1" applyBorder="1" applyAlignment="1">
      <alignment horizontal="center" vertical="center"/>
    </xf>
    <xf numFmtId="177" fontId="28" fillId="0" borderId="28" xfId="0" applyNumberFormat="1" applyFont="1" applyFill="1" applyBorder="1" applyAlignment="1">
      <alignment horizontal="center" vertical="center"/>
    </xf>
    <xf numFmtId="177" fontId="28" fillId="0" borderId="38" xfId="0" applyNumberFormat="1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top"/>
    </xf>
    <xf numFmtId="38" fontId="21" fillId="0" borderId="24" xfId="1" applyFont="1" applyBorder="1" applyAlignment="1">
      <alignment horizontal="center" vertical="center"/>
    </xf>
    <xf numFmtId="38" fontId="21" fillId="0" borderId="9" xfId="1" applyFont="1" applyBorder="1" applyAlignment="1">
      <alignment horizontal="center" vertical="center"/>
    </xf>
    <xf numFmtId="177" fontId="28" fillId="2" borderId="8" xfId="0" applyNumberFormat="1" applyFont="1" applyFill="1" applyBorder="1" applyAlignment="1">
      <alignment horizontal="center" vertical="center"/>
    </xf>
    <xf numFmtId="177" fontId="28" fillId="2" borderId="25" xfId="0" applyNumberFormat="1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38" fontId="9" fillId="0" borderId="37" xfId="1" applyFont="1" applyBorder="1" applyAlignment="1">
      <alignment horizontal="center" vertical="center"/>
    </xf>
    <xf numFmtId="38" fontId="9" fillId="0" borderId="29" xfId="1" applyFont="1" applyBorder="1" applyAlignment="1">
      <alignment horizontal="center" vertical="center"/>
    </xf>
    <xf numFmtId="177" fontId="28" fillId="0" borderId="8" xfId="0" applyNumberFormat="1" applyFont="1" applyBorder="1" applyAlignment="1">
      <alignment horizontal="center" vertical="center"/>
    </xf>
    <xf numFmtId="177" fontId="28" fillId="0" borderId="25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38" fontId="9" fillId="0" borderId="24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10" fillId="2" borderId="8" xfId="0" applyNumberFormat="1" applyFont="1" applyFill="1" applyBorder="1" applyAlignment="1">
      <alignment horizontal="center" vertical="center"/>
    </xf>
    <xf numFmtId="177" fontId="10" fillId="2" borderId="25" xfId="0" applyNumberFormat="1" applyFont="1" applyFill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177" fontId="10" fillId="0" borderId="25" xfId="0" applyNumberFormat="1" applyFont="1" applyBorder="1" applyAlignment="1">
      <alignment horizontal="center" vertical="center"/>
    </xf>
    <xf numFmtId="177" fontId="28" fillId="0" borderId="21" xfId="0" applyNumberFormat="1" applyFont="1" applyBorder="1" applyAlignment="1">
      <alignment horizontal="center" vertical="center"/>
    </xf>
    <xf numFmtId="177" fontId="28" fillId="0" borderId="35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7" fontId="10" fillId="0" borderId="20" xfId="0" applyNumberFormat="1" applyFont="1" applyBorder="1" applyAlignment="1">
      <alignment horizontal="center" vertical="center"/>
    </xf>
    <xf numFmtId="177" fontId="10" fillId="0" borderId="23" xfId="0" applyNumberFormat="1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177" fontId="28" fillId="0" borderId="19" xfId="0" applyNumberFormat="1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28" fillId="3" borderId="17" xfId="0" applyFont="1" applyFill="1" applyBorder="1" applyAlignment="1">
      <alignment horizontal="left" vertical="center" wrapText="1"/>
    </xf>
    <xf numFmtId="0" fontId="17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177" fontId="28" fillId="0" borderId="20" xfId="0" applyNumberFormat="1" applyFont="1" applyBorder="1" applyAlignment="1">
      <alignment horizontal="center" vertical="center"/>
    </xf>
    <xf numFmtId="177" fontId="28" fillId="0" borderId="23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8" fontId="25" fillId="0" borderId="32" xfId="1" applyFont="1" applyBorder="1" applyAlignment="1">
      <alignment horizontal="center" vertical="center" wrapText="1"/>
    </xf>
    <xf numFmtId="38" fontId="26" fillId="0" borderId="32" xfId="1" applyFont="1" applyBorder="1" applyAlignment="1">
      <alignment horizontal="center" vertical="center" wrapText="1"/>
    </xf>
    <xf numFmtId="38" fontId="25" fillId="0" borderId="33" xfId="1" applyFont="1" applyBorder="1" applyAlignment="1">
      <alignment horizontal="center" vertical="center" wrapText="1"/>
    </xf>
    <xf numFmtId="38" fontId="26" fillId="0" borderId="2" xfId="1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25" fillId="0" borderId="28" xfId="0" applyNumberFormat="1" applyFont="1" applyBorder="1" applyAlignment="1">
      <alignment horizontal="center" vertical="center" wrapText="1"/>
    </xf>
    <xf numFmtId="3" fontId="25" fillId="0" borderId="29" xfId="0" applyNumberFormat="1" applyFont="1" applyBorder="1" applyAlignment="1">
      <alignment horizontal="center" vertical="center" wrapText="1"/>
    </xf>
    <xf numFmtId="3" fontId="25" fillId="0" borderId="27" xfId="0" applyNumberFormat="1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3" fontId="25" fillId="0" borderId="13" xfId="0" applyNumberFormat="1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38" fontId="20" fillId="0" borderId="8" xfId="1" applyFont="1" applyBorder="1" applyAlignment="1">
      <alignment horizontal="center" vertical="center" wrapText="1"/>
    </xf>
    <xf numFmtId="38" fontId="20" fillId="0" borderId="9" xfId="1" applyFont="1" applyBorder="1" applyAlignment="1">
      <alignment horizontal="center" vertical="center" wrapText="1"/>
    </xf>
    <xf numFmtId="38" fontId="20" fillId="0" borderId="10" xfId="1" applyFont="1" applyBorder="1" applyAlignment="1">
      <alignment horizontal="center" vertical="center" wrapText="1"/>
    </xf>
    <xf numFmtId="38" fontId="20" fillId="0" borderId="25" xfId="1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vertical="center" shrinkToFit="1"/>
    </xf>
    <xf numFmtId="0" fontId="5" fillId="0" borderId="0" xfId="3" applyFon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年齢別人口推移</a:t>
            </a:r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602869365"/>
          <c:y val="0.18378004883729213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'5城南'!$B$39:$C$39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('5城南'!$D$39:$E$39,'5城南'!$H$39:$I$39,'5城南'!$L$39:$M$39,'5城南'!$P$39:$Q$39,'5城南'!$T$39:$U$39)</c:f>
              <c:numCache>
                <c:formatCode>#,##0_);[Red]\(#,##0\)</c:formatCode>
                <c:ptCount val="10"/>
                <c:pt idx="0">
                  <c:v>1131</c:v>
                </c:pt>
                <c:pt idx="2">
                  <c:v>1135</c:v>
                </c:pt>
                <c:pt idx="4">
                  <c:v>1109</c:v>
                </c:pt>
                <c:pt idx="6">
                  <c:v>1044</c:v>
                </c:pt>
                <c:pt idx="8">
                  <c:v>1030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E-4CF2-A2AD-E060719D79BA}"/>
            </c:ext>
          </c:extLst>
        </c:ser>
        <c:ser>
          <c:idx val="1"/>
          <c:order val="1"/>
          <c:tx>
            <c:strRef>
              <c:f>'5城南'!$B$40:$C$40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('5城南'!$D$40:$E$40,'5城南'!$H$40:$I$40,'5城南'!$L$40:$M$40,'5城南'!$P$40:$Q$40,'5城南'!$T$40:$U$40)</c:f>
              <c:numCache>
                <c:formatCode>#,##0_);[Red]\(#,##0\)</c:formatCode>
                <c:ptCount val="10"/>
                <c:pt idx="0">
                  <c:v>4443</c:v>
                </c:pt>
                <c:pt idx="2">
                  <c:v>4413</c:v>
                </c:pt>
                <c:pt idx="4">
                  <c:v>4371</c:v>
                </c:pt>
                <c:pt idx="6">
                  <c:v>4295</c:v>
                </c:pt>
                <c:pt idx="8">
                  <c:v>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3E-4CF2-A2AD-E060719D79BA}"/>
            </c:ext>
          </c:extLst>
        </c:ser>
        <c:ser>
          <c:idx val="2"/>
          <c:order val="2"/>
          <c:tx>
            <c:strRef>
              <c:f>'5城南'!$B$41:$C$41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('5城南'!$D$41:$E$41,'5城南'!$H$41:$I$41,'5城南'!$L$41:$M$41,'5城南'!$P$41:$Q$41,'5城南'!$T$41:$U$41)</c:f>
              <c:numCache>
                <c:formatCode>#,##0_);[Red]\(#,##0\)</c:formatCode>
                <c:ptCount val="10"/>
                <c:pt idx="0">
                  <c:v>2050</c:v>
                </c:pt>
                <c:pt idx="2">
                  <c:v>2048</c:v>
                </c:pt>
                <c:pt idx="4">
                  <c:v>2055</c:v>
                </c:pt>
                <c:pt idx="6">
                  <c:v>2090</c:v>
                </c:pt>
                <c:pt idx="8">
                  <c:v>2118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3E-4CF2-A2AD-E060719D79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5009560896764"/>
          <c:h val="8.16068065454816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'5城南'!$B$32:$C$32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'5城南'!$D$32:$M$32</c:f>
              <c:numCache>
                <c:formatCode>#,##0_);[Red]\(#,##0\)</c:formatCode>
                <c:ptCount val="10"/>
                <c:pt idx="0">
                  <c:v>3617</c:v>
                </c:pt>
                <c:pt idx="2">
                  <c:v>3634</c:v>
                </c:pt>
                <c:pt idx="4">
                  <c:v>3597</c:v>
                </c:pt>
                <c:pt idx="6">
                  <c:v>3556</c:v>
                </c:pt>
                <c:pt idx="8">
                  <c:v>3533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8-42FC-ACF0-65353031AB44}"/>
            </c:ext>
          </c:extLst>
        </c:ser>
        <c:ser>
          <c:idx val="3"/>
          <c:order val="1"/>
          <c:tx>
            <c:strRef>
              <c:f>'5城南'!$B$33:$C$33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'5城南'!$D$33:$M$33</c:f>
              <c:numCache>
                <c:formatCode>#,##0_);[Red]\(#,##0\)</c:formatCode>
                <c:ptCount val="10"/>
                <c:pt idx="0">
                  <c:v>4007</c:v>
                </c:pt>
                <c:pt idx="2">
                  <c:v>3962</c:v>
                </c:pt>
                <c:pt idx="4">
                  <c:v>3938</c:v>
                </c:pt>
                <c:pt idx="6">
                  <c:v>3873</c:v>
                </c:pt>
                <c:pt idx="8">
                  <c:v>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38-42FC-ACF0-65353031AB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4.2386701662292213E-2"/>
          <c:y val="7.40740740740740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80729156717543"/>
          <c:y val="0.18308789383634425"/>
          <c:w val="0.71884937665287518"/>
          <c:h val="0.6499390268524126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'5城南'!$B$35:$C$35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'5城南'!$D$31:$M$31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'5城南'!$D$35:$M$35</c:f>
              <c:numCache>
                <c:formatCode>#,##0_);[Red]\(#,##0\)</c:formatCode>
                <c:ptCount val="10"/>
                <c:pt idx="0">
                  <c:v>3184</c:v>
                </c:pt>
                <c:pt idx="2">
                  <c:v>3217</c:v>
                </c:pt>
                <c:pt idx="4">
                  <c:v>3217</c:v>
                </c:pt>
                <c:pt idx="6">
                  <c:v>3246</c:v>
                </c:pt>
                <c:pt idx="8">
                  <c:v>3254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B-4CD8-8BC1-3676B007DF3A}"/>
            </c:ext>
          </c:extLst>
        </c:ser>
        <c:ser>
          <c:idx val="0"/>
          <c:order val="1"/>
          <c:tx>
            <c:strRef>
              <c:f>'5城南'!$B$34:$C$34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'5城南'!$D$31:$M$31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'5城南'!$D$34:$M$34</c:f>
              <c:numCache>
                <c:formatCode>#,##0</c:formatCode>
                <c:ptCount val="10"/>
                <c:pt idx="0">
                  <c:v>7624</c:v>
                </c:pt>
                <c:pt idx="2">
                  <c:v>7596</c:v>
                </c:pt>
                <c:pt idx="4">
                  <c:v>7535</c:v>
                </c:pt>
                <c:pt idx="6">
                  <c:v>7429</c:v>
                </c:pt>
                <c:pt idx="8">
                  <c:v>7384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BB-4CD8-8BC1-3676B007D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'5城南'!$B$41:$C$41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'5城南'!$D$31:$M$31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('5城南'!$F$41:$G$41,'5城南'!$J$41:$K$41,'5城南'!$N$41:$O$41,'5城南'!$R$41:$S$41,'5城南'!$V$41:$W$41)</c:f>
              <c:numCache>
                <c:formatCode>0.0%</c:formatCode>
                <c:ptCount val="10"/>
                <c:pt idx="0">
                  <c:v>0.26888772298006297</c:v>
                </c:pt>
                <c:pt idx="2">
                  <c:v>0.26961558715113215</c:v>
                </c:pt>
                <c:pt idx="4">
                  <c:v>0.27272727272727271</c:v>
                </c:pt>
                <c:pt idx="6">
                  <c:v>0.2813299232736573</c:v>
                </c:pt>
                <c:pt idx="8">
                  <c:v>0.28683640303358615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BB-4CD8-8BC1-3676B007D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39168"/>
        <c:axId val="159762502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2502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39168"/>
        <c:crosses val="max"/>
        <c:crossBetween val="between"/>
      </c:valAx>
      <c:catAx>
        <c:axId val="1597639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97625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29815029876038"/>
          <c:y val="0.14240702604482131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6111111111111108E-2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02982755423855"/>
          <c:y val="0.1379710302374792"/>
          <c:w val="0.77463615227207716"/>
          <c:h val="0.726638943057448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'[2]5城南'!$C$55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'[2]5城南'!$B$56:$B$62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'[2]5城南'!$C$56:$C$62</c:f>
              <c:numCache>
                <c:formatCode>General</c:formatCode>
                <c:ptCount val="7"/>
                <c:pt idx="0">
                  <c:v>71</c:v>
                </c:pt>
                <c:pt idx="1">
                  <c:v>54</c:v>
                </c:pt>
                <c:pt idx="2">
                  <c:v>72</c:v>
                </c:pt>
                <c:pt idx="3">
                  <c:v>59</c:v>
                </c:pt>
                <c:pt idx="4">
                  <c:v>61</c:v>
                </c:pt>
                <c:pt idx="5">
                  <c:v>64</c:v>
                </c:pt>
                <c:pt idx="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F-49AB-ABD6-308F9ECF0822}"/>
            </c:ext>
          </c:extLst>
        </c:ser>
        <c:ser>
          <c:idx val="2"/>
          <c:order val="2"/>
          <c:tx>
            <c:strRef>
              <c:f>'[2]5城南'!$E$55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'[2]5城南'!$B$56:$B$62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'[2]5城南'!$E$56:$E$62</c:f>
              <c:numCache>
                <c:formatCode>General</c:formatCode>
                <c:ptCount val="7"/>
                <c:pt idx="0">
                  <c:v>72</c:v>
                </c:pt>
                <c:pt idx="1">
                  <c:v>72</c:v>
                </c:pt>
                <c:pt idx="2">
                  <c:v>57</c:v>
                </c:pt>
                <c:pt idx="3">
                  <c:v>72</c:v>
                </c:pt>
                <c:pt idx="4">
                  <c:v>59</c:v>
                </c:pt>
                <c:pt idx="5">
                  <c:v>60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AF-49AB-ABD6-308F9ECF0822}"/>
            </c:ext>
          </c:extLst>
        </c:ser>
        <c:ser>
          <c:idx val="4"/>
          <c:order val="4"/>
          <c:tx>
            <c:strRef>
              <c:f>'[2]5城南'!$G$55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'[2]5城南'!$B$56:$B$62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'[2]5城南'!$G$56:$G$62</c:f>
              <c:numCache>
                <c:formatCode>General</c:formatCode>
                <c:ptCount val="7"/>
                <c:pt idx="0">
                  <c:v>74</c:v>
                </c:pt>
                <c:pt idx="1">
                  <c:v>75</c:v>
                </c:pt>
                <c:pt idx="2">
                  <c:v>71</c:v>
                </c:pt>
                <c:pt idx="3">
                  <c:v>56</c:v>
                </c:pt>
                <c:pt idx="4">
                  <c:v>74</c:v>
                </c:pt>
                <c:pt idx="5">
                  <c:v>59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F-49AB-ABD6-308F9ECF0822}"/>
            </c:ext>
          </c:extLst>
        </c:ser>
        <c:ser>
          <c:idx val="6"/>
          <c:order val="6"/>
          <c:tx>
            <c:strRef>
              <c:f>'[2]5城南'!$I$55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'[2]5城南'!$B$56:$B$62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'[2]5城南'!$I$56:$I$62</c:f>
              <c:numCache>
                <c:formatCode>General</c:formatCode>
                <c:ptCount val="7"/>
                <c:pt idx="0">
                  <c:v>60</c:v>
                </c:pt>
                <c:pt idx="1">
                  <c:v>73</c:v>
                </c:pt>
                <c:pt idx="2">
                  <c:v>77</c:v>
                </c:pt>
                <c:pt idx="3">
                  <c:v>72</c:v>
                </c:pt>
                <c:pt idx="4">
                  <c:v>55</c:v>
                </c:pt>
                <c:pt idx="5">
                  <c:v>74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AF-49AB-ABD6-308F9ECF0822}"/>
            </c:ext>
          </c:extLst>
        </c:ser>
        <c:ser>
          <c:idx val="8"/>
          <c:order val="8"/>
          <c:tx>
            <c:strRef>
              <c:f>'[2]5城南'!$K$55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'[2]5城南'!$B$56:$B$62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'[2]5城南'!$K$56:$K$62</c:f>
              <c:numCache>
                <c:formatCode>General</c:formatCode>
                <c:ptCount val="7"/>
                <c:pt idx="0">
                  <c:v>66</c:v>
                </c:pt>
                <c:pt idx="1">
                  <c:v>60</c:v>
                </c:pt>
                <c:pt idx="2">
                  <c:v>72</c:v>
                </c:pt>
                <c:pt idx="3">
                  <c:v>77</c:v>
                </c:pt>
                <c:pt idx="4">
                  <c:v>73</c:v>
                </c:pt>
                <c:pt idx="5">
                  <c:v>57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AF-49AB-ABD6-308F9ECF0822}"/>
            </c:ext>
          </c:extLst>
        </c:ser>
        <c:ser>
          <c:idx val="10"/>
          <c:order val="10"/>
          <c:tx>
            <c:strRef>
              <c:f>'[2]5城南'!$M$55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'[2]5城南'!$B$56:$B$62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'[2]5城南'!$M$56:$M$62</c:f>
              <c:numCache>
                <c:formatCode>General</c:formatCode>
                <c:ptCount val="7"/>
                <c:pt idx="0">
                  <c:v>76</c:v>
                </c:pt>
                <c:pt idx="1">
                  <c:v>66</c:v>
                </c:pt>
                <c:pt idx="2">
                  <c:v>60</c:v>
                </c:pt>
                <c:pt idx="3">
                  <c:v>74</c:v>
                </c:pt>
                <c:pt idx="4">
                  <c:v>80</c:v>
                </c:pt>
                <c:pt idx="5">
                  <c:v>74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AF-49AB-ABD6-308F9ECF08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514275200"/>
        <c:axId val="5142868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'[2]5城南'!$D$55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'[2]5城南'!$B$56:$B$62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'[2]5城南'!$D$56:$D$62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CCAF-49AB-ABD6-308F9ECF082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'[2]5城南'!$F$55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'[2]5城南'!$B$56:$B$62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'[2]5城南'!$F$56:$F$62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CAF-49AB-ABD6-308F9ECF082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'[2]5城南'!$H$55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'[2]5城南'!$B$56:$B$62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'[2]5城南'!$H$56:$H$62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CAF-49AB-ABD6-308F9ECF082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'[2]5城南'!$J$55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'[2]5城南'!$B$56:$B$62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'[2]5城南'!$J$56:$J$62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CAF-49AB-ABD6-308F9ECF082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'[2]5城南'!$L$55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'[2]5城南'!$B$56:$B$62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'[2]5城南'!$L$56:$L$62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CAF-49AB-ABD6-308F9ECF082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'[2]5城南'!$N$55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'[2]5城南'!$B$56:$B$62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'[2]5城南'!$N$56:$N$62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CAF-49AB-ABD6-308F9ECF0822}"/>
                  </c:ext>
                </c:extLst>
              </c15:ser>
            </c15:filteredBarSeries>
          </c:ext>
        </c:extLst>
      </c:barChart>
      <c:catAx>
        <c:axId val="51427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286848"/>
        <c:crosses val="autoZero"/>
        <c:auto val="1"/>
        <c:lblAlgn val="ctr"/>
        <c:lblOffset val="100"/>
        <c:noMultiLvlLbl val="0"/>
      </c:catAx>
      <c:valAx>
        <c:axId val="514286848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2752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698867245790474"/>
          <c:y val="6.0038781227500101E-2"/>
          <c:w val="0.61517743554908044"/>
          <c:h val="0.124381022372173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209550</xdr:colOff>
      <xdr:row>4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375400" y="97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</xdr:col>
      <xdr:colOff>0</xdr:colOff>
      <xdr:row>55</xdr:row>
      <xdr:rowOff>0</xdr:rowOff>
    </xdr:from>
    <xdr:to>
      <xdr:col>14</xdr:col>
      <xdr:colOff>285750</xdr:colOff>
      <xdr:row>61</xdr:row>
      <xdr:rowOff>161925</xdr:rowOff>
    </xdr:to>
    <xdr:cxnSp macro="">
      <xdr:nvCxnSpPr>
        <xdr:cNvPr id="3" name="直線矢印コネクタ 2"/>
        <xdr:cNvCxnSpPr/>
      </xdr:nvCxnSpPr>
      <xdr:spPr>
        <a:xfrm>
          <a:off x="838200" y="19812000"/>
          <a:ext cx="4318000" cy="282892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85726</xdr:colOff>
      <xdr:row>8</xdr:row>
      <xdr:rowOff>9525</xdr:rowOff>
    </xdr:from>
    <xdr:to>
      <xdr:col>22</xdr:col>
      <xdr:colOff>238126</xdr:colOff>
      <xdr:row>25</xdr:row>
      <xdr:rowOff>203566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227" t="25638" r="28311" b="17226"/>
        <a:stretch/>
      </xdr:blipFill>
      <xdr:spPr>
        <a:xfrm>
          <a:off x="85726" y="2663825"/>
          <a:ext cx="7645400" cy="6048741"/>
        </a:xfrm>
        <a:prstGeom prst="rect">
          <a:avLst/>
        </a:prstGeom>
      </xdr:spPr>
    </xdr:pic>
    <xdr:clientData/>
  </xdr:twoCellAnchor>
  <xdr:twoCellAnchor>
    <xdr:from>
      <xdr:col>12</xdr:col>
      <xdr:colOff>81642</xdr:colOff>
      <xdr:row>42</xdr:row>
      <xdr:rowOff>40824</xdr:rowOff>
    </xdr:from>
    <xdr:to>
      <xdr:col>23</xdr:col>
      <xdr:colOff>258536</xdr:colOff>
      <xdr:row>47</xdr:row>
      <xdr:rowOff>367393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-1</xdr:colOff>
      <xdr:row>42</xdr:row>
      <xdr:rowOff>40821</xdr:rowOff>
    </xdr:from>
    <xdr:to>
      <xdr:col>11</xdr:col>
      <xdr:colOff>238125</xdr:colOff>
      <xdr:row>47</xdr:row>
      <xdr:rowOff>364671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55793</xdr:colOff>
      <xdr:row>29</xdr:row>
      <xdr:rowOff>95250</xdr:rowOff>
    </xdr:from>
    <xdr:to>
      <xdr:col>23</xdr:col>
      <xdr:colOff>266701</xdr:colOff>
      <xdr:row>36</xdr:row>
      <xdr:rowOff>247650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54</xdr:row>
      <xdr:rowOff>0</xdr:rowOff>
    </xdr:from>
    <xdr:to>
      <xdr:col>23</xdr:col>
      <xdr:colOff>244930</xdr:colOff>
      <xdr:row>62</xdr:row>
      <xdr:rowOff>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  <row r="71">
          <cell r="P71">
            <v>45717</v>
          </cell>
        </row>
        <row r="86">
          <cell r="J86">
            <v>45658</v>
          </cell>
        </row>
        <row r="90">
          <cell r="G90">
            <v>45657</v>
          </cell>
          <cell r="V90">
            <v>45657</v>
          </cell>
        </row>
        <row r="95">
          <cell r="V95">
            <v>45657</v>
          </cell>
        </row>
        <row r="101">
          <cell r="V101">
            <v>45657</v>
          </cell>
        </row>
        <row r="105">
          <cell r="S105">
            <v>45677</v>
          </cell>
        </row>
        <row r="129">
          <cell r="F129">
            <v>45677</v>
          </cell>
        </row>
        <row r="137">
          <cell r="G137">
            <v>45658</v>
          </cell>
        </row>
        <row r="143">
          <cell r="H143">
            <v>45685</v>
          </cell>
        </row>
        <row r="150">
          <cell r="H150">
            <v>45685</v>
          </cell>
        </row>
        <row r="157">
          <cell r="M157">
            <v>45717</v>
          </cell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69">
          <cell r="P69">
            <v>45717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  <cell r="E55" t="str">
            <v>2年生</v>
          </cell>
          <cell r="G55" t="str">
            <v>3年生</v>
          </cell>
          <cell r="I55" t="str">
            <v>4年生</v>
          </cell>
          <cell r="K55" t="str">
            <v>5年生</v>
          </cell>
          <cell r="M55" t="str">
            <v>6年生</v>
          </cell>
        </row>
        <row r="56">
          <cell r="B56" t="str">
            <v>H30</v>
          </cell>
          <cell r="C56">
            <v>71</v>
          </cell>
          <cell r="E56">
            <v>72</v>
          </cell>
          <cell r="G56">
            <v>74</v>
          </cell>
          <cell r="I56">
            <v>60</v>
          </cell>
          <cell r="K56">
            <v>66</v>
          </cell>
          <cell r="M56">
            <v>76</v>
          </cell>
        </row>
        <row r="57">
          <cell r="B57" t="str">
            <v>H31
（R1）</v>
          </cell>
          <cell r="C57">
            <v>54</v>
          </cell>
          <cell r="E57">
            <v>72</v>
          </cell>
          <cell r="G57">
            <v>75</v>
          </cell>
          <cell r="I57">
            <v>73</v>
          </cell>
          <cell r="K57">
            <v>60</v>
          </cell>
          <cell r="M57">
            <v>66</v>
          </cell>
        </row>
        <row r="58">
          <cell r="B58" t="str">
            <v>R2</v>
          </cell>
          <cell r="C58">
            <v>72</v>
          </cell>
          <cell r="E58">
            <v>57</v>
          </cell>
          <cell r="G58">
            <v>71</v>
          </cell>
          <cell r="I58">
            <v>77</v>
          </cell>
          <cell r="K58">
            <v>72</v>
          </cell>
          <cell r="M58">
            <v>60</v>
          </cell>
        </row>
        <row r="59">
          <cell r="B59" t="str">
            <v>R3</v>
          </cell>
          <cell r="C59">
            <v>59</v>
          </cell>
          <cell r="E59">
            <v>72</v>
          </cell>
          <cell r="G59">
            <v>56</v>
          </cell>
          <cell r="I59">
            <v>72</v>
          </cell>
          <cell r="K59">
            <v>77</v>
          </cell>
          <cell r="M59">
            <v>74</v>
          </cell>
        </row>
        <row r="60">
          <cell r="B60" t="str">
            <v>R4</v>
          </cell>
          <cell r="C60">
            <v>61</v>
          </cell>
          <cell r="E60">
            <v>59</v>
          </cell>
          <cell r="G60">
            <v>74</v>
          </cell>
          <cell r="I60">
            <v>55</v>
          </cell>
          <cell r="K60">
            <v>73</v>
          </cell>
          <cell r="M60">
            <v>80</v>
          </cell>
        </row>
        <row r="61">
          <cell r="B61" t="str">
            <v>R5</v>
          </cell>
          <cell r="C61">
            <v>64</v>
          </cell>
          <cell r="E61">
            <v>60</v>
          </cell>
          <cell r="G61">
            <v>59</v>
          </cell>
          <cell r="I61">
            <v>74</v>
          </cell>
          <cell r="K61">
            <v>57</v>
          </cell>
          <cell r="M61">
            <v>74</v>
          </cell>
        </row>
        <row r="62">
          <cell r="B62" t="str">
            <v>R6</v>
          </cell>
          <cell r="C62">
            <v>51</v>
          </cell>
          <cell r="E62">
            <v>63</v>
          </cell>
          <cell r="G62">
            <v>57</v>
          </cell>
          <cell r="I62">
            <v>60</v>
          </cell>
          <cell r="K62">
            <v>75</v>
          </cell>
          <cell r="M62">
            <v>57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187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3" width="5.9140625" customWidth="1"/>
    <col min="4" max="7" width="4.25" customWidth="1"/>
    <col min="8" max="8" width="4.5" customWidth="1"/>
    <col min="9" max="21" width="4.25" customWidth="1"/>
    <col min="22" max="22" width="4.6640625" customWidth="1"/>
    <col min="23" max="37" width="4.25" customWidth="1"/>
  </cols>
  <sheetData>
    <row r="1" spans="1:32" ht="18.5" thickBot="1">
      <c r="Y1" s="356"/>
      <c r="Z1" s="356"/>
      <c r="AA1" s="356"/>
      <c r="AB1" s="356"/>
      <c r="AC1" s="356"/>
      <c r="AD1" s="356"/>
      <c r="AE1" s="356"/>
      <c r="AF1" s="356"/>
    </row>
    <row r="2" spans="1:32" ht="30.75" customHeight="1" thickBot="1">
      <c r="A2" s="1" t="s">
        <v>0</v>
      </c>
      <c r="B2" s="2">
        <v>5</v>
      </c>
      <c r="C2" s="357" t="s">
        <v>1</v>
      </c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9"/>
      <c r="Y2" s="356"/>
      <c r="Z2" s="356"/>
      <c r="AA2" s="356"/>
      <c r="AB2" s="356"/>
      <c r="AC2" s="356"/>
      <c r="AD2" s="356"/>
      <c r="AE2" s="356"/>
      <c r="AF2" s="356"/>
    </row>
    <row r="3" spans="1:32" ht="6" customHeight="1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  <c r="P3" s="5"/>
      <c r="Q3" s="6"/>
      <c r="R3" s="6"/>
      <c r="S3" s="6"/>
      <c r="Y3" s="356"/>
      <c r="Z3" s="356"/>
      <c r="AA3" s="356"/>
      <c r="AB3" s="356"/>
      <c r="AC3" s="356"/>
      <c r="AD3" s="356"/>
      <c r="AE3" s="356"/>
      <c r="AF3" s="356"/>
    </row>
    <row r="4" spans="1:32" ht="33.5" customHeight="1">
      <c r="B4" s="193" t="s">
        <v>2</v>
      </c>
      <c r="C4" s="193"/>
      <c r="D4" s="193"/>
      <c r="E4" s="193"/>
      <c r="F4" s="128">
        <f>'[1]1安謝'!F4:G4</f>
        <v>45658</v>
      </c>
      <c r="G4" s="128"/>
      <c r="H4" s="7" t="s">
        <v>3</v>
      </c>
      <c r="Y4" s="356"/>
      <c r="Z4" s="356"/>
      <c r="AA4" s="356"/>
      <c r="AB4" s="356"/>
      <c r="AC4" s="356"/>
      <c r="AD4" s="356"/>
      <c r="AE4" s="356"/>
      <c r="AF4" s="356"/>
    </row>
    <row r="5" spans="1:32" ht="34.5" customHeight="1">
      <c r="B5" s="360" t="s">
        <v>4</v>
      </c>
      <c r="C5" s="361"/>
      <c r="D5" s="362" t="s">
        <v>5</v>
      </c>
      <c r="E5" s="363"/>
      <c r="F5" s="363"/>
      <c r="G5" s="363"/>
      <c r="H5" s="363"/>
      <c r="I5" s="364"/>
      <c r="J5" s="360" t="s">
        <v>4</v>
      </c>
      <c r="K5" s="361"/>
      <c r="L5" s="362" t="s">
        <v>6</v>
      </c>
      <c r="M5" s="363"/>
      <c r="N5" s="363"/>
      <c r="O5" s="363"/>
      <c r="P5" s="363"/>
      <c r="Q5" s="364"/>
      <c r="R5" s="360" t="s">
        <v>4</v>
      </c>
      <c r="S5" s="361"/>
      <c r="T5" s="365" t="s">
        <v>6</v>
      </c>
      <c r="U5" s="365"/>
      <c r="V5" s="365"/>
      <c r="W5" s="365"/>
      <c r="X5" s="365"/>
      <c r="Y5" s="356"/>
      <c r="Z5" s="356"/>
      <c r="AA5" s="356"/>
      <c r="AB5" s="356"/>
      <c r="AC5" s="356"/>
      <c r="AD5" s="356"/>
      <c r="AE5" s="356"/>
      <c r="AF5" s="356"/>
    </row>
    <row r="6" spans="1:32" ht="34.5" customHeight="1">
      <c r="B6" s="366" t="s">
        <v>7</v>
      </c>
      <c r="C6" s="367"/>
      <c r="D6" s="370" t="s">
        <v>8</v>
      </c>
      <c r="E6" s="371"/>
      <c r="F6" s="371"/>
      <c r="G6" s="371"/>
      <c r="H6" s="371"/>
      <c r="I6" s="372"/>
      <c r="J6" s="376" t="s">
        <v>9</v>
      </c>
      <c r="K6" s="367"/>
      <c r="L6" s="377" t="s">
        <v>10</v>
      </c>
      <c r="M6" s="377"/>
      <c r="N6" s="377"/>
      <c r="O6" s="377"/>
      <c r="P6" s="377"/>
      <c r="Q6" s="377"/>
      <c r="R6" s="378" t="s">
        <v>11</v>
      </c>
      <c r="S6" s="378"/>
      <c r="T6" s="379" t="s">
        <v>12</v>
      </c>
      <c r="U6" s="380"/>
      <c r="V6" s="380"/>
      <c r="W6" s="380"/>
      <c r="X6" s="381"/>
      <c r="Y6" s="356"/>
      <c r="Z6" s="356"/>
      <c r="AA6" s="356"/>
      <c r="AB6" s="356"/>
      <c r="AC6" s="356"/>
      <c r="AD6" s="356"/>
      <c r="AE6" s="356"/>
      <c r="AF6" s="356"/>
    </row>
    <row r="7" spans="1:32" ht="34.5" customHeight="1">
      <c r="B7" s="368"/>
      <c r="C7" s="369"/>
      <c r="D7" s="373"/>
      <c r="E7" s="374"/>
      <c r="F7" s="374"/>
      <c r="G7" s="374"/>
      <c r="H7" s="374"/>
      <c r="I7" s="375"/>
      <c r="J7" s="378" t="s">
        <v>13</v>
      </c>
      <c r="K7" s="378"/>
      <c r="L7" s="377" t="s">
        <v>14</v>
      </c>
      <c r="M7" s="377"/>
      <c r="N7" s="377"/>
      <c r="O7" s="377"/>
      <c r="P7" s="377"/>
      <c r="Q7" s="377"/>
      <c r="R7" s="378" t="s">
        <v>15</v>
      </c>
      <c r="S7" s="378"/>
      <c r="T7" s="379" t="s">
        <v>16</v>
      </c>
      <c r="U7" s="380"/>
      <c r="V7" s="380"/>
      <c r="W7" s="380"/>
      <c r="X7" s="381"/>
      <c r="Y7" s="356"/>
      <c r="Z7" s="356"/>
      <c r="AA7" s="356"/>
      <c r="AB7" s="356"/>
      <c r="AC7" s="356"/>
      <c r="AD7" s="356"/>
      <c r="AE7" s="356"/>
      <c r="AF7" s="356"/>
    </row>
    <row r="8" spans="1:32" ht="28.5" customHeight="1">
      <c r="B8" s="8"/>
      <c r="C8" s="8"/>
      <c r="D8" s="9"/>
      <c r="E8" s="10"/>
      <c r="F8" s="10"/>
      <c r="G8" s="10"/>
      <c r="H8" s="10"/>
      <c r="I8" s="8"/>
      <c r="J8" s="8"/>
      <c r="K8" s="9"/>
      <c r="L8" s="10"/>
      <c r="M8" s="10"/>
      <c r="N8" s="10"/>
      <c r="O8" s="10"/>
      <c r="P8" s="8"/>
      <c r="Q8" s="8"/>
      <c r="R8" s="9"/>
      <c r="S8" s="10"/>
      <c r="T8" s="10"/>
      <c r="U8" s="10"/>
      <c r="V8" s="10"/>
    </row>
    <row r="9" spans="1:32" ht="28.5" customHeight="1">
      <c r="B9" s="8"/>
      <c r="C9" s="8"/>
      <c r="D9" s="9"/>
      <c r="E9" s="10"/>
      <c r="F9" s="10"/>
      <c r="G9" s="10"/>
      <c r="H9" s="10"/>
      <c r="I9" s="8"/>
      <c r="J9" s="8"/>
      <c r="K9" s="9"/>
      <c r="L9" s="10"/>
      <c r="M9" s="10"/>
      <c r="N9" s="10"/>
      <c r="O9" s="10"/>
      <c r="P9" s="8"/>
      <c r="Q9" s="8"/>
      <c r="R9" s="9"/>
      <c r="S9" s="10"/>
      <c r="T9" s="10"/>
      <c r="U9" s="10"/>
      <c r="V9" s="10"/>
    </row>
    <row r="10" spans="1:32" ht="28.5" customHeight="1">
      <c r="B10" s="8"/>
      <c r="C10" s="8"/>
      <c r="D10" s="9"/>
      <c r="E10" s="10"/>
      <c r="F10" s="10"/>
      <c r="G10" s="10"/>
      <c r="H10" s="10"/>
      <c r="I10" s="8"/>
      <c r="J10" s="8"/>
      <c r="K10" s="9"/>
      <c r="L10" s="10"/>
      <c r="M10" s="10"/>
      <c r="N10" s="10"/>
      <c r="O10" s="10"/>
      <c r="P10" s="8"/>
      <c r="Q10" s="8"/>
      <c r="R10" s="9"/>
      <c r="S10" s="10"/>
      <c r="T10" s="10"/>
      <c r="U10" s="10"/>
      <c r="V10" s="10"/>
    </row>
    <row r="11" spans="1:32" ht="28.5" customHeight="1">
      <c r="B11" s="8"/>
      <c r="C11" s="8"/>
      <c r="D11" s="9"/>
      <c r="E11" s="10"/>
      <c r="F11" s="10"/>
      <c r="G11" s="10"/>
      <c r="H11" s="10"/>
      <c r="I11" s="8"/>
      <c r="J11" s="8"/>
      <c r="K11" s="9"/>
      <c r="L11" s="10"/>
      <c r="M11" s="10"/>
      <c r="N11" s="10"/>
      <c r="O11" s="10"/>
      <c r="P11" s="8"/>
      <c r="Q11" s="8"/>
      <c r="R11" s="9"/>
      <c r="S11" s="10"/>
      <c r="T11" s="10"/>
      <c r="U11" s="10"/>
      <c r="V11" s="10"/>
    </row>
    <row r="12" spans="1:32" ht="28.5" customHeight="1">
      <c r="B12" s="8"/>
      <c r="C12" s="8"/>
      <c r="D12" s="9"/>
      <c r="E12" s="10"/>
      <c r="F12" s="10"/>
      <c r="G12" s="10"/>
      <c r="H12" s="10"/>
      <c r="I12" s="8"/>
      <c r="J12" s="8"/>
      <c r="K12" s="9"/>
      <c r="L12" s="10"/>
      <c r="M12" s="10"/>
      <c r="N12" s="10"/>
      <c r="O12" s="10"/>
      <c r="P12" s="8"/>
      <c r="Q12" s="8"/>
      <c r="R12" s="9"/>
      <c r="S12" s="10"/>
      <c r="T12" s="10"/>
      <c r="U12" s="10"/>
      <c r="V12" s="10"/>
    </row>
    <row r="13" spans="1:32" ht="28.5" customHeight="1">
      <c r="B13" s="8"/>
      <c r="C13" s="8"/>
      <c r="D13" s="9"/>
      <c r="E13" s="10"/>
      <c r="F13" s="10"/>
      <c r="G13" s="10"/>
      <c r="H13" s="10"/>
      <c r="I13" s="8"/>
      <c r="J13" s="8"/>
      <c r="K13" s="9"/>
      <c r="L13" s="10"/>
      <c r="M13" s="10"/>
      <c r="N13" s="10"/>
      <c r="O13" s="10"/>
      <c r="P13" s="8"/>
      <c r="Q13" s="8"/>
      <c r="R13" s="9"/>
      <c r="S13" s="10"/>
      <c r="T13" s="10"/>
      <c r="U13" s="10"/>
      <c r="V13" s="10"/>
    </row>
    <row r="14" spans="1:32" ht="28.5" customHeight="1">
      <c r="B14" s="8"/>
      <c r="C14" s="8"/>
      <c r="D14" s="9"/>
      <c r="E14" s="10"/>
      <c r="F14" s="10"/>
      <c r="G14" s="10"/>
      <c r="H14" s="10"/>
      <c r="I14" s="8"/>
      <c r="J14" s="8"/>
      <c r="K14" s="9"/>
      <c r="L14" s="10"/>
      <c r="M14" s="10"/>
      <c r="N14" s="10"/>
      <c r="O14" s="10"/>
      <c r="P14" s="8"/>
      <c r="Q14" s="8"/>
      <c r="R14" s="9"/>
      <c r="S14" s="10"/>
      <c r="T14" s="10"/>
      <c r="U14" s="10"/>
      <c r="V14" s="10"/>
    </row>
    <row r="15" spans="1:32" ht="28.5" customHeight="1">
      <c r="B15" s="8"/>
      <c r="C15" s="8"/>
      <c r="D15" s="9"/>
      <c r="E15" s="10"/>
      <c r="F15" s="10"/>
      <c r="G15" s="10"/>
      <c r="H15" s="10"/>
      <c r="I15" s="8"/>
      <c r="J15" s="8"/>
      <c r="K15" s="9"/>
      <c r="L15" s="10"/>
      <c r="M15" s="10"/>
      <c r="N15" s="10"/>
      <c r="O15" s="10"/>
      <c r="P15" s="8"/>
      <c r="Q15" s="8"/>
      <c r="R15" s="9"/>
      <c r="S15" s="10"/>
      <c r="T15" s="10"/>
      <c r="U15" s="10"/>
      <c r="V15" s="10"/>
    </row>
    <row r="16" spans="1:32" ht="28.5" customHeight="1">
      <c r="B16" s="8"/>
      <c r="C16" s="8"/>
      <c r="D16" s="9"/>
      <c r="E16" s="10"/>
      <c r="F16" s="10"/>
      <c r="G16" s="10"/>
      <c r="H16" s="10"/>
      <c r="I16" s="8"/>
      <c r="J16" s="8"/>
      <c r="K16" s="9"/>
      <c r="L16" s="10"/>
      <c r="M16" s="10"/>
      <c r="N16" s="10"/>
      <c r="O16" s="10"/>
      <c r="P16" s="8"/>
      <c r="Q16" s="8"/>
      <c r="R16" s="9"/>
      <c r="S16" s="10"/>
      <c r="T16" s="10"/>
      <c r="U16" s="10"/>
      <c r="V16" s="10"/>
    </row>
    <row r="17" spans="1:24" ht="28.5" customHeight="1">
      <c r="B17" s="8"/>
      <c r="C17" s="8"/>
      <c r="D17" s="9"/>
      <c r="E17" s="10"/>
      <c r="F17" s="10"/>
      <c r="G17" s="10"/>
      <c r="H17" s="10"/>
      <c r="I17" s="8"/>
      <c r="J17" s="8"/>
      <c r="K17" s="9"/>
      <c r="L17" s="10"/>
      <c r="M17" s="10"/>
      <c r="N17" s="10"/>
      <c r="O17" s="10"/>
      <c r="P17" s="8"/>
      <c r="Q17" s="8"/>
      <c r="R17" s="9"/>
      <c r="S17" s="10"/>
      <c r="T17" s="10"/>
      <c r="U17" s="10"/>
      <c r="V17" s="10"/>
    </row>
    <row r="18" spans="1:24" ht="28.5" customHeight="1">
      <c r="B18" s="8"/>
      <c r="C18" s="8"/>
      <c r="D18" s="9"/>
      <c r="E18" s="10"/>
      <c r="F18" s="10"/>
      <c r="G18" s="10"/>
      <c r="H18" s="10"/>
      <c r="I18" s="8"/>
      <c r="J18" s="8"/>
      <c r="K18" s="9"/>
      <c r="L18" s="10"/>
      <c r="M18" s="10"/>
      <c r="N18" s="10"/>
      <c r="O18" s="10"/>
      <c r="P18" s="8"/>
      <c r="Q18" s="8"/>
      <c r="R18" s="9"/>
      <c r="S18" s="10"/>
      <c r="T18" s="10"/>
      <c r="U18" s="10"/>
      <c r="V18" s="10"/>
    </row>
    <row r="19" spans="1:24" ht="28.5" customHeight="1">
      <c r="B19" s="8"/>
      <c r="C19" s="8"/>
      <c r="D19" s="9"/>
      <c r="E19" s="10"/>
      <c r="F19" s="10"/>
      <c r="G19" s="10"/>
      <c r="H19" s="10"/>
      <c r="I19" s="8"/>
      <c r="J19" s="8"/>
      <c r="K19" s="9"/>
      <c r="L19" s="10"/>
      <c r="M19" s="10"/>
      <c r="N19" s="10"/>
      <c r="O19" s="10"/>
      <c r="P19" s="8"/>
      <c r="Q19" s="8"/>
      <c r="R19" s="9"/>
      <c r="S19" s="10"/>
      <c r="T19" s="10"/>
      <c r="U19" s="10"/>
      <c r="V19" s="10"/>
    </row>
    <row r="20" spans="1:24" ht="28.5" customHeight="1">
      <c r="B20" s="8"/>
      <c r="C20" s="8"/>
      <c r="D20" s="9"/>
      <c r="E20" s="10"/>
      <c r="F20" s="10"/>
      <c r="G20" s="10"/>
      <c r="H20" s="10"/>
      <c r="I20" s="8"/>
      <c r="J20" s="8"/>
      <c r="K20" s="9"/>
      <c r="L20" s="10"/>
      <c r="M20" s="10"/>
      <c r="N20" s="10"/>
      <c r="O20" s="10"/>
      <c r="P20" s="8"/>
      <c r="Q20" s="8"/>
      <c r="R20" s="9"/>
      <c r="S20" s="10"/>
      <c r="T20" s="10"/>
      <c r="U20" s="10"/>
      <c r="V20" s="10"/>
    </row>
    <row r="21" spans="1:24" ht="28.5" customHeight="1">
      <c r="B21" s="8"/>
      <c r="C21" s="8"/>
      <c r="D21" s="9"/>
      <c r="E21" s="10"/>
      <c r="F21" s="10"/>
      <c r="G21" s="10"/>
      <c r="H21" s="10"/>
      <c r="I21" s="8"/>
      <c r="J21" s="8"/>
      <c r="K21" s="9"/>
      <c r="L21" s="10"/>
      <c r="M21" s="10"/>
      <c r="N21" s="10"/>
      <c r="O21" s="10"/>
      <c r="P21" s="8"/>
      <c r="Q21" s="8"/>
      <c r="R21" s="9"/>
      <c r="S21" s="10"/>
      <c r="T21" s="10"/>
      <c r="U21" s="10"/>
      <c r="V21" s="10"/>
    </row>
    <row r="22" spans="1:24" ht="28.5" customHeight="1">
      <c r="B22" s="8"/>
      <c r="C22" s="8"/>
      <c r="D22" s="9"/>
      <c r="E22" s="10"/>
      <c r="F22" s="10"/>
      <c r="G22" s="10"/>
      <c r="H22" s="10"/>
      <c r="I22" s="8"/>
      <c r="J22" s="8"/>
      <c r="K22" s="9"/>
      <c r="L22" s="10"/>
      <c r="M22" s="10"/>
      <c r="N22" s="10"/>
      <c r="O22" s="10"/>
      <c r="P22" s="8"/>
      <c r="Q22" s="8"/>
      <c r="R22" s="9"/>
      <c r="S22" s="10"/>
      <c r="T22" s="10"/>
      <c r="U22" s="10"/>
      <c r="V22" s="10"/>
    </row>
    <row r="23" spans="1:24" ht="28.5" customHeight="1">
      <c r="B23" s="8"/>
      <c r="C23" s="8"/>
      <c r="D23" s="9"/>
      <c r="E23" s="10"/>
      <c r="F23" s="10"/>
      <c r="G23" s="10"/>
      <c r="H23" s="10"/>
      <c r="I23" s="8"/>
      <c r="J23" s="8"/>
      <c r="K23" s="9"/>
      <c r="L23" s="10"/>
      <c r="M23" s="10"/>
      <c r="N23" s="10"/>
      <c r="O23" s="10"/>
      <c r="P23" s="8"/>
      <c r="Q23" s="8"/>
      <c r="R23" s="9"/>
      <c r="S23" s="10"/>
      <c r="T23" s="10"/>
      <c r="U23" s="10"/>
      <c r="V23" s="10"/>
    </row>
    <row r="24" spans="1:24" ht="28.5" customHeight="1">
      <c r="B24" s="8"/>
      <c r="C24" s="8"/>
      <c r="D24" s="9"/>
      <c r="E24" s="10"/>
      <c r="F24" s="10"/>
      <c r="G24" s="10"/>
      <c r="H24" s="10"/>
      <c r="I24" s="8"/>
      <c r="J24" s="8"/>
      <c r="K24" s="9"/>
      <c r="L24" s="10"/>
      <c r="M24" s="10"/>
      <c r="N24" s="10"/>
      <c r="O24" s="10"/>
      <c r="P24" s="8"/>
      <c r="Q24" s="8"/>
      <c r="R24" s="9"/>
      <c r="S24" s="10"/>
      <c r="T24" s="10"/>
      <c r="U24" s="10"/>
      <c r="V24" s="10"/>
    </row>
    <row r="25" spans="1:24" ht="5.25" customHeight="1"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3"/>
      <c r="R25" s="13"/>
      <c r="S25" s="13"/>
      <c r="T25" s="12"/>
      <c r="U25" s="12"/>
      <c r="V25" s="12"/>
    </row>
    <row r="26" spans="1:24" ht="28.5" customHeight="1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/>
      <c r="R26" s="10"/>
      <c r="S26" s="9"/>
      <c r="T26" s="10"/>
      <c r="U26" s="10"/>
      <c r="V26" s="10"/>
      <c r="W26" s="10"/>
    </row>
    <row r="27" spans="1:24" ht="6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5"/>
      <c r="N27" s="5"/>
      <c r="O27" s="5"/>
      <c r="P27" s="5"/>
      <c r="Q27" s="6"/>
      <c r="R27" s="6"/>
      <c r="S27" s="6"/>
    </row>
    <row r="28" spans="1:24" ht="32.25" customHeight="1">
      <c r="A28" s="17">
        <v>1</v>
      </c>
      <c r="B28" s="169" t="s">
        <v>17</v>
      </c>
      <c r="C28" s="170"/>
      <c r="D28" s="170"/>
      <c r="E28" s="171"/>
      <c r="F28" s="171"/>
      <c r="G28" s="18"/>
      <c r="H28" s="18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 ht="4.5" customHeight="1">
      <c r="A29" s="14"/>
      <c r="B29" s="14"/>
      <c r="C29" s="20"/>
      <c r="D29" s="21"/>
      <c r="E29" s="21"/>
      <c r="F29" s="21"/>
      <c r="G29" s="21"/>
      <c r="H29" s="21"/>
      <c r="I29" s="22"/>
      <c r="J29" s="22"/>
      <c r="K29" s="23"/>
      <c r="L29" s="24"/>
      <c r="M29" s="24"/>
      <c r="N29" s="15"/>
      <c r="O29" s="15"/>
      <c r="P29" s="15"/>
      <c r="Q29" s="6"/>
      <c r="R29" s="6"/>
      <c r="S29" s="6"/>
    </row>
    <row r="30" spans="1:24" ht="36.75" customHeight="1" thickBot="1">
      <c r="A30" s="14"/>
      <c r="B30" s="272" t="s">
        <v>18</v>
      </c>
      <c r="C30" s="355"/>
      <c r="D30" s="355"/>
      <c r="E30" s="355"/>
      <c r="F30" s="355"/>
      <c r="G30" s="355"/>
      <c r="H30" s="128">
        <f>'[1]1安謝'!H24:I24</f>
        <v>45413</v>
      </c>
      <c r="I30" s="128"/>
      <c r="J30" s="7" t="s">
        <v>3</v>
      </c>
      <c r="L30" s="25"/>
      <c r="M30" s="25"/>
    </row>
    <row r="31" spans="1:24" ht="29.25" customHeight="1">
      <c r="A31" s="14"/>
      <c r="B31" s="328" t="s">
        <v>19</v>
      </c>
      <c r="C31" s="329"/>
      <c r="D31" s="322" t="s">
        <v>20</v>
      </c>
      <c r="E31" s="323"/>
      <c r="F31" s="320" t="s">
        <v>21</v>
      </c>
      <c r="G31" s="321"/>
      <c r="H31" s="320" t="s">
        <v>22</v>
      </c>
      <c r="I31" s="321"/>
      <c r="J31" s="322" t="s">
        <v>23</v>
      </c>
      <c r="K31" s="323"/>
      <c r="L31" s="353" t="s">
        <v>24</v>
      </c>
      <c r="M31" s="354"/>
    </row>
    <row r="32" spans="1:24" ht="29.25" customHeight="1">
      <c r="A32" s="14"/>
      <c r="B32" s="347" t="s">
        <v>25</v>
      </c>
      <c r="C32" s="348"/>
      <c r="D32" s="349">
        <v>3617</v>
      </c>
      <c r="E32" s="350"/>
      <c r="F32" s="349">
        <v>3634</v>
      </c>
      <c r="G32" s="350"/>
      <c r="H32" s="349">
        <v>3597</v>
      </c>
      <c r="I32" s="350"/>
      <c r="J32" s="349">
        <v>3556</v>
      </c>
      <c r="K32" s="350"/>
      <c r="L32" s="351">
        <v>3533</v>
      </c>
      <c r="M32" s="352"/>
    </row>
    <row r="33" spans="1:26" ht="29.25" customHeight="1">
      <c r="A33" s="14"/>
      <c r="B33" s="347" t="s">
        <v>26</v>
      </c>
      <c r="C33" s="348"/>
      <c r="D33" s="349">
        <v>4007</v>
      </c>
      <c r="E33" s="350"/>
      <c r="F33" s="349">
        <v>3962</v>
      </c>
      <c r="G33" s="350"/>
      <c r="H33" s="349">
        <v>3938</v>
      </c>
      <c r="I33" s="350"/>
      <c r="J33" s="349">
        <v>3873</v>
      </c>
      <c r="K33" s="350"/>
      <c r="L33" s="351">
        <v>3851</v>
      </c>
      <c r="M33" s="352"/>
    </row>
    <row r="34" spans="1:26" ht="29.25" customHeight="1" thickBot="1">
      <c r="A34" s="14"/>
      <c r="B34" s="339" t="s">
        <v>27</v>
      </c>
      <c r="C34" s="340"/>
      <c r="D34" s="341">
        <v>7624</v>
      </c>
      <c r="E34" s="342"/>
      <c r="F34" s="341">
        <v>7596</v>
      </c>
      <c r="G34" s="342"/>
      <c r="H34" s="343">
        <v>7535</v>
      </c>
      <c r="I34" s="344"/>
      <c r="J34" s="343">
        <v>7429</v>
      </c>
      <c r="K34" s="344"/>
      <c r="L34" s="345">
        <v>7384</v>
      </c>
      <c r="M34" s="346"/>
    </row>
    <row r="35" spans="1:26" ht="29.25" customHeight="1" thickBot="1">
      <c r="A35" s="14"/>
      <c r="B35" s="333" t="s">
        <v>28</v>
      </c>
      <c r="C35" s="334"/>
      <c r="D35" s="335">
        <v>3184</v>
      </c>
      <c r="E35" s="336"/>
      <c r="F35" s="335">
        <v>3217</v>
      </c>
      <c r="G35" s="336"/>
      <c r="H35" s="335">
        <v>3217</v>
      </c>
      <c r="I35" s="336"/>
      <c r="J35" s="335">
        <v>3246</v>
      </c>
      <c r="K35" s="336"/>
      <c r="L35" s="337">
        <v>3254</v>
      </c>
      <c r="M35" s="338"/>
      <c r="Z35" s="4"/>
    </row>
    <row r="36" spans="1:26" ht="7.5" customHeight="1">
      <c r="A36" s="14"/>
      <c r="B36" s="14"/>
      <c r="C36" s="26"/>
      <c r="D36" s="27"/>
      <c r="E36" s="28"/>
      <c r="F36" s="27"/>
      <c r="G36" s="28"/>
      <c r="H36" s="29"/>
      <c r="I36" s="29"/>
      <c r="J36" s="29"/>
      <c r="K36" s="29"/>
      <c r="L36" s="29"/>
      <c r="M36" s="29"/>
      <c r="Z36" s="4"/>
    </row>
    <row r="37" spans="1:26" ht="49" customHeight="1" thickBot="1">
      <c r="B37" s="326" t="s">
        <v>29</v>
      </c>
      <c r="C37" s="326"/>
      <c r="D37" s="327"/>
      <c r="E37" s="327"/>
      <c r="F37" s="327"/>
      <c r="G37" s="327"/>
      <c r="H37" s="273">
        <f>'[1]1安謝'!H32:I32</f>
        <v>45413</v>
      </c>
      <c r="I37" s="273"/>
      <c r="J37" s="30" t="s">
        <v>3</v>
      </c>
      <c r="K37" s="29"/>
      <c r="P37" s="31"/>
      <c r="Q37" s="31"/>
      <c r="R37" s="6"/>
      <c r="S37" s="6"/>
      <c r="T37" s="6"/>
      <c r="Z37" s="4"/>
    </row>
    <row r="38" spans="1:26" ht="36" customHeight="1">
      <c r="B38" s="328" t="s">
        <v>19</v>
      </c>
      <c r="C38" s="329"/>
      <c r="D38" s="330" t="s">
        <v>20</v>
      </c>
      <c r="E38" s="323"/>
      <c r="F38" s="331" t="s">
        <v>30</v>
      </c>
      <c r="G38" s="332"/>
      <c r="H38" s="320" t="s">
        <v>21</v>
      </c>
      <c r="I38" s="321"/>
      <c r="J38" s="318" t="s">
        <v>30</v>
      </c>
      <c r="K38" s="319"/>
      <c r="L38" s="320" t="s">
        <v>22</v>
      </c>
      <c r="M38" s="321"/>
      <c r="N38" s="318" t="s">
        <v>30</v>
      </c>
      <c r="O38" s="319"/>
      <c r="P38" s="322" t="s">
        <v>23</v>
      </c>
      <c r="Q38" s="323"/>
      <c r="R38" s="324" t="s">
        <v>30</v>
      </c>
      <c r="S38" s="315"/>
      <c r="T38" s="325" t="s">
        <v>24</v>
      </c>
      <c r="U38" s="323"/>
      <c r="V38" s="314" t="s">
        <v>30</v>
      </c>
      <c r="W38" s="315"/>
      <c r="Z38" s="4"/>
    </row>
    <row r="39" spans="1:26" ht="25.5" customHeight="1">
      <c r="B39" s="316" t="s">
        <v>31</v>
      </c>
      <c r="C39" s="317"/>
      <c r="D39" s="296">
        <v>1131</v>
      </c>
      <c r="E39" s="297"/>
      <c r="F39" s="304">
        <v>0.14834732423924449</v>
      </c>
      <c r="G39" s="305"/>
      <c r="H39" s="308">
        <v>1135</v>
      </c>
      <c r="I39" s="309"/>
      <c r="J39" s="312">
        <v>0.14942074776198</v>
      </c>
      <c r="K39" s="313"/>
      <c r="L39" s="308">
        <v>1109</v>
      </c>
      <c r="M39" s="309"/>
      <c r="N39" s="312">
        <v>0.14717982747179828</v>
      </c>
      <c r="O39" s="313"/>
      <c r="P39" s="296">
        <v>1044</v>
      </c>
      <c r="Q39" s="297"/>
      <c r="R39" s="304">
        <v>0.14053035401803743</v>
      </c>
      <c r="S39" s="305"/>
      <c r="T39" s="296">
        <v>1030</v>
      </c>
      <c r="U39" s="297"/>
      <c r="V39" s="304">
        <f>T39/$T$42</f>
        <v>0.1394907908992416</v>
      </c>
      <c r="W39" s="305"/>
      <c r="Z39" s="4"/>
    </row>
    <row r="40" spans="1:26" ht="25.5" customHeight="1">
      <c r="B40" s="306" t="s">
        <v>32</v>
      </c>
      <c r="C40" s="307"/>
      <c r="D40" s="296">
        <v>4443</v>
      </c>
      <c r="E40" s="297"/>
      <c r="F40" s="304">
        <v>0.58276495278069251</v>
      </c>
      <c r="G40" s="305"/>
      <c r="H40" s="308">
        <v>4413</v>
      </c>
      <c r="I40" s="309"/>
      <c r="J40" s="312">
        <v>0.58096366508688779</v>
      </c>
      <c r="K40" s="313"/>
      <c r="L40" s="308">
        <v>4371</v>
      </c>
      <c r="M40" s="309"/>
      <c r="N40" s="312">
        <v>0.58009289980092904</v>
      </c>
      <c r="O40" s="313"/>
      <c r="P40" s="296">
        <v>4295</v>
      </c>
      <c r="Q40" s="297"/>
      <c r="R40" s="304">
        <v>0.57813972270830527</v>
      </c>
      <c r="S40" s="305"/>
      <c r="T40" s="296">
        <v>4236</v>
      </c>
      <c r="U40" s="297"/>
      <c r="V40" s="304">
        <f t="shared" ref="V40:V41" si="0">T40/$T$42</f>
        <v>0.5736728060671723</v>
      </c>
      <c r="W40" s="305"/>
      <c r="Z40" s="4"/>
    </row>
    <row r="41" spans="1:26" ht="25.5" customHeight="1">
      <c r="B41" s="306" t="s">
        <v>33</v>
      </c>
      <c r="C41" s="307"/>
      <c r="D41" s="308">
        <v>2050</v>
      </c>
      <c r="E41" s="309"/>
      <c r="F41" s="310">
        <v>0.26888772298006297</v>
      </c>
      <c r="G41" s="311"/>
      <c r="H41" s="308">
        <v>2048</v>
      </c>
      <c r="I41" s="309"/>
      <c r="J41" s="310">
        <v>0.26961558715113215</v>
      </c>
      <c r="K41" s="311"/>
      <c r="L41" s="308">
        <v>2055</v>
      </c>
      <c r="M41" s="309"/>
      <c r="N41" s="310">
        <v>0.27272727272727271</v>
      </c>
      <c r="O41" s="311"/>
      <c r="P41" s="296">
        <v>2090</v>
      </c>
      <c r="Q41" s="297"/>
      <c r="R41" s="298">
        <v>0.2813299232736573</v>
      </c>
      <c r="S41" s="299"/>
      <c r="T41" s="296">
        <v>2118</v>
      </c>
      <c r="U41" s="297"/>
      <c r="V41" s="298">
        <f t="shared" si="0"/>
        <v>0.28683640303358615</v>
      </c>
      <c r="W41" s="299"/>
      <c r="Z41" s="4"/>
    </row>
    <row r="42" spans="1:26" ht="25.5" customHeight="1" thickBot="1">
      <c r="B42" s="300" t="s">
        <v>34</v>
      </c>
      <c r="C42" s="301"/>
      <c r="D42" s="302">
        <v>7624</v>
      </c>
      <c r="E42" s="303"/>
      <c r="F42" s="287"/>
      <c r="G42" s="288"/>
      <c r="H42" s="302">
        <v>7596</v>
      </c>
      <c r="I42" s="303"/>
      <c r="J42" s="287"/>
      <c r="K42" s="288"/>
      <c r="L42" s="302">
        <v>7535</v>
      </c>
      <c r="M42" s="303"/>
      <c r="N42" s="287"/>
      <c r="O42" s="288"/>
      <c r="P42" s="289">
        <v>7429</v>
      </c>
      <c r="Q42" s="290"/>
      <c r="R42" s="291"/>
      <c r="S42" s="292"/>
      <c r="T42" s="289">
        <f>SUM(T39:U41)</f>
        <v>7384</v>
      </c>
      <c r="U42" s="290"/>
      <c r="V42" s="291"/>
      <c r="W42" s="292"/>
      <c r="Z42" s="4"/>
    </row>
    <row r="43" spans="1:26" ht="33" customHeight="1">
      <c r="B43" s="295"/>
      <c r="C43" s="295"/>
      <c r="D43" s="295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31"/>
      <c r="Q43" s="31"/>
      <c r="R43" s="6"/>
      <c r="S43" s="6"/>
      <c r="T43" s="6"/>
      <c r="Z43" s="4"/>
    </row>
    <row r="44" spans="1:26" ht="52.5" customHeight="1">
      <c r="A44" s="14"/>
      <c r="B44" s="14"/>
      <c r="C44" s="26"/>
      <c r="D44" s="14"/>
      <c r="E44" s="14"/>
      <c r="F44" s="14"/>
      <c r="G44" s="14"/>
      <c r="H44" s="32"/>
      <c r="I44" s="33"/>
      <c r="J44" s="14"/>
      <c r="K44" s="15"/>
      <c r="L44" s="15"/>
      <c r="M44" s="34"/>
      <c r="N44" s="34"/>
      <c r="O44" s="31"/>
      <c r="P44" s="31"/>
      <c r="Q44" s="6"/>
      <c r="R44" s="6"/>
      <c r="S44" s="6"/>
      <c r="Z44" s="4"/>
    </row>
    <row r="45" spans="1:26" ht="52.5" customHeight="1">
      <c r="A45" s="14"/>
      <c r="B45" s="14"/>
      <c r="C45" s="26"/>
      <c r="D45" s="14"/>
      <c r="E45" s="14"/>
      <c r="F45" s="14"/>
      <c r="G45" s="14"/>
      <c r="H45" s="32"/>
      <c r="I45" s="33"/>
      <c r="J45" s="14"/>
      <c r="K45" s="15"/>
      <c r="L45" s="15"/>
      <c r="M45" s="34"/>
      <c r="N45" s="34"/>
      <c r="O45" s="31"/>
      <c r="P45" s="31"/>
      <c r="Q45" s="6"/>
      <c r="R45" s="6"/>
      <c r="S45" s="6"/>
      <c r="Z45" s="4"/>
    </row>
    <row r="46" spans="1:26" ht="52.5" customHeight="1">
      <c r="A46" s="14"/>
      <c r="B46" s="14"/>
      <c r="C46" s="26"/>
      <c r="D46" s="14"/>
      <c r="E46" s="14"/>
      <c r="F46" s="14"/>
      <c r="G46" s="14"/>
      <c r="H46" s="32"/>
      <c r="I46" s="33"/>
      <c r="J46" s="14"/>
      <c r="K46" s="15"/>
      <c r="L46" s="15"/>
      <c r="M46" s="34"/>
      <c r="N46" s="34"/>
      <c r="O46" s="31"/>
      <c r="P46" s="31"/>
      <c r="Q46" s="6"/>
      <c r="R46" s="6"/>
      <c r="S46" s="6"/>
      <c r="Z46" s="4"/>
    </row>
    <row r="47" spans="1:26" ht="52.5" customHeight="1">
      <c r="A47" s="14"/>
      <c r="B47" s="14"/>
      <c r="C47" s="26"/>
      <c r="D47" s="14"/>
      <c r="E47" s="14"/>
      <c r="F47" s="14"/>
      <c r="G47" s="14"/>
      <c r="H47" s="32"/>
      <c r="I47" s="33"/>
      <c r="J47" s="14"/>
      <c r="K47" s="15"/>
      <c r="L47" s="15"/>
      <c r="M47" s="34"/>
      <c r="N47" s="34"/>
      <c r="O47" s="31"/>
      <c r="P47" s="31"/>
      <c r="Q47" s="6"/>
      <c r="R47" s="6"/>
      <c r="S47" s="6"/>
      <c r="Z47" s="4"/>
    </row>
    <row r="48" spans="1:26" ht="32.25" customHeight="1">
      <c r="A48" s="14"/>
      <c r="B48" s="14"/>
      <c r="C48" s="26"/>
      <c r="D48" s="14"/>
      <c r="E48" s="14"/>
      <c r="F48" s="14"/>
      <c r="G48" s="14"/>
      <c r="H48" s="32"/>
      <c r="I48" s="33"/>
      <c r="J48" s="14"/>
      <c r="K48" s="15"/>
      <c r="L48" s="15"/>
      <c r="M48" s="34"/>
      <c r="N48" s="34"/>
      <c r="O48" s="31"/>
      <c r="P48" s="31"/>
      <c r="Q48" s="6"/>
      <c r="R48" s="6"/>
      <c r="S48" s="6"/>
      <c r="Z48" s="4"/>
    </row>
    <row r="49" spans="1:26" ht="32.25" customHeight="1">
      <c r="A49" s="17">
        <v>2</v>
      </c>
      <c r="B49" s="169" t="s">
        <v>35</v>
      </c>
      <c r="C49" s="170"/>
      <c r="D49" s="170"/>
      <c r="E49" s="171"/>
      <c r="F49" s="171"/>
      <c r="G49" s="18"/>
      <c r="H49" s="18"/>
      <c r="I49" s="18"/>
      <c r="J49" s="18"/>
      <c r="K49" s="18"/>
      <c r="L49" s="35"/>
      <c r="M49" s="35"/>
      <c r="N49" s="35"/>
      <c r="O49" s="35"/>
      <c r="P49" s="35"/>
      <c r="Q49" s="35"/>
      <c r="R49" s="36"/>
      <c r="S49" s="37"/>
      <c r="T49" s="36"/>
      <c r="U49" s="37"/>
      <c r="V49" s="37"/>
      <c r="W49" s="19"/>
      <c r="X49" s="19"/>
    </row>
    <row r="50" spans="1:26" ht="21" customHeight="1">
      <c r="A50" s="38"/>
      <c r="B50" s="39"/>
      <c r="C50" s="40"/>
      <c r="D50" s="40"/>
      <c r="E50" s="41"/>
      <c r="F50" s="41"/>
      <c r="G50" s="42"/>
      <c r="H50" s="42"/>
      <c r="I50" s="14"/>
      <c r="J50" s="14"/>
      <c r="K50" s="14"/>
      <c r="L50" s="43"/>
      <c r="M50" s="43"/>
      <c r="N50" s="43"/>
      <c r="O50" s="43"/>
      <c r="P50" s="43"/>
      <c r="Q50" s="43"/>
      <c r="R50" s="44"/>
      <c r="S50" s="45"/>
      <c r="T50" s="44"/>
      <c r="U50" s="45"/>
      <c r="V50" s="45"/>
    </row>
    <row r="51" spans="1:26" ht="24.75" customHeight="1">
      <c r="A51" s="38"/>
      <c r="B51" s="282" t="s">
        <v>36</v>
      </c>
      <c r="C51" s="282"/>
      <c r="D51" s="282"/>
      <c r="E51" s="46"/>
      <c r="F51" s="46"/>
      <c r="G51" s="47"/>
      <c r="H51" s="47"/>
      <c r="I51" s="7"/>
      <c r="J51" s="14"/>
      <c r="K51" s="14"/>
      <c r="L51" s="43"/>
      <c r="M51" s="43"/>
      <c r="N51" s="43"/>
      <c r="O51" s="43"/>
      <c r="P51" s="43"/>
      <c r="Q51" s="43"/>
      <c r="R51" s="44"/>
      <c r="S51" s="45"/>
      <c r="T51" s="44"/>
      <c r="U51" s="45"/>
      <c r="V51" s="45"/>
    </row>
    <row r="52" spans="1:26" ht="32.25" customHeight="1">
      <c r="A52" s="48"/>
      <c r="B52" s="283" t="s">
        <v>37</v>
      </c>
      <c r="C52" s="283"/>
      <c r="D52" s="283" t="s">
        <v>38</v>
      </c>
      <c r="E52" s="284"/>
      <c r="F52" s="284"/>
      <c r="G52" s="284"/>
      <c r="H52" s="284"/>
      <c r="I52" s="284"/>
      <c r="J52" s="284" t="s">
        <v>39</v>
      </c>
      <c r="K52" s="284"/>
      <c r="L52" s="285" t="s">
        <v>40</v>
      </c>
      <c r="M52" s="286"/>
      <c r="N52" s="286"/>
      <c r="O52" s="286"/>
      <c r="P52" s="286"/>
      <c r="Q52" s="286"/>
      <c r="R52" s="293"/>
      <c r="S52" s="294"/>
      <c r="T52" s="271"/>
      <c r="U52" s="271"/>
      <c r="V52" s="271"/>
      <c r="W52" s="271"/>
      <c r="X52" s="271"/>
    </row>
    <row r="53" spans="1:26" ht="18" customHeight="1">
      <c r="A53" s="14"/>
      <c r="B53" s="14"/>
      <c r="C53" s="26"/>
      <c r="D53" s="14"/>
      <c r="E53" s="14"/>
      <c r="I53" s="33"/>
      <c r="J53" s="14"/>
      <c r="K53" s="15"/>
      <c r="L53" s="15"/>
      <c r="M53" s="34"/>
      <c r="N53" s="34"/>
      <c r="O53" s="31"/>
      <c r="P53" s="31"/>
      <c r="Q53" s="6"/>
      <c r="R53" s="6"/>
      <c r="S53" s="6"/>
    </row>
    <row r="54" spans="1:26" ht="25.5" customHeight="1" thickBot="1">
      <c r="B54" s="272" t="s">
        <v>41</v>
      </c>
      <c r="C54" s="272"/>
      <c r="D54" s="272"/>
      <c r="E54" s="272"/>
      <c r="F54" s="273">
        <f>'[1]1安謝'!F55:G55</f>
        <v>45658</v>
      </c>
      <c r="G54" s="273"/>
      <c r="H54" s="7" t="s">
        <v>3</v>
      </c>
      <c r="I54" s="49"/>
      <c r="J54" s="14"/>
    </row>
    <row r="55" spans="1:26" ht="35.25" customHeight="1">
      <c r="A55" s="10"/>
      <c r="B55" s="50" t="s">
        <v>19</v>
      </c>
      <c r="C55" s="274" t="s">
        <v>42</v>
      </c>
      <c r="D55" s="275"/>
      <c r="E55" s="276" t="s">
        <v>43</v>
      </c>
      <c r="F55" s="275"/>
      <c r="G55" s="276" t="s">
        <v>44</v>
      </c>
      <c r="H55" s="275"/>
      <c r="I55" s="277" t="s">
        <v>45</v>
      </c>
      <c r="J55" s="277"/>
      <c r="K55" s="277" t="s">
        <v>46</v>
      </c>
      <c r="L55" s="277"/>
      <c r="M55" s="277" t="s">
        <v>47</v>
      </c>
      <c r="N55" s="276"/>
      <c r="O55" s="278" t="s">
        <v>48</v>
      </c>
      <c r="P55" s="279"/>
      <c r="Q55" s="280" t="s">
        <v>34</v>
      </c>
      <c r="R55" s="281"/>
    </row>
    <row r="56" spans="1:26" ht="35.25" customHeight="1">
      <c r="A56" s="16"/>
      <c r="B56" s="51" t="s">
        <v>49</v>
      </c>
      <c r="C56" s="264">
        <v>71</v>
      </c>
      <c r="D56" s="265"/>
      <c r="E56" s="264">
        <v>72</v>
      </c>
      <c r="F56" s="265"/>
      <c r="G56" s="264">
        <v>74</v>
      </c>
      <c r="H56" s="265"/>
      <c r="I56" s="264">
        <v>60</v>
      </c>
      <c r="J56" s="265"/>
      <c r="K56" s="266">
        <v>66</v>
      </c>
      <c r="L56" s="266"/>
      <c r="M56" s="264">
        <v>76</v>
      </c>
      <c r="N56" s="265"/>
      <c r="O56" s="267">
        <v>9</v>
      </c>
      <c r="P56" s="268"/>
      <c r="Q56" s="269">
        <f t="shared" ref="Q56:Q62" si="1">SUM(C56+E56+G56+I56+K56+M56)</f>
        <v>419</v>
      </c>
      <c r="R56" s="270"/>
      <c r="Z56" s="4"/>
    </row>
    <row r="57" spans="1:26" ht="35.25" customHeight="1">
      <c r="A57" s="16"/>
      <c r="B57" s="52" t="s">
        <v>50</v>
      </c>
      <c r="C57" s="264">
        <v>54</v>
      </c>
      <c r="D57" s="265"/>
      <c r="E57" s="264">
        <v>72</v>
      </c>
      <c r="F57" s="265"/>
      <c r="G57" s="264">
        <v>75</v>
      </c>
      <c r="H57" s="265"/>
      <c r="I57" s="264">
        <v>73</v>
      </c>
      <c r="J57" s="265"/>
      <c r="K57" s="266">
        <v>60</v>
      </c>
      <c r="L57" s="266"/>
      <c r="M57" s="266">
        <v>66</v>
      </c>
      <c r="N57" s="266"/>
      <c r="O57" s="267">
        <v>11</v>
      </c>
      <c r="P57" s="268"/>
      <c r="Q57" s="269">
        <f t="shared" si="1"/>
        <v>400</v>
      </c>
      <c r="R57" s="270"/>
      <c r="Z57" s="4"/>
    </row>
    <row r="58" spans="1:26" ht="35.25" customHeight="1">
      <c r="A58" s="16"/>
      <c r="B58" s="53" t="s">
        <v>20</v>
      </c>
      <c r="C58" s="264">
        <v>72</v>
      </c>
      <c r="D58" s="265"/>
      <c r="E58" s="264">
        <v>57</v>
      </c>
      <c r="F58" s="265"/>
      <c r="G58" s="264">
        <v>71</v>
      </c>
      <c r="H58" s="265"/>
      <c r="I58" s="264">
        <v>77</v>
      </c>
      <c r="J58" s="265"/>
      <c r="K58" s="264">
        <v>72</v>
      </c>
      <c r="L58" s="265"/>
      <c r="M58" s="266">
        <v>60</v>
      </c>
      <c r="N58" s="266"/>
      <c r="O58" s="267">
        <v>14</v>
      </c>
      <c r="P58" s="268"/>
      <c r="Q58" s="269">
        <f t="shared" si="1"/>
        <v>409</v>
      </c>
      <c r="R58" s="270"/>
      <c r="Z58" s="4"/>
    </row>
    <row r="59" spans="1:26" ht="35.25" customHeight="1">
      <c r="A59" s="16"/>
      <c r="B59" s="51" t="s">
        <v>21</v>
      </c>
      <c r="C59" s="261">
        <v>59</v>
      </c>
      <c r="D59" s="262"/>
      <c r="E59" s="261">
        <v>72</v>
      </c>
      <c r="F59" s="262"/>
      <c r="G59" s="261">
        <v>56</v>
      </c>
      <c r="H59" s="262"/>
      <c r="I59" s="261">
        <v>72</v>
      </c>
      <c r="J59" s="262"/>
      <c r="K59" s="263">
        <v>77</v>
      </c>
      <c r="L59" s="263"/>
      <c r="M59" s="263">
        <v>74</v>
      </c>
      <c r="N59" s="263"/>
      <c r="O59" s="250">
        <v>16</v>
      </c>
      <c r="P59" s="251"/>
      <c r="Q59" s="252">
        <f t="shared" si="1"/>
        <v>410</v>
      </c>
      <c r="R59" s="253"/>
      <c r="Z59" s="4"/>
    </row>
    <row r="60" spans="1:26" ht="35.25" customHeight="1">
      <c r="A60" s="16"/>
      <c r="B60" s="54" t="s">
        <v>22</v>
      </c>
      <c r="C60" s="254">
        <v>61</v>
      </c>
      <c r="D60" s="255"/>
      <c r="E60" s="254">
        <v>59</v>
      </c>
      <c r="F60" s="255"/>
      <c r="G60" s="254">
        <v>74</v>
      </c>
      <c r="H60" s="255"/>
      <c r="I60" s="254">
        <v>55</v>
      </c>
      <c r="J60" s="255"/>
      <c r="K60" s="254">
        <v>73</v>
      </c>
      <c r="L60" s="255"/>
      <c r="M60" s="256">
        <v>80</v>
      </c>
      <c r="N60" s="256"/>
      <c r="O60" s="257">
        <v>20</v>
      </c>
      <c r="P60" s="258"/>
      <c r="Q60" s="259">
        <f t="shared" si="1"/>
        <v>402</v>
      </c>
      <c r="R60" s="260"/>
      <c r="Z60" s="4"/>
    </row>
    <row r="61" spans="1:26" ht="35.25" customHeight="1" thickBot="1">
      <c r="A61" s="16"/>
      <c r="B61" s="55" t="s">
        <v>51</v>
      </c>
      <c r="C61" s="247">
        <v>64</v>
      </c>
      <c r="D61" s="248"/>
      <c r="E61" s="247">
        <v>60</v>
      </c>
      <c r="F61" s="248"/>
      <c r="G61" s="247">
        <v>59</v>
      </c>
      <c r="H61" s="248"/>
      <c r="I61" s="247">
        <v>74</v>
      </c>
      <c r="J61" s="248"/>
      <c r="K61" s="247">
        <v>57</v>
      </c>
      <c r="L61" s="248"/>
      <c r="M61" s="249">
        <v>74</v>
      </c>
      <c r="N61" s="249"/>
      <c r="O61" s="243">
        <v>17</v>
      </c>
      <c r="P61" s="244"/>
      <c r="Q61" s="245">
        <f t="shared" si="1"/>
        <v>388</v>
      </c>
      <c r="R61" s="246"/>
      <c r="Z61" s="4"/>
    </row>
    <row r="62" spans="1:26" ht="35.25" customHeight="1" thickBot="1">
      <c r="A62" s="16"/>
      <c r="B62" s="55" t="s">
        <v>24</v>
      </c>
      <c r="C62" s="247">
        <v>51</v>
      </c>
      <c r="D62" s="248"/>
      <c r="E62" s="247">
        <v>63</v>
      </c>
      <c r="F62" s="248"/>
      <c r="G62" s="247">
        <v>57</v>
      </c>
      <c r="H62" s="248"/>
      <c r="I62" s="247">
        <v>60</v>
      </c>
      <c r="J62" s="248"/>
      <c r="K62" s="247">
        <v>75</v>
      </c>
      <c r="L62" s="248"/>
      <c r="M62" s="249">
        <v>57</v>
      </c>
      <c r="N62" s="249"/>
      <c r="O62" s="243">
        <v>19</v>
      </c>
      <c r="P62" s="244"/>
      <c r="Q62" s="245">
        <f t="shared" si="1"/>
        <v>363</v>
      </c>
      <c r="R62" s="246"/>
      <c r="Z62" s="4"/>
    </row>
    <row r="63" spans="1:26" ht="18.75" customHeight="1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6"/>
      <c r="Z63" s="4"/>
    </row>
    <row r="64" spans="1:26" ht="29.25" customHeight="1">
      <c r="B64" s="241" t="s">
        <v>52</v>
      </c>
      <c r="C64" s="184"/>
      <c r="D64" s="184"/>
      <c r="E64" s="184"/>
      <c r="F64" s="184"/>
      <c r="G64" s="184"/>
      <c r="H64" s="128">
        <f>'[1]1安謝'!H65:I65</f>
        <v>45658</v>
      </c>
      <c r="I64" s="128"/>
      <c r="J64" s="7" t="s">
        <v>3</v>
      </c>
    </row>
    <row r="65" spans="1:24" ht="24" customHeight="1">
      <c r="B65" s="242" t="s">
        <v>53</v>
      </c>
      <c r="C65" s="242"/>
      <c r="D65" s="242"/>
      <c r="E65" s="242"/>
      <c r="F65" s="242" t="s">
        <v>54</v>
      </c>
      <c r="G65" s="242"/>
      <c r="H65" s="242"/>
      <c r="I65" s="242"/>
      <c r="J65" s="242"/>
      <c r="K65" s="242"/>
      <c r="L65" s="242"/>
      <c r="M65" s="242" t="s">
        <v>55</v>
      </c>
      <c r="N65" s="242"/>
      <c r="O65" s="242"/>
      <c r="P65" s="242" t="s">
        <v>56</v>
      </c>
      <c r="Q65" s="242"/>
      <c r="R65" s="10"/>
      <c r="S65" s="10"/>
      <c r="T65" s="4"/>
      <c r="U65" s="4"/>
    </row>
    <row r="66" spans="1:24" ht="24" customHeight="1">
      <c r="B66" s="238" t="s">
        <v>57</v>
      </c>
      <c r="C66" s="238"/>
      <c r="D66" s="238"/>
      <c r="E66" s="238"/>
      <c r="F66" s="238" t="s">
        <v>58</v>
      </c>
      <c r="G66" s="238"/>
      <c r="H66" s="238"/>
      <c r="I66" s="238"/>
      <c r="J66" s="238"/>
      <c r="K66" s="238"/>
      <c r="L66" s="238"/>
      <c r="M66" s="239">
        <v>250</v>
      </c>
      <c r="N66" s="239"/>
      <c r="O66" s="239"/>
      <c r="P66" s="239" t="s">
        <v>59</v>
      </c>
      <c r="Q66" s="239"/>
      <c r="R66" s="10"/>
      <c r="S66" s="10"/>
      <c r="T66" s="4"/>
      <c r="U66" s="4"/>
    </row>
    <row r="67" spans="1:24" ht="21" customHeight="1">
      <c r="J67" s="4"/>
    </row>
    <row r="68" spans="1:24" ht="28.5" customHeight="1">
      <c r="A68" s="17">
        <v>3</v>
      </c>
      <c r="B68" s="169" t="s">
        <v>60</v>
      </c>
      <c r="C68" s="170"/>
      <c r="D68" s="170"/>
      <c r="E68" s="171"/>
      <c r="F68" s="171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7"/>
      <c r="R68" s="58"/>
      <c r="S68" s="59"/>
      <c r="T68" s="58"/>
      <c r="U68" s="58"/>
      <c r="V68" s="58"/>
      <c r="W68" s="58"/>
      <c r="X68" s="19"/>
    </row>
    <row r="69" spans="1:24" ht="13.5" customHeight="1">
      <c r="A69" s="14"/>
      <c r="B69" s="14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6"/>
      <c r="R69" s="10"/>
      <c r="S69" s="9"/>
      <c r="T69" s="10"/>
      <c r="U69" s="10"/>
      <c r="V69" s="10"/>
      <c r="W69" s="10"/>
    </row>
    <row r="70" spans="1:24" ht="37" customHeight="1">
      <c r="A70" s="14"/>
      <c r="B70" s="193" t="s">
        <v>61</v>
      </c>
      <c r="C70" s="194"/>
      <c r="D70" s="194"/>
      <c r="E70" s="194"/>
      <c r="F70" s="240" t="s">
        <v>62</v>
      </c>
      <c r="G70" s="240"/>
      <c r="H70" s="240"/>
      <c r="I70" s="240"/>
      <c r="J70" s="240"/>
      <c r="K70" s="240"/>
      <c r="L70" s="240"/>
      <c r="M70" s="240"/>
      <c r="N70" s="240"/>
      <c r="O70" s="240"/>
      <c r="P70" s="128">
        <f>'[1]1安謝'!$P$71</f>
        <v>45717</v>
      </c>
      <c r="Q70" s="128"/>
      <c r="R70" s="7" t="s">
        <v>3</v>
      </c>
      <c r="S70" s="60"/>
      <c r="T70" s="60"/>
      <c r="U70" s="60"/>
    </row>
    <row r="71" spans="1:24" ht="28.5" customHeight="1">
      <c r="A71" s="14"/>
      <c r="B71" s="233" t="s">
        <v>63</v>
      </c>
      <c r="C71" s="234"/>
      <c r="D71" s="234"/>
      <c r="E71" s="234"/>
      <c r="F71" s="234"/>
      <c r="G71" s="234"/>
      <c r="H71" s="234"/>
      <c r="I71" s="235"/>
      <c r="J71" s="150" t="s">
        <v>64</v>
      </c>
      <c r="K71" s="150"/>
      <c r="L71" s="150"/>
      <c r="M71" s="150"/>
      <c r="N71" s="150"/>
      <c r="O71" s="150"/>
      <c r="P71" s="236" t="s">
        <v>65</v>
      </c>
      <c r="Q71" s="237"/>
      <c r="R71" s="9"/>
    </row>
    <row r="72" spans="1:24" ht="28.5" customHeight="1">
      <c r="A72" s="14"/>
      <c r="B72" s="228" t="s">
        <v>66</v>
      </c>
      <c r="C72" s="229"/>
      <c r="D72" s="229"/>
      <c r="E72" s="229"/>
      <c r="F72" s="229"/>
      <c r="G72" s="229"/>
      <c r="H72" s="229"/>
      <c r="I72" s="230"/>
      <c r="J72" s="122" t="s">
        <v>67</v>
      </c>
      <c r="K72" s="122"/>
      <c r="L72" s="122"/>
      <c r="M72" s="122"/>
      <c r="N72" s="122"/>
      <c r="O72" s="122"/>
      <c r="P72" s="223">
        <v>181</v>
      </c>
      <c r="Q72" s="224"/>
    </row>
    <row r="73" spans="1:24" ht="32.5" customHeight="1">
      <c r="A73" s="14"/>
      <c r="B73" s="228" t="s">
        <v>68</v>
      </c>
      <c r="C73" s="229"/>
      <c r="D73" s="229"/>
      <c r="E73" s="229"/>
      <c r="F73" s="229"/>
      <c r="G73" s="229"/>
      <c r="H73" s="229"/>
      <c r="I73" s="230"/>
      <c r="J73" s="197" t="s">
        <v>69</v>
      </c>
      <c r="K73" s="122"/>
      <c r="L73" s="122"/>
      <c r="M73" s="122"/>
      <c r="N73" s="122"/>
      <c r="O73" s="122"/>
      <c r="P73" s="223">
        <v>217</v>
      </c>
      <c r="Q73" s="224"/>
    </row>
    <row r="74" spans="1:24" ht="28.5" customHeight="1">
      <c r="A74" s="14"/>
      <c r="B74" s="228" t="s">
        <v>70</v>
      </c>
      <c r="C74" s="229"/>
      <c r="D74" s="229"/>
      <c r="E74" s="229"/>
      <c r="F74" s="229"/>
      <c r="G74" s="229"/>
      <c r="H74" s="229"/>
      <c r="I74" s="230"/>
      <c r="J74" s="122" t="s">
        <v>71</v>
      </c>
      <c r="K74" s="122"/>
      <c r="L74" s="122"/>
      <c r="M74" s="122"/>
      <c r="N74" s="122"/>
      <c r="O74" s="122"/>
      <c r="P74" s="223">
        <v>300</v>
      </c>
      <c r="Q74" s="224"/>
    </row>
    <row r="75" spans="1:24" ht="37" customHeight="1">
      <c r="A75" s="14"/>
      <c r="B75" s="228" t="s">
        <v>72</v>
      </c>
      <c r="C75" s="229"/>
      <c r="D75" s="229"/>
      <c r="E75" s="229"/>
      <c r="F75" s="229"/>
      <c r="G75" s="229"/>
      <c r="H75" s="229"/>
      <c r="I75" s="230"/>
      <c r="J75" s="197" t="s">
        <v>73</v>
      </c>
      <c r="K75" s="122"/>
      <c r="L75" s="122"/>
      <c r="M75" s="122"/>
      <c r="N75" s="122"/>
      <c r="O75" s="122"/>
      <c r="P75" s="223">
        <v>172</v>
      </c>
      <c r="Q75" s="224"/>
    </row>
    <row r="76" spans="1:24" ht="33.5" customHeight="1">
      <c r="A76" s="14"/>
      <c r="B76" s="228" t="s">
        <v>74</v>
      </c>
      <c r="C76" s="229"/>
      <c r="D76" s="229"/>
      <c r="E76" s="229"/>
      <c r="F76" s="229"/>
      <c r="G76" s="229"/>
      <c r="H76" s="229"/>
      <c r="I76" s="230"/>
      <c r="J76" s="231" t="s">
        <v>75</v>
      </c>
      <c r="K76" s="232"/>
      <c r="L76" s="232"/>
      <c r="M76" s="232"/>
      <c r="N76" s="232"/>
      <c r="O76" s="232"/>
      <c r="P76" s="223">
        <v>139</v>
      </c>
      <c r="Q76" s="224"/>
    </row>
    <row r="77" spans="1:24" ht="28.5" customHeight="1">
      <c r="A77" s="14"/>
      <c r="B77" s="222" t="s">
        <v>76</v>
      </c>
      <c r="C77" s="222"/>
      <c r="D77" s="222"/>
      <c r="E77" s="222"/>
      <c r="F77" s="222"/>
      <c r="G77" s="222"/>
      <c r="H77" s="222"/>
      <c r="I77" s="222"/>
      <c r="J77" s="122" t="s">
        <v>77</v>
      </c>
      <c r="K77" s="122"/>
      <c r="L77" s="122"/>
      <c r="M77" s="122"/>
      <c r="N77" s="122"/>
      <c r="O77" s="122"/>
      <c r="P77" s="223">
        <v>35</v>
      </c>
      <c r="Q77" s="224"/>
    </row>
    <row r="78" spans="1:24" ht="28.5" customHeight="1">
      <c r="A78" s="14"/>
      <c r="B78" s="225"/>
      <c r="C78" s="225"/>
      <c r="D78" s="225"/>
      <c r="E78" s="225"/>
      <c r="F78" s="225"/>
      <c r="G78" s="225"/>
      <c r="H78" s="225"/>
      <c r="I78" s="225"/>
      <c r="J78" s="219" t="s">
        <v>78</v>
      </c>
      <c r="K78" s="219"/>
      <c r="L78" s="219"/>
      <c r="M78" s="219"/>
      <c r="N78" s="219"/>
      <c r="O78" s="219"/>
      <c r="P78" s="226">
        <f>SUM(P72:Q77)</f>
        <v>1044</v>
      </c>
      <c r="Q78" s="227"/>
    </row>
    <row r="79" spans="1:24" ht="28.5" customHeight="1">
      <c r="A79" s="14"/>
      <c r="B79" s="218"/>
      <c r="C79" s="218"/>
      <c r="D79" s="218"/>
      <c r="E79" s="218"/>
      <c r="F79" s="218"/>
      <c r="G79" s="218"/>
      <c r="H79" s="218"/>
      <c r="I79" s="218"/>
      <c r="J79" s="219" t="s">
        <v>79</v>
      </c>
      <c r="K79" s="219"/>
      <c r="L79" s="219"/>
      <c r="M79" s="219"/>
      <c r="N79" s="219"/>
      <c r="O79" s="219"/>
      <c r="P79" s="220">
        <f>SUM(P78)/L35</f>
        <v>0.3208358942839582</v>
      </c>
      <c r="Q79" s="221"/>
    </row>
    <row r="80" spans="1:24" ht="28.5" customHeight="1">
      <c r="A80" s="14"/>
      <c r="B80" s="61"/>
      <c r="C80" s="61"/>
      <c r="D80" s="61"/>
      <c r="E80" s="61"/>
      <c r="F80" s="61"/>
      <c r="G80" s="61"/>
      <c r="H80" s="61"/>
      <c r="I80" s="61"/>
      <c r="J80" s="62"/>
      <c r="K80" s="62"/>
      <c r="L80" s="62"/>
      <c r="M80" s="62"/>
      <c r="N80" s="62"/>
      <c r="O80" s="62"/>
      <c r="P80" s="63"/>
      <c r="Q80" s="63"/>
    </row>
    <row r="81" spans="1:24" ht="30.5" customHeight="1">
      <c r="A81" s="14"/>
      <c r="B81" s="180" t="s">
        <v>80</v>
      </c>
      <c r="C81" s="181"/>
      <c r="D81" s="181"/>
      <c r="E81" s="181"/>
      <c r="F81" s="181"/>
      <c r="G81" s="181"/>
      <c r="H81" s="128">
        <v>45383</v>
      </c>
      <c r="I81" s="128"/>
      <c r="J81" s="7" t="s">
        <v>3</v>
      </c>
      <c r="K81" s="62"/>
      <c r="L81" s="62"/>
      <c r="M81" s="62"/>
      <c r="N81" s="62"/>
      <c r="O81" s="62"/>
      <c r="P81" s="63"/>
      <c r="Q81" s="63"/>
    </row>
    <row r="82" spans="1:24" ht="28.5" customHeight="1">
      <c r="A82" s="14"/>
      <c r="B82" s="150" t="s">
        <v>81</v>
      </c>
      <c r="C82" s="150"/>
      <c r="D82" s="150"/>
      <c r="E82" s="150"/>
      <c r="F82" s="150"/>
      <c r="G82" s="150"/>
      <c r="H82" s="150"/>
      <c r="I82" s="150"/>
      <c r="J82" s="182" t="s">
        <v>82</v>
      </c>
      <c r="K82" s="182"/>
      <c r="L82" s="182"/>
      <c r="M82" s="182"/>
      <c r="N82" s="182"/>
      <c r="O82" s="198" t="s">
        <v>83</v>
      </c>
      <c r="P82" s="198"/>
      <c r="Q82" s="198"/>
      <c r="R82" s="198"/>
      <c r="S82" s="198"/>
      <c r="T82" s="182" t="s">
        <v>84</v>
      </c>
      <c r="U82" s="182"/>
      <c r="V82" s="182"/>
    </row>
    <row r="83" spans="1:24" ht="28.5" customHeight="1">
      <c r="A83" s="14"/>
      <c r="B83" s="213" t="s">
        <v>85</v>
      </c>
      <c r="C83" s="214"/>
      <c r="D83" s="214"/>
      <c r="E83" s="214"/>
      <c r="F83" s="214"/>
      <c r="G83" s="214"/>
      <c r="H83" s="214"/>
      <c r="I83" s="214"/>
      <c r="J83" s="214" t="s">
        <v>86</v>
      </c>
      <c r="K83" s="214"/>
      <c r="L83" s="214"/>
      <c r="M83" s="214"/>
      <c r="N83" s="214"/>
      <c r="O83" s="215" t="s">
        <v>87</v>
      </c>
      <c r="P83" s="216"/>
      <c r="Q83" s="216"/>
      <c r="R83" s="216"/>
      <c r="S83" s="216"/>
      <c r="T83" s="125" t="s">
        <v>88</v>
      </c>
      <c r="U83" s="125"/>
      <c r="V83" s="125"/>
    </row>
    <row r="84" spans="1:24" ht="28.5" customHeight="1">
      <c r="A84" s="14"/>
      <c r="B84" s="64"/>
      <c r="C84" s="65"/>
      <c r="D84" s="65"/>
      <c r="E84" s="65"/>
      <c r="F84" s="65"/>
      <c r="G84" s="65"/>
      <c r="H84" s="65"/>
      <c r="I84" s="65"/>
      <c r="J84" s="66"/>
      <c r="K84" s="66"/>
      <c r="L84" s="66"/>
      <c r="M84" s="66"/>
      <c r="N84" s="66"/>
      <c r="O84" s="67"/>
      <c r="P84" s="67"/>
      <c r="Q84" s="67"/>
      <c r="R84" s="67"/>
      <c r="S84" s="67"/>
      <c r="T84" s="68"/>
      <c r="U84" s="68"/>
      <c r="V84" s="68"/>
    </row>
    <row r="85" spans="1:24" ht="28.5" customHeight="1">
      <c r="A85" s="14"/>
      <c r="B85" s="180" t="s">
        <v>89</v>
      </c>
      <c r="C85" s="181"/>
      <c r="D85" s="181"/>
      <c r="E85" s="181"/>
      <c r="F85" s="181"/>
      <c r="G85" s="181"/>
      <c r="H85" s="181"/>
      <c r="I85" s="181"/>
      <c r="J85" s="217">
        <f>'[1]1安謝'!$J$86</f>
        <v>45658</v>
      </c>
      <c r="K85" s="217"/>
      <c r="L85" s="7" t="s">
        <v>3</v>
      </c>
      <c r="M85" s="66"/>
      <c r="N85" s="66"/>
      <c r="R85" s="69"/>
      <c r="S85" s="69"/>
      <c r="T85" s="69"/>
      <c r="U85" s="69"/>
    </row>
    <row r="86" spans="1:24" ht="28.5" customHeight="1">
      <c r="A86" s="14"/>
      <c r="B86" s="150" t="s">
        <v>81</v>
      </c>
      <c r="C86" s="150"/>
      <c r="D86" s="150"/>
      <c r="E86" s="150"/>
      <c r="F86" s="150"/>
      <c r="G86" s="150"/>
      <c r="H86" s="150"/>
      <c r="I86" s="150"/>
      <c r="J86" s="70"/>
      <c r="K86" s="66"/>
      <c r="L86" s="66"/>
      <c r="M86" s="66"/>
      <c r="N86" s="66"/>
      <c r="R86" s="69"/>
      <c r="S86" s="69"/>
      <c r="T86" s="69"/>
      <c r="U86" s="69"/>
    </row>
    <row r="87" spans="1:24" ht="28.5" customHeight="1">
      <c r="A87" s="14"/>
      <c r="B87" s="205" t="s">
        <v>90</v>
      </c>
      <c r="C87" s="206"/>
      <c r="D87" s="206"/>
      <c r="E87" s="206"/>
      <c r="F87" s="206"/>
      <c r="G87" s="206"/>
      <c r="H87" s="206"/>
      <c r="I87" s="207"/>
      <c r="J87" s="66"/>
      <c r="K87" s="66"/>
      <c r="L87" s="66"/>
      <c r="M87" s="66"/>
      <c r="N87" s="66"/>
      <c r="R87" s="69"/>
      <c r="S87" s="69"/>
      <c r="T87" s="69"/>
      <c r="U87" s="69"/>
    </row>
    <row r="88" spans="1:24" ht="28.5" customHeight="1">
      <c r="A88" s="14"/>
      <c r="B88" s="205" t="s">
        <v>91</v>
      </c>
      <c r="C88" s="206"/>
      <c r="D88" s="206"/>
      <c r="E88" s="206"/>
      <c r="F88" s="206"/>
      <c r="G88" s="206"/>
      <c r="H88" s="206"/>
      <c r="I88" s="207"/>
      <c r="J88" s="66"/>
      <c r="K88" s="66"/>
      <c r="L88" s="66"/>
      <c r="M88" s="66"/>
      <c r="N88" s="66"/>
      <c r="O88" s="67"/>
      <c r="P88" s="67"/>
      <c r="Q88" s="67"/>
      <c r="R88" s="67"/>
      <c r="S88" s="67"/>
      <c r="T88" s="68"/>
      <c r="U88" s="68"/>
      <c r="V88" s="68"/>
    </row>
    <row r="89" spans="1:24" ht="28.5" customHeight="1">
      <c r="A89" s="14"/>
      <c r="B89" s="64"/>
      <c r="C89" s="65"/>
      <c r="D89" s="65"/>
      <c r="E89" s="65"/>
      <c r="F89" s="65"/>
      <c r="G89" s="65"/>
      <c r="H89" s="65"/>
      <c r="I89" s="65"/>
      <c r="J89" s="66"/>
      <c r="K89" s="66"/>
      <c r="L89" s="66"/>
      <c r="M89" s="66"/>
      <c r="N89" s="66"/>
      <c r="O89" s="71"/>
      <c r="P89" s="71"/>
      <c r="Q89" s="71"/>
      <c r="R89" s="71"/>
      <c r="S89" s="71"/>
      <c r="T89" s="71"/>
      <c r="U89" s="71"/>
      <c r="V89" s="71"/>
    </row>
    <row r="90" spans="1:24" ht="39" customHeight="1">
      <c r="A90" s="14"/>
      <c r="B90" s="193" t="s">
        <v>92</v>
      </c>
      <c r="C90" s="194"/>
      <c r="D90" s="194"/>
      <c r="E90" s="194"/>
      <c r="F90" s="194"/>
      <c r="G90" s="128">
        <f>'[1]1安謝'!$G$90</f>
        <v>45657</v>
      </c>
      <c r="H90" s="128"/>
      <c r="I90" s="7" t="s">
        <v>3</v>
      </c>
      <c r="J90" s="66"/>
      <c r="K90" s="66"/>
      <c r="L90" s="66"/>
      <c r="M90" s="66"/>
      <c r="N90" s="66"/>
      <c r="O90" s="203" t="s">
        <v>93</v>
      </c>
      <c r="P90" s="204"/>
      <c r="Q90" s="204"/>
      <c r="R90" s="204"/>
      <c r="S90" s="204"/>
      <c r="T90" s="204"/>
      <c r="U90" s="204"/>
      <c r="V90" s="128">
        <f>'[1]1安謝'!$V$90</f>
        <v>45657</v>
      </c>
      <c r="W90" s="128"/>
      <c r="X90" s="7" t="s">
        <v>3</v>
      </c>
    </row>
    <row r="91" spans="1:24" ht="28.5" customHeight="1">
      <c r="A91" s="14"/>
      <c r="B91" s="150" t="s">
        <v>81</v>
      </c>
      <c r="C91" s="150"/>
      <c r="D91" s="150"/>
      <c r="E91" s="150"/>
      <c r="F91" s="150"/>
      <c r="G91" s="150"/>
      <c r="H91" s="150" t="s">
        <v>94</v>
      </c>
      <c r="I91" s="150"/>
      <c r="J91" s="150"/>
      <c r="K91" s="150"/>
      <c r="L91" s="150"/>
      <c r="M91" s="150"/>
      <c r="N91" s="66"/>
      <c r="O91" s="211" t="s">
        <v>81</v>
      </c>
      <c r="P91" s="212"/>
      <c r="Q91" s="212"/>
      <c r="R91" s="212"/>
      <c r="S91" s="212"/>
      <c r="T91" s="198" t="s">
        <v>95</v>
      </c>
      <c r="U91" s="198"/>
      <c r="V91" s="198"/>
      <c r="W91" s="198"/>
      <c r="X91" s="198"/>
    </row>
    <row r="92" spans="1:24" ht="28.5" customHeight="1">
      <c r="A92" s="14"/>
      <c r="B92" s="122" t="s">
        <v>96</v>
      </c>
      <c r="C92" s="122"/>
      <c r="D92" s="122"/>
      <c r="E92" s="122"/>
      <c r="F92" s="122"/>
      <c r="G92" s="122"/>
      <c r="H92" s="122" t="s">
        <v>97</v>
      </c>
      <c r="I92" s="122"/>
      <c r="J92" s="122"/>
      <c r="K92" s="122"/>
      <c r="L92" s="122"/>
      <c r="M92" s="122"/>
      <c r="N92" s="66"/>
      <c r="O92" s="200" t="s">
        <v>88</v>
      </c>
      <c r="P92" s="201"/>
      <c r="Q92" s="201"/>
      <c r="R92" s="201"/>
      <c r="S92" s="201"/>
      <c r="T92" s="202" t="s">
        <v>88</v>
      </c>
      <c r="U92" s="202"/>
      <c r="V92" s="202"/>
      <c r="W92" s="202"/>
      <c r="X92" s="202"/>
    </row>
    <row r="93" spans="1:24" ht="28.5" customHeight="1">
      <c r="A93" s="14"/>
      <c r="B93" s="122" t="s">
        <v>98</v>
      </c>
      <c r="C93" s="122"/>
      <c r="D93" s="122"/>
      <c r="E93" s="122"/>
      <c r="F93" s="122"/>
      <c r="G93" s="122"/>
      <c r="H93" s="122" t="s">
        <v>99</v>
      </c>
      <c r="I93" s="122"/>
      <c r="J93" s="122"/>
      <c r="K93" s="122"/>
      <c r="L93" s="122"/>
      <c r="M93" s="122"/>
      <c r="N93" s="66"/>
    </row>
    <row r="94" spans="1:24" ht="28.5" customHeight="1">
      <c r="A94" s="14"/>
      <c r="B94" s="122" t="s">
        <v>100</v>
      </c>
      <c r="C94" s="122"/>
      <c r="D94" s="122"/>
      <c r="E94" s="122"/>
      <c r="F94" s="122"/>
      <c r="G94" s="122"/>
      <c r="H94" s="122" t="s">
        <v>101</v>
      </c>
      <c r="I94" s="122"/>
      <c r="J94" s="122"/>
      <c r="K94" s="122"/>
      <c r="L94" s="122"/>
      <c r="M94" s="122"/>
      <c r="N94" s="66"/>
      <c r="O94" s="203" t="s">
        <v>102</v>
      </c>
      <c r="P94" s="204"/>
      <c r="Q94" s="204"/>
      <c r="R94" s="204"/>
      <c r="S94" s="204"/>
      <c r="T94" s="204"/>
      <c r="U94" s="204"/>
      <c r="V94" s="128">
        <f>'[1]1安謝'!$V$95</f>
        <v>45657</v>
      </c>
      <c r="W94" s="128"/>
      <c r="X94" s="7" t="s">
        <v>3</v>
      </c>
    </row>
    <row r="95" spans="1:24" ht="28.5" customHeight="1">
      <c r="A95" s="14"/>
      <c r="B95" s="205" t="s">
        <v>103</v>
      </c>
      <c r="C95" s="206"/>
      <c r="D95" s="206"/>
      <c r="E95" s="206"/>
      <c r="F95" s="206"/>
      <c r="G95" s="207"/>
      <c r="H95" s="205" t="s">
        <v>97</v>
      </c>
      <c r="I95" s="206"/>
      <c r="J95" s="206"/>
      <c r="K95" s="206"/>
      <c r="L95" s="206"/>
      <c r="M95" s="207"/>
      <c r="N95" s="66"/>
      <c r="O95" s="198" t="s">
        <v>81</v>
      </c>
      <c r="P95" s="198"/>
      <c r="Q95" s="198"/>
      <c r="R95" s="198"/>
      <c r="S95" s="198"/>
      <c r="T95" s="198" t="s">
        <v>94</v>
      </c>
      <c r="U95" s="198"/>
      <c r="V95" s="198"/>
      <c r="W95" s="198"/>
      <c r="X95" s="198"/>
    </row>
    <row r="96" spans="1:24" ht="33.5" customHeight="1">
      <c r="A96" s="14"/>
      <c r="B96" s="122" t="s">
        <v>104</v>
      </c>
      <c r="C96" s="122"/>
      <c r="D96" s="122"/>
      <c r="E96" s="122"/>
      <c r="F96" s="122"/>
      <c r="G96" s="122"/>
      <c r="H96" s="197" t="s">
        <v>105</v>
      </c>
      <c r="I96" s="197"/>
      <c r="J96" s="197"/>
      <c r="K96" s="197"/>
      <c r="L96" s="197"/>
      <c r="M96" s="197"/>
      <c r="N96" s="66"/>
      <c r="O96" s="208" t="s">
        <v>106</v>
      </c>
      <c r="P96" s="209"/>
      <c r="Q96" s="209"/>
      <c r="R96" s="209"/>
      <c r="S96" s="210"/>
      <c r="T96" s="208" t="s">
        <v>107</v>
      </c>
      <c r="U96" s="209"/>
      <c r="V96" s="209"/>
      <c r="W96" s="209"/>
      <c r="X96" s="210"/>
    </row>
    <row r="97" spans="1:24" ht="28.5" customHeight="1">
      <c r="A97" s="14"/>
      <c r="B97" s="122" t="s">
        <v>108</v>
      </c>
      <c r="C97" s="122"/>
      <c r="D97" s="122"/>
      <c r="E97" s="122"/>
      <c r="F97" s="122"/>
      <c r="G97" s="122"/>
      <c r="H97" s="122" t="s">
        <v>109</v>
      </c>
      <c r="I97" s="122"/>
      <c r="J97" s="122"/>
      <c r="K97" s="122"/>
      <c r="L97" s="122"/>
      <c r="M97" s="122"/>
      <c r="N97" s="66"/>
    </row>
    <row r="98" spans="1:24" ht="28.5" customHeight="1">
      <c r="A98" s="14"/>
      <c r="B98" s="122" t="s">
        <v>110</v>
      </c>
      <c r="C98" s="122"/>
      <c r="D98" s="122"/>
      <c r="E98" s="122"/>
      <c r="F98" s="122"/>
      <c r="G98" s="122"/>
      <c r="H98" s="122" t="s">
        <v>111</v>
      </c>
      <c r="I98" s="122"/>
      <c r="J98" s="122"/>
      <c r="K98" s="122"/>
      <c r="L98" s="122"/>
      <c r="M98" s="122"/>
      <c r="N98" s="66"/>
      <c r="O98" s="203" t="s">
        <v>112</v>
      </c>
      <c r="P98" s="204"/>
      <c r="Q98" s="204"/>
      <c r="R98" s="204"/>
      <c r="S98" s="204"/>
      <c r="T98" s="204"/>
      <c r="U98" s="204"/>
      <c r="V98" s="128">
        <f>'[1]1安謝'!$V$101</f>
        <v>45657</v>
      </c>
      <c r="W98" s="128"/>
      <c r="X98" s="7" t="s">
        <v>3</v>
      </c>
    </row>
    <row r="99" spans="1:24" ht="28.5" customHeight="1">
      <c r="A99" s="14"/>
      <c r="B99" s="122" t="s">
        <v>113</v>
      </c>
      <c r="C99" s="122"/>
      <c r="D99" s="122"/>
      <c r="E99" s="122"/>
      <c r="F99" s="122"/>
      <c r="G99" s="122"/>
      <c r="H99" s="122" t="s">
        <v>111</v>
      </c>
      <c r="I99" s="122"/>
      <c r="J99" s="122"/>
      <c r="K99" s="122"/>
      <c r="L99" s="122"/>
      <c r="M99" s="122"/>
      <c r="N99" s="66"/>
      <c r="O99" s="198" t="s">
        <v>81</v>
      </c>
      <c r="P99" s="198"/>
      <c r="Q99" s="198"/>
      <c r="R99" s="198"/>
      <c r="S99" s="198"/>
      <c r="T99" s="198" t="s">
        <v>94</v>
      </c>
      <c r="U99" s="198"/>
      <c r="V99" s="198"/>
      <c r="W99" s="198"/>
      <c r="X99" s="198"/>
    </row>
    <row r="100" spans="1:24" ht="28.5" customHeight="1">
      <c r="A100" s="14"/>
      <c r="B100" s="199" t="s">
        <v>114</v>
      </c>
      <c r="C100" s="192"/>
      <c r="D100" s="192"/>
      <c r="E100" s="192"/>
      <c r="F100" s="192"/>
      <c r="G100" s="192"/>
      <c r="H100" s="122" t="s">
        <v>111</v>
      </c>
      <c r="I100" s="122"/>
      <c r="J100" s="122"/>
      <c r="K100" s="122"/>
      <c r="L100" s="122"/>
      <c r="M100" s="122"/>
      <c r="N100" s="66"/>
      <c r="O100" s="200" t="s">
        <v>88</v>
      </c>
      <c r="P100" s="201"/>
      <c r="Q100" s="201"/>
      <c r="R100" s="201"/>
      <c r="S100" s="201"/>
      <c r="T100" s="202" t="s">
        <v>88</v>
      </c>
      <c r="U100" s="202"/>
      <c r="V100" s="202"/>
      <c r="W100" s="202"/>
      <c r="X100" s="202"/>
    </row>
    <row r="101" spans="1:24" ht="33.5" customHeight="1">
      <c r="A101" s="14"/>
      <c r="B101" s="122" t="s">
        <v>115</v>
      </c>
      <c r="C101" s="122"/>
      <c r="D101" s="122"/>
      <c r="E101" s="122"/>
      <c r="F101" s="122"/>
      <c r="G101" s="122"/>
      <c r="H101" s="197" t="s">
        <v>116</v>
      </c>
      <c r="I101" s="197"/>
      <c r="J101" s="197"/>
      <c r="K101" s="197"/>
      <c r="L101" s="197"/>
      <c r="M101" s="197"/>
      <c r="N101" s="66"/>
    </row>
    <row r="102" spans="1:24" ht="33.5" customHeight="1">
      <c r="A102" s="14"/>
      <c r="B102" s="122" t="s">
        <v>117</v>
      </c>
      <c r="C102" s="122"/>
      <c r="D102" s="122"/>
      <c r="E102" s="122"/>
      <c r="F102" s="122"/>
      <c r="G102" s="122"/>
      <c r="H102" s="197" t="s">
        <v>116</v>
      </c>
      <c r="I102" s="197"/>
      <c r="J102" s="197"/>
      <c r="K102" s="197"/>
      <c r="L102" s="197"/>
      <c r="M102" s="197"/>
      <c r="N102" s="66"/>
      <c r="O102" s="149" t="s">
        <v>118</v>
      </c>
      <c r="P102" s="149"/>
      <c r="Q102" s="149"/>
      <c r="R102" s="149"/>
      <c r="S102" s="128">
        <f>'[1]1安謝'!$S$105</f>
        <v>45677</v>
      </c>
      <c r="T102" s="128"/>
      <c r="U102" s="7" t="s">
        <v>3</v>
      </c>
    </row>
    <row r="103" spans="1:24" ht="28.5" customHeight="1">
      <c r="A103" s="14"/>
      <c r="B103" s="122" t="s">
        <v>119</v>
      </c>
      <c r="C103" s="122"/>
      <c r="D103" s="122"/>
      <c r="E103" s="122"/>
      <c r="F103" s="122"/>
      <c r="G103" s="122"/>
      <c r="H103" s="122" t="s">
        <v>120</v>
      </c>
      <c r="I103" s="122"/>
      <c r="J103" s="122"/>
      <c r="K103" s="122"/>
      <c r="L103" s="122"/>
      <c r="M103" s="122"/>
      <c r="N103" s="66"/>
      <c r="O103" s="195" t="s">
        <v>121</v>
      </c>
      <c r="P103" s="195"/>
      <c r="Q103" s="195"/>
      <c r="R103" s="195"/>
      <c r="S103" s="195"/>
      <c r="T103" s="195"/>
      <c r="U103" s="195"/>
    </row>
    <row r="104" spans="1:24" ht="28.5" customHeight="1">
      <c r="A104" s="14"/>
      <c r="B104" s="122" t="s">
        <v>122</v>
      </c>
      <c r="C104" s="122"/>
      <c r="D104" s="122"/>
      <c r="E104" s="122"/>
      <c r="F104" s="122"/>
      <c r="G104" s="122"/>
      <c r="H104" s="122" t="s">
        <v>111</v>
      </c>
      <c r="I104" s="122"/>
      <c r="J104" s="122"/>
      <c r="K104" s="122"/>
      <c r="L104" s="122"/>
      <c r="M104" s="122"/>
      <c r="N104" s="66"/>
      <c r="O104" s="196" t="s">
        <v>123</v>
      </c>
      <c r="P104" s="196"/>
      <c r="Q104" s="196"/>
      <c r="R104" s="196"/>
      <c r="S104" s="196"/>
      <c r="T104" s="196"/>
      <c r="U104" s="196"/>
    </row>
    <row r="105" spans="1:24" ht="28.5" customHeight="1">
      <c r="A105" s="14"/>
      <c r="B105" s="122" t="s">
        <v>124</v>
      </c>
      <c r="C105" s="122"/>
      <c r="D105" s="122"/>
      <c r="E105" s="122"/>
      <c r="F105" s="122"/>
      <c r="G105" s="122"/>
      <c r="H105" s="122" t="s">
        <v>109</v>
      </c>
      <c r="I105" s="122"/>
      <c r="J105" s="122"/>
      <c r="K105" s="122"/>
      <c r="L105" s="122"/>
      <c r="M105" s="122"/>
      <c r="N105" s="66"/>
    </row>
    <row r="106" spans="1:24" ht="28.5" customHeight="1">
      <c r="A106" s="14"/>
      <c r="B106" s="122" t="s">
        <v>125</v>
      </c>
      <c r="C106" s="122"/>
      <c r="D106" s="122"/>
      <c r="E106" s="122"/>
      <c r="F106" s="122"/>
      <c r="G106" s="122"/>
      <c r="H106" s="122" t="s">
        <v>109</v>
      </c>
      <c r="I106" s="122"/>
      <c r="J106" s="122"/>
      <c r="K106" s="122"/>
      <c r="L106" s="122"/>
      <c r="M106" s="122"/>
      <c r="N106" s="66"/>
      <c r="O106" s="67"/>
      <c r="P106" s="67"/>
      <c r="Q106" s="67"/>
      <c r="R106" s="67"/>
      <c r="S106" s="67"/>
      <c r="T106" s="68"/>
      <c r="U106" s="68"/>
      <c r="V106" s="68"/>
    </row>
    <row r="107" spans="1:24" ht="28.5" customHeight="1">
      <c r="A107" s="14"/>
      <c r="B107" s="122" t="s">
        <v>126</v>
      </c>
      <c r="C107" s="122"/>
      <c r="D107" s="122"/>
      <c r="E107" s="122"/>
      <c r="F107" s="122"/>
      <c r="G107" s="122"/>
      <c r="H107" s="122" t="s">
        <v>111</v>
      </c>
      <c r="I107" s="122"/>
      <c r="J107" s="122"/>
      <c r="K107" s="122"/>
      <c r="L107" s="122"/>
      <c r="M107" s="122"/>
      <c r="N107" s="66"/>
      <c r="O107" s="67"/>
      <c r="P107" s="67"/>
      <c r="Q107" s="67"/>
      <c r="R107" s="67"/>
      <c r="S107" s="67"/>
      <c r="T107" s="68"/>
      <c r="U107" s="68"/>
      <c r="V107" s="68"/>
    </row>
    <row r="108" spans="1:24" ht="28.5" customHeight="1">
      <c r="A108" s="14"/>
      <c r="B108" s="123" t="s">
        <v>127</v>
      </c>
      <c r="C108" s="192"/>
      <c r="D108" s="192"/>
      <c r="E108" s="192"/>
      <c r="F108" s="192"/>
      <c r="G108" s="192"/>
      <c r="H108" s="122" t="s">
        <v>109</v>
      </c>
      <c r="I108" s="122"/>
      <c r="J108" s="122"/>
      <c r="K108" s="122"/>
      <c r="L108" s="122"/>
      <c r="M108" s="122"/>
      <c r="N108" s="66"/>
      <c r="O108" s="67"/>
      <c r="P108" s="67"/>
      <c r="Q108" s="67"/>
      <c r="R108" s="67"/>
      <c r="S108" s="67"/>
      <c r="T108" s="68"/>
      <c r="U108" s="68"/>
      <c r="V108" s="68"/>
    </row>
    <row r="109" spans="1:24" ht="15.75" customHeight="1">
      <c r="A109" s="42"/>
      <c r="B109" s="42"/>
      <c r="C109" s="72"/>
      <c r="D109" s="42"/>
      <c r="E109" s="42"/>
      <c r="F109" s="42"/>
      <c r="G109" s="42"/>
      <c r="H109" s="73"/>
      <c r="I109" s="74"/>
      <c r="J109" s="42"/>
      <c r="K109" s="75"/>
      <c r="L109" s="75"/>
      <c r="M109" s="76"/>
      <c r="N109" s="76"/>
      <c r="O109" s="77"/>
      <c r="P109" s="77"/>
      <c r="Q109" s="78"/>
      <c r="R109" s="78"/>
      <c r="S109" s="78"/>
      <c r="T109" s="79"/>
      <c r="U109" s="79"/>
      <c r="V109" s="79"/>
    </row>
    <row r="110" spans="1:24" ht="28.5" customHeight="1">
      <c r="A110" s="17">
        <v>4</v>
      </c>
      <c r="B110" s="169" t="s">
        <v>128</v>
      </c>
      <c r="C110" s="170"/>
      <c r="D110" s="170"/>
      <c r="E110" s="171"/>
      <c r="F110" s="171"/>
      <c r="G110" s="172"/>
      <c r="H110" s="172"/>
      <c r="I110" s="172"/>
      <c r="J110" s="172"/>
      <c r="K110" s="173"/>
      <c r="L110" s="173"/>
      <c r="M110" s="35"/>
      <c r="N110" s="35"/>
      <c r="O110" s="35"/>
      <c r="P110" s="35"/>
      <c r="Q110" s="35"/>
      <c r="R110" s="36"/>
      <c r="S110" s="37"/>
      <c r="T110" s="36"/>
      <c r="U110" s="37"/>
      <c r="V110" s="37"/>
      <c r="W110" s="19"/>
      <c r="X110" s="19"/>
    </row>
    <row r="111" spans="1:24" ht="6" customHeight="1">
      <c r="A111" s="80"/>
      <c r="B111" s="81"/>
      <c r="C111" s="82"/>
      <c r="D111" s="82"/>
      <c r="E111" s="83"/>
      <c r="F111" s="83"/>
      <c r="G111" s="84"/>
      <c r="H111" s="84"/>
      <c r="I111" s="84"/>
      <c r="J111" s="84"/>
      <c r="K111" s="85"/>
      <c r="L111" s="85"/>
      <c r="M111" s="43"/>
      <c r="N111" s="43"/>
      <c r="O111" s="43"/>
      <c r="P111" s="43"/>
      <c r="Q111" s="43"/>
      <c r="R111" s="44"/>
      <c r="S111" s="45"/>
      <c r="T111" s="44"/>
      <c r="U111" s="45"/>
      <c r="V111" s="45"/>
    </row>
    <row r="112" spans="1:24" ht="30.5" customHeight="1">
      <c r="B112" s="193" t="s">
        <v>129</v>
      </c>
      <c r="C112" s="194"/>
      <c r="D112" s="194"/>
      <c r="E112" s="194"/>
      <c r="F112" s="128">
        <v>45383</v>
      </c>
      <c r="G112" s="128"/>
      <c r="H112" s="7" t="s">
        <v>3</v>
      </c>
      <c r="I112" s="86"/>
      <c r="J112" s="86"/>
      <c r="K112" s="86"/>
      <c r="L112" s="86"/>
      <c r="M112" s="87"/>
      <c r="N112" s="87"/>
    </row>
    <row r="113" spans="1:33" ht="21.75" customHeight="1">
      <c r="B113" s="150" t="s">
        <v>130</v>
      </c>
      <c r="C113" s="150" t="s">
        <v>131</v>
      </c>
      <c r="D113" s="150"/>
      <c r="E113" s="150"/>
      <c r="F113" s="150"/>
      <c r="G113" s="150" t="s">
        <v>132</v>
      </c>
      <c r="H113" s="150"/>
      <c r="I113" s="150"/>
      <c r="J113" s="150"/>
      <c r="K113" s="150" t="s">
        <v>133</v>
      </c>
      <c r="L113" s="150"/>
      <c r="M113" s="150"/>
      <c r="N113" s="150"/>
      <c r="O113" s="150"/>
      <c r="P113" s="150"/>
      <c r="Q113" s="150"/>
      <c r="R113" s="150"/>
      <c r="S113" s="190" t="s">
        <v>134</v>
      </c>
      <c r="T113" s="190"/>
      <c r="U113" s="190"/>
      <c r="V113" s="190"/>
      <c r="W113" s="88"/>
      <c r="X113" s="88"/>
    </row>
    <row r="114" spans="1:33" ht="35.25" customHeight="1">
      <c r="B114" s="182"/>
      <c r="C114" s="150"/>
      <c r="D114" s="150"/>
      <c r="E114" s="150"/>
      <c r="F114" s="150"/>
      <c r="G114" s="150"/>
      <c r="H114" s="150"/>
      <c r="I114" s="150"/>
      <c r="J114" s="150"/>
      <c r="K114" s="150" t="s">
        <v>135</v>
      </c>
      <c r="L114" s="150"/>
      <c r="M114" s="150"/>
      <c r="N114" s="150"/>
      <c r="O114" s="150" t="s">
        <v>136</v>
      </c>
      <c r="P114" s="150" t="s">
        <v>137</v>
      </c>
      <c r="Q114" s="150" t="s">
        <v>138</v>
      </c>
      <c r="R114" s="150" t="s">
        <v>139</v>
      </c>
      <c r="S114" s="190"/>
      <c r="T114" s="190"/>
      <c r="U114" s="190"/>
      <c r="V114" s="190"/>
      <c r="W114" s="88"/>
      <c r="X114" s="88"/>
    </row>
    <row r="115" spans="1:33" ht="32.5" customHeight="1">
      <c r="B115" s="182"/>
      <c r="C115" s="150"/>
      <c r="D115" s="150"/>
      <c r="E115" s="150"/>
      <c r="F115" s="150"/>
      <c r="G115" s="150"/>
      <c r="H115" s="150"/>
      <c r="I115" s="150"/>
      <c r="J115" s="150"/>
      <c r="K115" s="191" t="s">
        <v>140</v>
      </c>
      <c r="L115" s="150"/>
      <c r="M115" s="150" t="s">
        <v>141</v>
      </c>
      <c r="N115" s="150"/>
      <c r="O115" s="150"/>
      <c r="P115" s="150"/>
      <c r="Q115" s="150"/>
      <c r="R115" s="150"/>
      <c r="S115" s="190"/>
      <c r="T115" s="190"/>
      <c r="U115" s="190"/>
      <c r="V115" s="190"/>
      <c r="W115" s="88"/>
      <c r="X115" s="88"/>
    </row>
    <row r="116" spans="1:33" ht="39" customHeight="1">
      <c r="B116" s="89" t="s">
        <v>142</v>
      </c>
      <c r="C116" s="186" t="s">
        <v>36</v>
      </c>
      <c r="D116" s="186"/>
      <c r="E116" s="186"/>
      <c r="F116" s="186"/>
      <c r="G116" s="186" t="s">
        <v>143</v>
      </c>
      <c r="H116" s="186"/>
      <c r="I116" s="186"/>
      <c r="J116" s="186"/>
      <c r="K116" s="187" t="s">
        <v>144</v>
      </c>
      <c r="L116" s="187"/>
      <c r="M116" s="187" t="s">
        <v>145</v>
      </c>
      <c r="N116" s="187"/>
      <c r="O116" s="90" t="s">
        <v>145</v>
      </c>
      <c r="P116" s="90" t="s">
        <v>145</v>
      </c>
      <c r="Q116" s="90" t="s">
        <v>145</v>
      </c>
      <c r="R116" s="90" t="s">
        <v>146</v>
      </c>
      <c r="S116" s="188" t="s">
        <v>147</v>
      </c>
      <c r="T116" s="189"/>
      <c r="U116" s="189"/>
      <c r="V116" s="189"/>
      <c r="W116" s="88"/>
      <c r="X116" s="88"/>
    </row>
    <row r="117" spans="1:33" ht="23.25" customHeight="1">
      <c r="B117" s="68"/>
      <c r="C117" s="68"/>
      <c r="D117" s="68"/>
      <c r="E117" s="68"/>
      <c r="F117" s="91"/>
      <c r="G117" s="92"/>
      <c r="H117" s="92"/>
      <c r="I117" s="45"/>
      <c r="J117" s="45"/>
      <c r="K117" s="45"/>
      <c r="L117" s="45"/>
      <c r="M117" s="93"/>
      <c r="N117" s="68"/>
      <c r="O117" s="68"/>
      <c r="P117" s="68"/>
      <c r="Q117" s="68"/>
      <c r="R117" s="68"/>
      <c r="S117" s="68"/>
      <c r="T117" s="68"/>
      <c r="U117" s="45"/>
      <c r="V117" s="45"/>
      <c r="W117" s="45"/>
      <c r="X117" s="45"/>
    </row>
    <row r="118" spans="1:33" ht="35" customHeight="1">
      <c r="B118" s="180" t="s">
        <v>148</v>
      </c>
      <c r="C118" s="181"/>
      <c r="D118" s="181"/>
      <c r="E118" s="181"/>
      <c r="F118" s="181"/>
      <c r="G118" s="128">
        <v>45383</v>
      </c>
      <c r="H118" s="128"/>
      <c r="I118" s="7" t="s">
        <v>3</v>
      </c>
      <c r="J118" s="45"/>
      <c r="K118" s="94"/>
      <c r="L118" s="94"/>
      <c r="M118" s="94"/>
      <c r="N118" s="94"/>
      <c r="O118" s="79"/>
      <c r="P118" s="79"/>
      <c r="Q118" s="79"/>
      <c r="R118" s="79"/>
      <c r="S118" s="79"/>
      <c r="T118" s="79"/>
      <c r="U118" s="79"/>
      <c r="V118" s="79"/>
      <c r="X118" s="45"/>
    </row>
    <row r="119" spans="1:33" ht="23.25" customHeight="1">
      <c r="B119" s="150" t="s">
        <v>81</v>
      </c>
      <c r="C119" s="150"/>
      <c r="D119" s="150"/>
      <c r="E119" s="150"/>
      <c r="F119" s="150"/>
      <c r="G119" s="150"/>
      <c r="H119" s="150"/>
      <c r="I119" s="150"/>
      <c r="J119" s="4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X119" s="45"/>
    </row>
    <row r="120" spans="1:33" ht="23.25" customHeight="1">
      <c r="B120" s="122" t="s">
        <v>149</v>
      </c>
      <c r="C120" s="122"/>
      <c r="D120" s="122"/>
      <c r="E120" s="122"/>
      <c r="F120" s="122"/>
      <c r="G120" s="122"/>
      <c r="H120" s="122"/>
      <c r="I120" s="122"/>
      <c r="J120" s="45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</row>
    <row r="121" spans="1:33" ht="23.25" customHeight="1">
      <c r="B121" s="122" t="s">
        <v>150</v>
      </c>
      <c r="C121" s="122"/>
      <c r="D121" s="122"/>
      <c r="E121" s="122"/>
      <c r="F121" s="122"/>
      <c r="G121" s="122"/>
      <c r="H121" s="122"/>
      <c r="I121" s="122"/>
      <c r="J121" s="45"/>
      <c r="S121" s="68"/>
      <c r="T121" s="68"/>
      <c r="U121" s="45"/>
      <c r="V121" s="45"/>
      <c r="W121" s="45"/>
      <c r="X121" s="45"/>
    </row>
    <row r="122" spans="1:33" ht="23.25" customHeight="1">
      <c r="B122" s="122" t="s">
        <v>151</v>
      </c>
      <c r="C122" s="122"/>
      <c r="D122" s="122"/>
      <c r="E122" s="122"/>
      <c r="F122" s="122"/>
      <c r="G122" s="122"/>
      <c r="H122" s="122"/>
      <c r="I122" s="122"/>
      <c r="J122" s="45"/>
      <c r="K122" s="45"/>
      <c r="L122" s="45"/>
      <c r="M122" s="93"/>
      <c r="N122" s="68"/>
      <c r="O122" s="68"/>
      <c r="P122" s="68"/>
      <c r="Q122" s="68"/>
      <c r="R122" s="68"/>
      <c r="S122" s="68"/>
      <c r="T122" s="68"/>
      <c r="U122" s="45"/>
      <c r="V122" s="45"/>
      <c r="W122" s="45"/>
      <c r="X122" s="45"/>
    </row>
    <row r="123" spans="1:33" ht="23.25" customHeight="1">
      <c r="B123" s="122" t="s">
        <v>152</v>
      </c>
      <c r="C123" s="122"/>
      <c r="D123" s="122"/>
      <c r="E123" s="122"/>
      <c r="F123" s="122"/>
      <c r="G123" s="122"/>
      <c r="H123" s="122"/>
      <c r="I123" s="122"/>
      <c r="J123" s="45"/>
      <c r="K123" s="45"/>
      <c r="L123" s="45"/>
      <c r="M123" s="93"/>
      <c r="N123" s="68"/>
      <c r="O123" s="68"/>
      <c r="P123" s="68"/>
      <c r="Q123" s="68"/>
      <c r="R123" s="68"/>
      <c r="S123" s="68"/>
      <c r="T123" s="68"/>
      <c r="U123" s="45"/>
      <c r="V123" s="45"/>
      <c r="W123" s="45"/>
      <c r="X123" s="45"/>
    </row>
    <row r="124" spans="1:33" ht="24.75" customHeight="1"/>
    <row r="125" spans="1:33" ht="28.5" customHeight="1">
      <c r="A125" s="17">
        <v>5</v>
      </c>
      <c r="B125" s="169" t="s">
        <v>153</v>
      </c>
      <c r="C125" s="170"/>
      <c r="D125" s="170"/>
      <c r="E125" s="171"/>
      <c r="F125" s="171"/>
      <c r="G125" s="172"/>
      <c r="H125" s="172"/>
      <c r="I125" s="172"/>
      <c r="J125" s="172"/>
      <c r="K125" s="173"/>
      <c r="L125" s="173"/>
      <c r="M125" s="35"/>
      <c r="N125" s="35"/>
      <c r="O125" s="35"/>
      <c r="P125" s="35"/>
      <c r="Q125" s="35"/>
      <c r="R125" s="36"/>
      <c r="S125" s="37"/>
      <c r="T125" s="36"/>
      <c r="U125" s="37"/>
      <c r="V125" s="37"/>
      <c r="W125" s="19"/>
      <c r="X125" s="19"/>
      <c r="Z125" s="96"/>
      <c r="AA125" s="96"/>
      <c r="AB125" s="96"/>
      <c r="AC125" s="96"/>
      <c r="AD125" s="96"/>
      <c r="AE125" s="96"/>
      <c r="AF125" s="96"/>
      <c r="AG125" s="96"/>
    </row>
    <row r="126" spans="1:33" ht="6" customHeight="1">
      <c r="A126" s="80"/>
      <c r="B126" s="81"/>
      <c r="C126" s="82"/>
      <c r="D126" s="82"/>
      <c r="E126" s="83"/>
      <c r="F126" s="83"/>
      <c r="G126" s="84"/>
      <c r="H126" s="84"/>
      <c r="I126" s="84"/>
      <c r="J126" s="84"/>
      <c r="K126" s="85"/>
      <c r="L126" s="85"/>
      <c r="M126" s="43"/>
      <c r="N126" s="43"/>
      <c r="O126" s="43"/>
      <c r="P126" s="43"/>
      <c r="Q126" s="43"/>
      <c r="R126" s="44"/>
      <c r="S126" s="45"/>
      <c r="T126" s="44"/>
      <c r="U126" s="45"/>
      <c r="AC126" s="88"/>
      <c r="AD126" s="88"/>
      <c r="AE126" s="88"/>
      <c r="AF126" s="88"/>
      <c r="AG126" s="96"/>
    </row>
    <row r="127" spans="1:33" ht="33.75" customHeight="1">
      <c r="B127" s="183" t="s">
        <v>154</v>
      </c>
      <c r="C127" s="184"/>
      <c r="D127" s="184"/>
      <c r="E127" s="184"/>
      <c r="F127" s="128">
        <f>'[1]1安謝'!$F$129</f>
        <v>45677</v>
      </c>
      <c r="G127" s="128"/>
      <c r="H127" s="7" t="s">
        <v>3</v>
      </c>
      <c r="I127" s="97"/>
      <c r="J127" s="6"/>
      <c r="K127" s="98"/>
      <c r="L127" s="79"/>
      <c r="Y127" s="88"/>
      <c r="Z127" s="88"/>
      <c r="AA127" s="88"/>
      <c r="AB127" s="88"/>
      <c r="AC127" s="88"/>
      <c r="AD127" s="88"/>
      <c r="AE127" s="88"/>
      <c r="AF127" s="88"/>
    </row>
    <row r="128" spans="1:33" ht="27" customHeight="1">
      <c r="B128" s="150" t="s">
        <v>155</v>
      </c>
      <c r="C128" s="182"/>
      <c r="D128" s="182"/>
      <c r="E128" s="182"/>
      <c r="F128" s="182" t="s">
        <v>54</v>
      </c>
      <c r="G128" s="182"/>
      <c r="H128" s="182"/>
      <c r="I128" s="182"/>
      <c r="J128" s="182"/>
      <c r="K128" s="182"/>
      <c r="L128" s="99"/>
    </row>
    <row r="129" spans="1:35" ht="33" customHeight="1">
      <c r="A129" s="100"/>
      <c r="B129" s="185" t="s">
        <v>156</v>
      </c>
      <c r="C129" s="185"/>
      <c r="D129" s="185"/>
      <c r="E129" s="185"/>
      <c r="F129" s="185" t="s">
        <v>157</v>
      </c>
      <c r="G129" s="185"/>
      <c r="H129" s="185"/>
      <c r="I129" s="185"/>
      <c r="J129" s="185"/>
      <c r="K129" s="185"/>
      <c r="L129" s="101"/>
    </row>
    <row r="130" spans="1:35" ht="27" customHeight="1">
      <c r="A130" s="100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</row>
    <row r="131" spans="1:35" ht="27" customHeight="1">
      <c r="A131" s="100"/>
      <c r="B131" s="180" t="s">
        <v>158</v>
      </c>
      <c r="C131" s="181"/>
      <c r="D131" s="181"/>
      <c r="E131" s="181"/>
      <c r="F131" s="181"/>
      <c r="G131" s="128">
        <f>'[1]1安謝'!$G$137</f>
        <v>45658</v>
      </c>
      <c r="H131" s="128"/>
      <c r="I131" s="7" t="s">
        <v>3</v>
      </c>
      <c r="J131" s="102"/>
      <c r="K131" s="102"/>
      <c r="L131" s="102"/>
    </row>
    <row r="132" spans="1:35" ht="27" customHeight="1">
      <c r="A132" s="100"/>
      <c r="B132" s="150" t="s">
        <v>159</v>
      </c>
      <c r="C132" s="150"/>
      <c r="D132" s="150"/>
      <c r="E132" s="150"/>
      <c r="F132" s="150" t="s">
        <v>160</v>
      </c>
      <c r="G132" s="150"/>
      <c r="H132" s="150"/>
      <c r="I132" s="150" t="s">
        <v>161</v>
      </c>
      <c r="J132" s="150"/>
      <c r="K132" s="150"/>
      <c r="L132" s="150"/>
      <c r="M132" s="182" t="s">
        <v>162</v>
      </c>
      <c r="N132" s="182"/>
      <c r="O132" s="182"/>
      <c r="P132" s="182"/>
    </row>
    <row r="133" spans="1:35" ht="27" customHeight="1">
      <c r="A133" s="100"/>
      <c r="B133" s="178" t="s">
        <v>163</v>
      </c>
      <c r="C133" s="179"/>
      <c r="D133" s="179"/>
      <c r="E133" s="179"/>
      <c r="F133" s="174" t="s">
        <v>164</v>
      </c>
      <c r="G133" s="174"/>
      <c r="H133" s="174"/>
      <c r="I133" s="174" t="s">
        <v>165</v>
      </c>
      <c r="J133" s="174"/>
      <c r="K133" s="174"/>
      <c r="L133" s="174"/>
      <c r="M133" s="177" t="s">
        <v>166</v>
      </c>
      <c r="N133" s="177"/>
      <c r="O133" s="177"/>
      <c r="P133" s="177"/>
    </row>
    <row r="134" spans="1:35" ht="27" customHeight="1">
      <c r="A134" s="100"/>
      <c r="B134" s="178" t="s">
        <v>167</v>
      </c>
      <c r="C134" s="179"/>
      <c r="D134" s="179"/>
      <c r="E134" s="179"/>
      <c r="F134" s="174" t="s">
        <v>168</v>
      </c>
      <c r="G134" s="174"/>
      <c r="H134" s="174"/>
      <c r="I134" s="174" t="s">
        <v>169</v>
      </c>
      <c r="J134" s="174"/>
      <c r="K134" s="174"/>
      <c r="L134" s="174"/>
      <c r="M134" s="177" t="s">
        <v>170</v>
      </c>
      <c r="N134" s="177"/>
      <c r="O134" s="177"/>
      <c r="P134" s="177"/>
    </row>
    <row r="135" spans="1:35" ht="62" customHeight="1">
      <c r="A135" s="100"/>
      <c r="B135" s="145" t="s">
        <v>163</v>
      </c>
      <c r="C135" s="145"/>
      <c r="D135" s="145"/>
      <c r="E135" s="145"/>
      <c r="F135" s="174" t="s">
        <v>171</v>
      </c>
      <c r="G135" s="174"/>
      <c r="H135" s="174"/>
      <c r="I135" s="174" t="s">
        <v>172</v>
      </c>
      <c r="J135" s="174"/>
      <c r="K135" s="174"/>
      <c r="L135" s="174"/>
      <c r="M135" s="175" t="s">
        <v>173</v>
      </c>
      <c r="N135" s="176"/>
      <c r="O135" s="176"/>
      <c r="P135" s="176"/>
    </row>
    <row r="136" spans="1:35" ht="27" customHeight="1">
      <c r="A136" s="100"/>
      <c r="B136" s="145" t="s">
        <v>174</v>
      </c>
      <c r="C136" s="145"/>
      <c r="D136" s="145"/>
      <c r="E136" s="145"/>
      <c r="F136" s="174" t="s">
        <v>175</v>
      </c>
      <c r="G136" s="174"/>
      <c r="H136" s="174"/>
      <c r="I136" s="174" t="s">
        <v>176</v>
      </c>
      <c r="J136" s="174"/>
      <c r="K136" s="174"/>
      <c r="L136" s="174"/>
      <c r="M136" s="177" t="s">
        <v>177</v>
      </c>
      <c r="N136" s="177"/>
      <c r="O136" s="177"/>
      <c r="P136" s="177"/>
    </row>
    <row r="137" spans="1:35" ht="27" customHeight="1">
      <c r="A137" s="100"/>
      <c r="B137" s="160" t="s">
        <v>178</v>
      </c>
      <c r="C137" s="161"/>
      <c r="D137" s="161"/>
      <c r="E137" s="162"/>
      <c r="F137" s="163" t="s">
        <v>164</v>
      </c>
      <c r="G137" s="164"/>
      <c r="H137" s="165"/>
      <c r="I137" s="163" t="s">
        <v>179</v>
      </c>
      <c r="J137" s="164"/>
      <c r="K137" s="164"/>
      <c r="L137" s="165"/>
      <c r="M137" s="166" t="s">
        <v>180</v>
      </c>
      <c r="N137" s="167"/>
      <c r="O137" s="167"/>
      <c r="P137" s="168"/>
    </row>
    <row r="138" spans="1:35" ht="27" customHeight="1">
      <c r="A138" s="100"/>
      <c r="L138" s="104"/>
      <c r="W138" s="101"/>
    </row>
    <row r="139" spans="1:35" ht="28.5" customHeight="1">
      <c r="A139" s="17">
        <v>6</v>
      </c>
      <c r="B139" s="169" t="s">
        <v>181</v>
      </c>
      <c r="C139" s="170"/>
      <c r="D139" s="170"/>
      <c r="E139" s="171"/>
      <c r="F139" s="171"/>
      <c r="G139" s="172"/>
      <c r="H139" s="172"/>
      <c r="I139" s="172"/>
      <c r="J139" s="172"/>
      <c r="K139" s="173"/>
      <c r="L139" s="173"/>
      <c r="M139" s="35"/>
      <c r="N139" s="35"/>
      <c r="O139" s="35"/>
      <c r="P139" s="35"/>
      <c r="Q139" s="35"/>
      <c r="R139" s="36"/>
      <c r="S139" s="37"/>
      <c r="T139" s="36"/>
      <c r="U139" s="37"/>
      <c r="V139" s="37"/>
      <c r="W139" s="19"/>
      <c r="X139" s="19"/>
    </row>
    <row r="140" spans="1:35" s="113" customFormat="1" ht="28.5" customHeight="1">
      <c r="A140" s="38"/>
      <c r="B140" s="105"/>
      <c r="C140" s="106"/>
      <c r="D140" s="106"/>
      <c r="E140" s="107"/>
      <c r="F140" s="107"/>
      <c r="G140" s="108"/>
      <c r="H140" s="108"/>
      <c r="I140" s="108"/>
      <c r="J140" s="108"/>
      <c r="K140" s="109"/>
      <c r="L140" s="109"/>
      <c r="M140" s="110"/>
      <c r="N140" s="110"/>
      <c r="O140" s="110"/>
      <c r="P140" s="110"/>
      <c r="Q140" s="110"/>
      <c r="R140" s="111"/>
      <c r="S140" s="112"/>
      <c r="T140" s="111"/>
      <c r="U140" s="112"/>
      <c r="V140" s="112"/>
    </row>
    <row r="141" spans="1:35" s="113" customFormat="1" ht="30.75" customHeight="1">
      <c r="A141" s="38"/>
      <c r="B141" s="149" t="s">
        <v>182</v>
      </c>
      <c r="C141" s="149"/>
      <c r="D141" s="149"/>
      <c r="E141" s="149"/>
      <c r="F141" s="149"/>
      <c r="G141" s="149"/>
      <c r="H141" s="128">
        <f>'[1]1安謝'!$H$143</f>
        <v>45685</v>
      </c>
      <c r="I141" s="128"/>
      <c r="J141" s="7" t="s">
        <v>3</v>
      </c>
      <c r="K141" s="105"/>
      <c r="L141" s="105"/>
      <c r="M141" s="110"/>
      <c r="N141" s="110"/>
      <c r="O141" s="110"/>
      <c r="P141" s="110"/>
      <c r="Q141" s="110"/>
      <c r="R141" s="111"/>
      <c r="S141" s="112"/>
      <c r="T141" s="111"/>
      <c r="U141" s="112"/>
      <c r="V141" s="112"/>
      <c r="AC141" s="114"/>
      <c r="AD141" s="114"/>
      <c r="AE141" s="114"/>
      <c r="AF141" s="114"/>
      <c r="AG141" s="114"/>
      <c r="AH141" s="114"/>
      <c r="AI141" s="114"/>
    </row>
    <row r="142" spans="1:35" s="113" customFormat="1" ht="30.75" customHeight="1">
      <c r="A142" s="38"/>
      <c r="B142" s="138" t="s">
        <v>183</v>
      </c>
      <c r="C142" s="138"/>
      <c r="D142" s="138"/>
      <c r="E142" s="138"/>
      <c r="F142" s="138"/>
      <c r="G142" s="138"/>
      <c r="H142" s="138" t="s">
        <v>184</v>
      </c>
      <c r="I142" s="138"/>
      <c r="J142" s="138"/>
      <c r="K142" s="138"/>
      <c r="L142" s="138"/>
      <c r="M142" s="138"/>
      <c r="N142" s="138"/>
      <c r="O142" s="139" t="s">
        <v>54</v>
      </c>
      <c r="P142" s="139"/>
      <c r="Q142" s="139"/>
      <c r="R142" s="139"/>
      <c r="S142" s="139"/>
      <c r="T142" s="139"/>
      <c r="U142" s="150" t="s">
        <v>185</v>
      </c>
      <c r="V142" s="150"/>
      <c r="W142" s="150"/>
      <c r="X142" s="150"/>
      <c r="AC142" s="114"/>
      <c r="AD142" s="114"/>
      <c r="AE142" s="114"/>
      <c r="AF142" s="114"/>
      <c r="AG142" s="114"/>
      <c r="AH142" s="114"/>
      <c r="AI142" s="114"/>
    </row>
    <row r="143" spans="1:35" s="113" customFormat="1" ht="30.75" customHeight="1">
      <c r="A143" s="38"/>
      <c r="B143" s="151" t="s">
        <v>186</v>
      </c>
      <c r="C143" s="152"/>
      <c r="D143" s="152"/>
      <c r="E143" s="152"/>
      <c r="F143" s="152"/>
      <c r="G143" s="153"/>
      <c r="H143" s="154" t="s">
        <v>187</v>
      </c>
      <c r="I143" s="154"/>
      <c r="J143" s="154"/>
      <c r="K143" s="154"/>
      <c r="L143" s="154"/>
      <c r="M143" s="154"/>
      <c r="N143" s="154"/>
      <c r="O143" s="155" t="s">
        <v>188</v>
      </c>
      <c r="P143" s="155"/>
      <c r="Q143" s="155"/>
      <c r="R143" s="155"/>
      <c r="S143" s="155"/>
      <c r="T143" s="155"/>
      <c r="U143" s="156" t="s">
        <v>189</v>
      </c>
      <c r="V143" s="156"/>
      <c r="W143" s="156"/>
      <c r="X143" s="156"/>
      <c r="AC143" s="114"/>
      <c r="AD143" s="114"/>
      <c r="AE143" s="114"/>
      <c r="AF143" s="114"/>
      <c r="AG143" s="114"/>
      <c r="AH143" s="114"/>
      <c r="AI143" s="114"/>
    </row>
    <row r="144" spans="1:35" s="113" customFormat="1" ht="30.75" customHeight="1">
      <c r="A144" s="38"/>
      <c r="B144" s="157" t="s">
        <v>190</v>
      </c>
      <c r="C144" s="158"/>
      <c r="D144" s="158"/>
      <c r="E144" s="158"/>
      <c r="F144" s="158"/>
      <c r="G144" s="159"/>
      <c r="H144" s="154"/>
      <c r="I144" s="154"/>
      <c r="J144" s="154"/>
      <c r="K144" s="154"/>
      <c r="L144" s="154"/>
      <c r="M144" s="154"/>
      <c r="N144" s="154"/>
      <c r="O144" s="155"/>
      <c r="P144" s="155"/>
      <c r="Q144" s="155"/>
      <c r="R144" s="155"/>
      <c r="S144" s="155"/>
      <c r="T144" s="155"/>
      <c r="U144" s="156"/>
      <c r="V144" s="156"/>
      <c r="W144" s="156"/>
      <c r="X144" s="156"/>
      <c r="AC144" s="114"/>
      <c r="AD144" s="114"/>
      <c r="AE144" s="114"/>
      <c r="AF144" s="114"/>
      <c r="AG144" s="114"/>
      <c r="AH144" s="114"/>
      <c r="AI144" s="114"/>
    </row>
    <row r="145" spans="1:35" s="113" customFormat="1" ht="28.5" customHeight="1">
      <c r="A145" s="38"/>
      <c r="B145" s="140" t="s">
        <v>186</v>
      </c>
      <c r="C145" s="141"/>
      <c r="D145" s="141"/>
      <c r="E145" s="141"/>
      <c r="F145" s="141"/>
      <c r="G145" s="142"/>
      <c r="H145" s="143" t="s">
        <v>191</v>
      </c>
      <c r="I145" s="143"/>
      <c r="J145" s="143"/>
      <c r="K145" s="143"/>
      <c r="L145" s="143"/>
      <c r="M145" s="143"/>
      <c r="N145" s="143"/>
      <c r="O145" s="144" t="s">
        <v>192</v>
      </c>
      <c r="P145" s="144"/>
      <c r="Q145" s="144"/>
      <c r="R145" s="144"/>
      <c r="S145" s="144"/>
      <c r="T145" s="144"/>
      <c r="U145" s="145" t="s">
        <v>193</v>
      </c>
      <c r="V145" s="145"/>
      <c r="W145" s="145"/>
      <c r="X145" s="145"/>
    </row>
    <row r="146" spans="1:35" s="115" customFormat="1" ht="30.75" customHeight="1">
      <c r="A146" s="38"/>
      <c r="B146" s="146" t="s">
        <v>191</v>
      </c>
      <c r="C146" s="147"/>
      <c r="D146" s="147"/>
      <c r="E146" s="147"/>
      <c r="F146" s="147"/>
      <c r="G146" s="148"/>
      <c r="H146" s="143"/>
      <c r="I146" s="143"/>
      <c r="J146" s="143"/>
      <c r="K146" s="143"/>
      <c r="L146" s="143"/>
      <c r="M146" s="143"/>
      <c r="N146" s="143"/>
      <c r="O146" s="144"/>
      <c r="P146" s="144"/>
      <c r="Q146" s="144"/>
      <c r="R146" s="144"/>
      <c r="S146" s="144"/>
      <c r="T146" s="144"/>
      <c r="U146" s="145"/>
      <c r="V146" s="145"/>
      <c r="W146" s="145"/>
      <c r="X146" s="145"/>
      <c r="AC146" s="116"/>
      <c r="AD146" s="116"/>
      <c r="AE146" s="116"/>
      <c r="AF146" s="116"/>
      <c r="AG146" s="116"/>
      <c r="AH146" s="116"/>
      <c r="AI146" s="116"/>
    </row>
    <row r="147" spans="1:35" s="113" customFormat="1" ht="28.5" customHeight="1">
      <c r="A147" s="38"/>
      <c r="B147" s="105"/>
      <c r="C147" s="106"/>
      <c r="D147" s="106"/>
      <c r="E147" s="107"/>
      <c r="F147" s="107"/>
      <c r="G147" s="108"/>
      <c r="H147" s="108"/>
      <c r="I147" s="108"/>
      <c r="J147" s="108"/>
      <c r="K147" s="109"/>
      <c r="L147" s="109"/>
      <c r="M147" s="110"/>
      <c r="N147" s="110"/>
      <c r="O147" s="110"/>
      <c r="P147" s="110"/>
      <c r="Q147" s="110"/>
      <c r="R147" s="111"/>
      <c r="S147" s="112"/>
      <c r="T147" s="111"/>
      <c r="U147" s="112"/>
      <c r="V147" s="112"/>
    </row>
    <row r="148" spans="1:35" s="115" customFormat="1" ht="30.75" customHeight="1">
      <c r="A148" s="38"/>
      <c r="B148" s="149" t="s">
        <v>194</v>
      </c>
      <c r="C148" s="149"/>
      <c r="D148" s="149"/>
      <c r="E148" s="149"/>
      <c r="F148" s="149"/>
      <c r="G148" s="149"/>
      <c r="H148" s="128">
        <f>'[1]1安謝'!$H$150</f>
        <v>45685</v>
      </c>
      <c r="I148" s="128"/>
      <c r="J148" s="7" t="s">
        <v>3</v>
      </c>
      <c r="K148" s="105"/>
      <c r="L148" s="105"/>
      <c r="M148" s="110"/>
      <c r="N148" s="110"/>
      <c r="O148" s="110"/>
      <c r="P148" s="110"/>
      <c r="Q148" s="110"/>
      <c r="R148" s="111"/>
      <c r="S148" s="117"/>
      <c r="T148" s="111"/>
      <c r="U148" s="117"/>
      <c r="V148" s="117"/>
      <c r="AC148" s="116"/>
      <c r="AD148" s="116"/>
      <c r="AE148" s="116"/>
      <c r="AF148" s="116"/>
      <c r="AG148" s="116"/>
      <c r="AH148" s="116"/>
      <c r="AI148" s="116"/>
    </row>
    <row r="149" spans="1:35" s="115" customFormat="1" ht="30.75" customHeight="1">
      <c r="A149" s="38"/>
      <c r="B149" s="138" t="s">
        <v>195</v>
      </c>
      <c r="C149" s="138"/>
      <c r="D149" s="138"/>
      <c r="E149" s="138"/>
      <c r="F149" s="138"/>
      <c r="G149" s="138"/>
      <c r="H149" s="138" t="s">
        <v>196</v>
      </c>
      <c r="I149" s="138"/>
      <c r="J149" s="138"/>
      <c r="K149" s="138"/>
      <c r="L149" s="138" t="s">
        <v>197</v>
      </c>
      <c r="M149" s="138"/>
      <c r="N149" s="138"/>
      <c r="O149" s="138"/>
      <c r="P149" s="139" t="s">
        <v>198</v>
      </c>
      <c r="Q149" s="139"/>
      <c r="R149" s="139"/>
      <c r="S149" s="139"/>
      <c r="T149" s="139"/>
      <c r="U149" s="139"/>
      <c r="V149" s="139"/>
      <c r="W149" s="139"/>
      <c r="X149" s="139"/>
      <c r="AC149" s="116"/>
      <c r="AD149" s="116"/>
      <c r="AE149" s="116"/>
      <c r="AF149" s="116"/>
      <c r="AG149" s="116"/>
      <c r="AH149" s="116"/>
      <c r="AI149" s="116"/>
    </row>
    <row r="150" spans="1:35" s="115" customFormat="1" ht="30.75" customHeight="1">
      <c r="A150" s="38"/>
      <c r="B150" s="134" t="s">
        <v>199</v>
      </c>
      <c r="C150" s="134"/>
      <c r="D150" s="134"/>
      <c r="E150" s="134"/>
      <c r="F150" s="134"/>
      <c r="G150" s="134"/>
      <c r="H150" s="136" t="s">
        <v>200</v>
      </c>
      <c r="I150" s="136"/>
      <c r="J150" s="136"/>
      <c r="K150" s="136"/>
      <c r="L150" s="135" t="s">
        <v>201</v>
      </c>
      <c r="M150" s="135"/>
      <c r="N150" s="135"/>
      <c r="O150" s="135"/>
      <c r="P150" s="134" t="s">
        <v>202</v>
      </c>
      <c r="Q150" s="134"/>
      <c r="R150" s="134"/>
      <c r="S150" s="134"/>
      <c r="T150" s="134"/>
      <c r="U150" s="134"/>
      <c r="V150" s="134"/>
      <c r="W150" s="134"/>
      <c r="X150" s="134"/>
      <c r="AC150" s="116"/>
      <c r="AD150" s="116"/>
      <c r="AE150" s="116"/>
      <c r="AF150" s="116"/>
      <c r="AG150" s="116"/>
      <c r="AH150" s="116"/>
      <c r="AI150" s="116"/>
    </row>
    <row r="151" spans="1:35" s="115" customFormat="1" ht="30.75" customHeight="1">
      <c r="A151" s="38"/>
      <c r="B151" s="134" t="s">
        <v>203</v>
      </c>
      <c r="C151" s="134"/>
      <c r="D151" s="134"/>
      <c r="E151" s="134"/>
      <c r="F151" s="134"/>
      <c r="G151" s="134"/>
      <c r="H151" s="136" t="s">
        <v>204</v>
      </c>
      <c r="I151" s="136"/>
      <c r="J151" s="136"/>
      <c r="K151" s="136"/>
      <c r="L151" s="135" t="s">
        <v>205</v>
      </c>
      <c r="M151" s="135"/>
      <c r="N151" s="135"/>
      <c r="O151" s="135"/>
      <c r="P151" s="137" t="s">
        <v>206</v>
      </c>
      <c r="Q151" s="137"/>
      <c r="R151" s="137"/>
      <c r="S151" s="137"/>
      <c r="T151" s="137"/>
      <c r="U151" s="137"/>
      <c r="V151" s="137"/>
      <c r="W151" s="137"/>
      <c r="X151" s="137"/>
      <c r="AC151" s="116"/>
      <c r="AD151" s="116"/>
      <c r="AE151" s="116"/>
      <c r="AF151" s="116"/>
      <c r="AG151" s="116"/>
      <c r="AH151" s="116"/>
      <c r="AI151" s="116"/>
    </row>
    <row r="152" spans="1:35" s="115" customFormat="1" ht="30.75" customHeight="1">
      <c r="A152" s="38"/>
      <c r="B152" s="134" t="s">
        <v>207</v>
      </c>
      <c r="C152" s="134"/>
      <c r="D152" s="134"/>
      <c r="E152" s="134"/>
      <c r="F152" s="134"/>
      <c r="G152" s="134"/>
      <c r="H152" s="136" t="s">
        <v>208</v>
      </c>
      <c r="I152" s="136"/>
      <c r="J152" s="136"/>
      <c r="K152" s="136"/>
      <c r="L152" s="135" t="s">
        <v>201</v>
      </c>
      <c r="M152" s="135"/>
      <c r="N152" s="135"/>
      <c r="O152" s="135"/>
      <c r="P152" s="134" t="s">
        <v>209</v>
      </c>
      <c r="Q152" s="134"/>
      <c r="R152" s="134"/>
      <c r="S152" s="134"/>
      <c r="T152" s="134"/>
      <c r="U152" s="134"/>
      <c r="V152" s="134"/>
      <c r="W152" s="134"/>
      <c r="X152" s="134"/>
      <c r="AC152" s="116"/>
      <c r="AD152" s="116"/>
      <c r="AE152" s="116"/>
      <c r="AF152" s="116"/>
      <c r="AG152" s="116"/>
      <c r="AH152" s="116"/>
      <c r="AI152" s="116"/>
    </row>
    <row r="153" spans="1:35" s="115" customFormat="1" ht="30.75" customHeight="1">
      <c r="A153" s="38"/>
      <c r="B153" s="134" t="s">
        <v>210</v>
      </c>
      <c r="C153" s="134"/>
      <c r="D153" s="134"/>
      <c r="E153" s="134"/>
      <c r="F153" s="134"/>
      <c r="G153" s="134"/>
      <c r="H153" s="135" t="s">
        <v>211</v>
      </c>
      <c r="I153" s="135"/>
      <c r="J153" s="135"/>
      <c r="K153" s="135"/>
      <c r="L153" s="135" t="s">
        <v>205</v>
      </c>
      <c r="M153" s="135"/>
      <c r="N153" s="135"/>
      <c r="O153" s="135"/>
      <c r="P153" s="134" t="s">
        <v>212</v>
      </c>
      <c r="Q153" s="134"/>
      <c r="R153" s="134"/>
      <c r="S153" s="134"/>
      <c r="T153" s="134"/>
      <c r="U153" s="134"/>
      <c r="V153" s="134"/>
      <c r="W153" s="134"/>
      <c r="X153" s="134"/>
      <c r="AC153" s="116"/>
      <c r="AD153" s="116"/>
      <c r="AE153" s="116"/>
      <c r="AF153" s="116"/>
      <c r="AG153" s="116"/>
      <c r="AH153" s="116"/>
      <c r="AI153" s="116"/>
    </row>
    <row r="154" spans="1:35" s="115" customFormat="1" ht="30.75" customHeight="1">
      <c r="A154" s="38"/>
      <c r="B154" s="134" t="s">
        <v>213</v>
      </c>
      <c r="C154" s="134"/>
      <c r="D154" s="134"/>
      <c r="E154" s="134"/>
      <c r="F154" s="134"/>
      <c r="G154" s="134"/>
      <c r="H154" s="135" t="s">
        <v>214</v>
      </c>
      <c r="I154" s="135"/>
      <c r="J154" s="135"/>
      <c r="K154" s="135"/>
      <c r="L154" s="135" t="s">
        <v>201</v>
      </c>
      <c r="M154" s="135"/>
      <c r="N154" s="135"/>
      <c r="O154" s="135"/>
      <c r="P154" s="134" t="s">
        <v>215</v>
      </c>
      <c r="Q154" s="134"/>
      <c r="R154" s="134"/>
      <c r="S154" s="134"/>
      <c r="T154" s="134"/>
      <c r="U154" s="134"/>
      <c r="V154" s="134"/>
      <c r="W154" s="134"/>
      <c r="X154" s="134"/>
      <c r="AC154" s="116"/>
      <c r="AD154" s="116"/>
      <c r="AE154" s="116"/>
      <c r="AF154" s="116"/>
      <c r="AG154" s="116"/>
      <c r="AH154" s="116"/>
      <c r="AI154" s="116"/>
    </row>
    <row r="155" spans="1:35" ht="24" customHeight="1">
      <c r="B155" s="11"/>
      <c r="C155" s="11"/>
      <c r="D155" s="11"/>
      <c r="E155" s="12"/>
      <c r="F155" s="12"/>
      <c r="G155" s="12"/>
      <c r="H155" s="12"/>
      <c r="I155" s="12"/>
      <c r="J155" s="12"/>
      <c r="K155" s="12"/>
      <c r="L155" s="12"/>
      <c r="P155" s="12"/>
      <c r="Q155" s="13"/>
      <c r="R155" s="13"/>
      <c r="S155" s="13"/>
      <c r="T155" s="12"/>
      <c r="U155" s="12"/>
      <c r="V155" s="12"/>
    </row>
    <row r="156" spans="1:35" ht="30" customHeight="1">
      <c r="B156" s="126" t="s">
        <v>216</v>
      </c>
      <c r="C156" s="127"/>
      <c r="D156" s="127"/>
      <c r="E156" s="127"/>
      <c r="F156" s="118" t="s">
        <v>217</v>
      </c>
      <c r="G156" s="118"/>
      <c r="H156" s="118"/>
      <c r="I156" s="118"/>
      <c r="J156" s="118"/>
      <c r="K156" s="118"/>
      <c r="M156" s="128">
        <f>'[1]1安謝'!$M$157</f>
        <v>45717</v>
      </c>
      <c r="N156" s="128"/>
      <c r="O156" s="7" t="s">
        <v>3</v>
      </c>
      <c r="P156" s="119"/>
      <c r="Q156" s="120"/>
      <c r="R156" s="120"/>
      <c r="S156" s="120"/>
      <c r="T156" s="120"/>
      <c r="U156" s="120"/>
      <c r="V156" s="120"/>
    </row>
    <row r="157" spans="1:35" ht="25.5" customHeight="1">
      <c r="B157" s="129" t="s">
        <v>131</v>
      </c>
      <c r="C157" s="129"/>
      <c r="D157" s="129"/>
      <c r="E157" s="129"/>
      <c r="F157" s="129"/>
      <c r="G157" s="129"/>
      <c r="H157" s="130" t="s">
        <v>218</v>
      </c>
      <c r="I157" s="131"/>
      <c r="J157" s="131"/>
      <c r="K157" s="131"/>
      <c r="L157" s="131"/>
      <c r="M157" s="131"/>
      <c r="N157" s="131"/>
      <c r="O157" s="132" t="s">
        <v>54</v>
      </c>
      <c r="P157" s="132"/>
      <c r="Q157" s="132"/>
      <c r="R157" s="132"/>
      <c r="S157" s="132"/>
      <c r="T157" s="132"/>
      <c r="U157" s="131" t="s">
        <v>185</v>
      </c>
      <c r="V157" s="131"/>
      <c r="W157" s="131"/>
      <c r="X157" s="133"/>
    </row>
    <row r="158" spans="1:35" ht="25.5" customHeight="1">
      <c r="B158" s="122" t="s">
        <v>219</v>
      </c>
      <c r="C158" s="122"/>
      <c r="D158" s="122"/>
      <c r="E158" s="122"/>
      <c r="F158" s="122"/>
      <c r="G158" s="122"/>
      <c r="H158" s="123" t="s">
        <v>220</v>
      </c>
      <c r="I158" s="124"/>
      <c r="J158" s="124"/>
      <c r="K158" s="124"/>
      <c r="L158" s="124"/>
      <c r="M158" s="124"/>
      <c r="N158" s="124"/>
      <c r="O158" s="122" t="s">
        <v>221</v>
      </c>
      <c r="P158" s="122"/>
      <c r="Q158" s="122"/>
      <c r="R158" s="122"/>
      <c r="S158" s="122"/>
      <c r="T158" s="122"/>
      <c r="U158" s="125" t="s">
        <v>222</v>
      </c>
      <c r="V158" s="125"/>
      <c r="W158" s="125"/>
      <c r="X158" s="125"/>
    </row>
    <row r="159" spans="1:35" ht="18.75" customHeight="1">
      <c r="B159" s="121"/>
      <c r="C159" s="121"/>
      <c r="D159" s="121"/>
      <c r="E159" s="121"/>
      <c r="F159" s="121"/>
      <c r="G159" s="121"/>
      <c r="H159" s="121"/>
      <c r="I159" s="121"/>
      <c r="J159" s="121"/>
      <c r="K159" s="121"/>
    </row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</sheetData>
  <mergeCells count="414">
    <mergeCell ref="Y1:AF7"/>
    <mergeCell ref="C2:X2"/>
    <mergeCell ref="B4:E4"/>
    <mergeCell ref="F4:G4"/>
    <mergeCell ref="B5:C5"/>
    <mergeCell ref="D5:I5"/>
    <mergeCell ref="J5:K5"/>
    <mergeCell ref="L5:Q5"/>
    <mergeCell ref="R5:S5"/>
    <mergeCell ref="T5:X5"/>
    <mergeCell ref="B6:C7"/>
    <mergeCell ref="D6:I7"/>
    <mergeCell ref="J6:K6"/>
    <mergeCell ref="L6:Q6"/>
    <mergeCell ref="R6:S6"/>
    <mergeCell ref="T6:X6"/>
    <mergeCell ref="J7:K7"/>
    <mergeCell ref="L7:Q7"/>
    <mergeCell ref="R7:S7"/>
    <mergeCell ref="T7:X7"/>
    <mergeCell ref="J31:K31"/>
    <mergeCell ref="L31:M31"/>
    <mergeCell ref="B32:C32"/>
    <mergeCell ref="D32:E32"/>
    <mergeCell ref="F32:G32"/>
    <mergeCell ref="H32:I32"/>
    <mergeCell ref="J32:K32"/>
    <mergeCell ref="L32:M32"/>
    <mergeCell ref="B28:F28"/>
    <mergeCell ref="B30:G30"/>
    <mergeCell ref="H30:I30"/>
    <mergeCell ref="B31:C31"/>
    <mergeCell ref="D31:E31"/>
    <mergeCell ref="F31:G31"/>
    <mergeCell ref="H31:I31"/>
    <mergeCell ref="J35:K35"/>
    <mergeCell ref="L35:M35"/>
    <mergeCell ref="B34:C34"/>
    <mergeCell ref="D34:E34"/>
    <mergeCell ref="F34:G34"/>
    <mergeCell ref="H34:I34"/>
    <mergeCell ref="J34:K34"/>
    <mergeCell ref="L34:M34"/>
    <mergeCell ref="B33:C33"/>
    <mergeCell ref="D33:E33"/>
    <mergeCell ref="F33:G33"/>
    <mergeCell ref="H33:I33"/>
    <mergeCell ref="J33:K33"/>
    <mergeCell ref="L33:M33"/>
    <mergeCell ref="B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V38:W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J38:K38"/>
    <mergeCell ref="L38:M38"/>
    <mergeCell ref="N38:O38"/>
    <mergeCell ref="P38:Q38"/>
    <mergeCell ref="R38:S38"/>
    <mergeCell ref="T38:U38"/>
    <mergeCell ref="T39:U39"/>
    <mergeCell ref="V39:W39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2:U42"/>
    <mergeCell ref="V42:W42"/>
    <mergeCell ref="B43:O43"/>
    <mergeCell ref="P41:Q41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B49:F49"/>
    <mergeCell ref="B51:D51"/>
    <mergeCell ref="B52:C52"/>
    <mergeCell ref="D52:I52"/>
    <mergeCell ref="J52:K52"/>
    <mergeCell ref="L52:Q52"/>
    <mergeCell ref="N42:O42"/>
    <mergeCell ref="P42:Q42"/>
    <mergeCell ref="R42:S42"/>
    <mergeCell ref="R52:S52"/>
    <mergeCell ref="T52:X52"/>
    <mergeCell ref="B54:E54"/>
    <mergeCell ref="F54:G54"/>
    <mergeCell ref="C55:D55"/>
    <mergeCell ref="E55:F55"/>
    <mergeCell ref="G55:H55"/>
    <mergeCell ref="I55:J55"/>
    <mergeCell ref="K55:L55"/>
    <mergeCell ref="M55:N55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B64:G64"/>
    <mergeCell ref="H64:I64"/>
    <mergeCell ref="B65:E65"/>
    <mergeCell ref="F65:L65"/>
    <mergeCell ref="M65:O65"/>
    <mergeCell ref="P65:Q65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B71:I71"/>
    <mergeCell ref="J71:O71"/>
    <mergeCell ref="P71:Q71"/>
    <mergeCell ref="B72:I72"/>
    <mergeCell ref="J72:O72"/>
    <mergeCell ref="P72:Q72"/>
    <mergeCell ref="B66:E66"/>
    <mergeCell ref="F66:L66"/>
    <mergeCell ref="M66:O66"/>
    <mergeCell ref="P66:Q66"/>
    <mergeCell ref="B68:F68"/>
    <mergeCell ref="B70:E70"/>
    <mergeCell ref="F70:O70"/>
    <mergeCell ref="P70:Q70"/>
    <mergeCell ref="B75:I75"/>
    <mergeCell ref="J75:O75"/>
    <mergeCell ref="P75:Q75"/>
    <mergeCell ref="B76:I76"/>
    <mergeCell ref="J76:O76"/>
    <mergeCell ref="P76:Q76"/>
    <mergeCell ref="B73:I73"/>
    <mergeCell ref="J73:O73"/>
    <mergeCell ref="P73:Q73"/>
    <mergeCell ref="B74:I74"/>
    <mergeCell ref="J74:O74"/>
    <mergeCell ref="P74:Q74"/>
    <mergeCell ref="B79:I79"/>
    <mergeCell ref="J79:O79"/>
    <mergeCell ref="P79:Q79"/>
    <mergeCell ref="B81:G81"/>
    <mergeCell ref="H81:I81"/>
    <mergeCell ref="B82:I82"/>
    <mergeCell ref="J82:N82"/>
    <mergeCell ref="O82:S82"/>
    <mergeCell ref="B77:I77"/>
    <mergeCell ref="J77:O77"/>
    <mergeCell ref="P77:Q77"/>
    <mergeCell ref="B78:I78"/>
    <mergeCell ref="J78:O78"/>
    <mergeCell ref="P78:Q78"/>
    <mergeCell ref="B86:I86"/>
    <mergeCell ref="B87:I87"/>
    <mergeCell ref="B88:I88"/>
    <mergeCell ref="B90:F90"/>
    <mergeCell ref="G90:H90"/>
    <mergeCell ref="O90:U90"/>
    <mergeCell ref="T82:V82"/>
    <mergeCell ref="B83:I83"/>
    <mergeCell ref="J83:N83"/>
    <mergeCell ref="O83:S83"/>
    <mergeCell ref="T83:V83"/>
    <mergeCell ref="B85:I85"/>
    <mergeCell ref="J85:K85"/>
    <mergeCell ref="B93:G93"/>
    <mergeCell ref="H93:M93"/>
    <mergeCell ref="B94:G94"/>
    <mergeCell ref="H94:M94"/>
    <mergeCell ref="O94:U94"/>
    <mergeCell ref="V94:W94"/>
    <mergeCell ref="V90:W90"/>
    <mergeCell ref="B91:G91"/>
    <mergeCell ref="H91:M91"/>
    <mergeCell ref="O91:S91"/>
    <mergeCell ref="T91:X91"/>
    <mergeCell ref="B92:G92"/>
    <mergeCell ref="H92:M92"/>
    <mergeCell ref="O92:S92"/>
    <mergeCell ref="T92:X92"/>
    <mergeCell ref="B97:G97"/>
    <mergeCell ref="H97:M97"/>
    <mergeCell ref="B98:G98"/>
    <mergeCell ref="H98:M98"/>
    <mergeCell ref="O98:U98"/>
    <mergeCell ref="V98:W98"/>
    <mergeCell ref="B95:G95"/>
    <mergeCell ref="H95:M95"/>
    <mergeCell ref="O95:S95"/>
    <mergeCell ref="T95:X95"/>
    <mergeCell ref="B96:G96"/>
    <mergeCell ref="H96:M96"/>
    <mergeCell ref="O96:S96"/>
    <mergeCell ref="T96:X96"/>
    <mergeCell ref="B101:G101"/>
    <mergeCell ref="H101:M101"/>
    <mergeCell ref="B102:G102"/>
    <mergeCell ref="H102:M102"/>
    <mergeCell ref="O102:R102"/>
    <mergeCell ref="S102:T102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105:G105"/>
    <mergeCell ref="H105:M105"/>
    <mergeCell ref="B106:G106"/>
    <mergeCell ref="H106:M106"/>
    <mergeCell ref="B107:G107"/>
    <mergeCell ref="H107:M107"/>
    <mergeCell ref="B103:G103"/>
    <mergeCell ref="H103:M103"/>
    <mergeCell ref="O103:U103"/>
    <mergeCell ref="B104:G104"/>
    <mergeCell ref="H104:M104"/>
    <mergeCell ref="O104:U104"/>
    <mergeCell ref="B108:G108"/>
    <mergeCell ref="H108:M108"/>
    <mergeCell ref="B110:L110"/>
    <mergeCell ref="B112:E112"/>
    <mergeCell ref="F112:G112"/>
    <mergeCell ref="B113:B115"/>
    <mergeCell ref="C113:F115"/>
    <mergeCell ref="G113:J115"/>
    <mergeCell ref="K113:R113"/>
    <mergeCell ref="C116:F116"/>
    <mergeCell ref="G116:J116"/>
    <mergeCell ref="K116:L116"/>
    <mergeCell ref="M116:N116"/>
    <mergeCell ref="S116:V116"/>
    <mergeCell ref="B118:F118"/>
    <mergeCell ref="G118:H118"/>
    <mergeCell ref="S113:V115"/>
    <mergeCell ref="K114:N114"/>
    <mergeCell ref="O114:O115"/>
    <mergeCell ref="P114:P115"/>
    <mergeCell ref="Q114:Q115"/>
    <mergeCell ref="R114:R115"/>
    <mergeCell ref="K115:L115"/>
    <mergeCell ref="M115:N115"/>
    <mergeCell ref="B127:E127"/>
    <mergeCell ref="F127:G127"/>
    <mergeCell ref="B128:E128"/>
    <mergeCell ref="F128:K128"/>
    <mergeCell ref="B129:E129"/>
    <mergeCell ref="F129:K129"/>
    <mergeCell ref="B119:I119"/>
    <mergeCell ref="B120:I120"/>
    <mergeCell ref="B121:I121"/>
    <mergeCell ref="B122:I122"/>
    <mergeCell ref="B123:I123"/>
    <mergeCell ref="B125:L125"/>
    <mergeCell ref="B133:E133"/>
    <mergeCell ref="F133:H133"/>
    <mergeCell ref="I133:L133"/>
    <mergeCell ref="M133:P133"/>
    <mergeCell ref="B134:E134"/>
    <mergeCell ref="F134:H134"/>
    <mergeCell ref="I134:L134"/>
    <mergeCell ref="M134:P134"/>
    <mergeCell ref="B131:F131"/>
    <mergeCell ref="G131:H131"/>
    <mergeCell ref="B132:E132"/>
    <mergeCell ref="F132:H132"/>
    <mergeCell ref="I132:L132"/>
    <mergeCell ref="M132:P132"/>
    <mergeCell ref="B137:E137"/>
    <mergeCell ref="F137:H137"/>
    <mergeCell ref="I137:L137"/>
    <mergeCell ref="M137:P137"/>
    <mergeCell ref="B139:L139"/>
    <mergeCell ref="B141:G141"/>
    <mergeCell ref="H141:I141"/>
    <mergeCell ref="B135:E135"/>
    <mergeCell ref="F135:H135"/>
    <mergeCell ref="I135:L135"/>
    <mergeCell ref="M135:P135"/>
    <mergeCell ref="B136:E136"/>
    <mergeCell ref="F136:H136"/>
    <mergeCell ref="I136:L136"/>
    <mergeCell ref="M136:P136"/>
    <mergeCell ref="B142:G142"/>
    <mergeCell ref="H142:N142"/>
    <mergeCell ref="O142:T142"/>
    <mergeCell ref="U142:X142"/>
    <mergeCell ref="B143:G143"/>
    <mergeCell ref="H143:N144"/>
    <mergeCell ref="O143:T144"/>
    <mergeCell ref="U143:X144"/>
    <mergeCell ref="B144:G144"/>
    <mergeCell ref="B149:G149"/>
    <mergeCell ref="H149:K149"/>
    <mergeCell ref="L149:O149"/>
    <mergeCell ref="P149:X149"/>
    <mergeCell ref="B150:G150"/>
    <mergeCell ref="H150:K150"/>
    <mergeCell ref="L150:O150"/>
    <mergeCell ref="P150:X150"/>
    <mergeCell ref="B145:G145"/>
    <mergeCell ref="H145:N146"/>
    <mergeCell ref="O145:T146"/>
    <mergeCell ref="U145:X146"/>
    <mergeCell ref="B146:G146"/>
    <mergeCell ref="B148:G148"/>
    <mergeCell ref="H148:I148"/>
    <mergeCell ref="B153:G153"/>
    <mergeCell ref="H153:K153"/>
    <mergeCell ref="L153:O153"/>
    <mergeCell ref="P153:X153"/>
    <mergeCell ref="B154:G154"/>
    <mergeCell ref="H154:K154"/>
    <mergeCell ref="L154:O154"/>
    <mergeCell ref="P154:X154"/>
    <mergeCell ref="B151:G151"/>
    <mergeCell ref="H151:K151"/>
    <mergeCell ref="L151:O151"/>
    <mergeCell ref="P151:X151"/>
    <mergeCell ref="B152:G152"/>
    <mergeCell ref="H152:K152"/>
    <mergeCell ref="L152:O152"/>
    <mergeCell ref="P152:X152"/>
    <mergeCell ref="B158:G158"/>
    <mergeCell ref="H158:N158"/>
    <mergeCell ref="O158:T158"/>
    <mergeCell ref="U158:X158"/>
    <mergeCell ref="B156:E156"/>
    <mergeCell ref="M156:N156"/>
    <mergeCell ref="B157:G157"/>
    <mergeCell ref="H157:N157"/>
    <mergeCell ref="O157:T157"/>
    <mergeCell ref="U157:X157"/>
  </mergeCells>
  <phoneticPr fontId="3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rowBreaks count="5" manualBreakCount="5">
    <brk id="27" max="23" man="1"/>
    <brk id="48" max="23" man="1"/>
    <brk id="80" max="23" man="1"/>
    <brk id="109" max="23" man="1"/>
    <brk id="138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5城南</vt:lpstr>
      <vt:lpstr>'5城南'!Print_Area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2025-06-30T05:30:32Z</dcterms:created>
  <dcterms:modified xsi:type="dcterms:W3CDTF">2025-07-02T07:53:52Z</dcterms:modified>
</cp:coreProperties>
</file>