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20小禄" sheetId="1" r:id="rId1"/>
  </sheets>
  <externalReferences>
    <externalReference r:id="rId2"/>
  </externalReferences>
  <definedNames>
    <definedName name="_xlnm.Print_Area" localSheetId="0">'20小禄'!$A$1:$X$155</definedName>
    <definedName name="Z_818BF9DD_E155_4641_96DB_F10DCC046B31_.wvu.PrintArea" localSheetId="0" hidden="1">'20小禄'!$A$1:$X$157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2" i="1" l="1"/>
  <c r="H146" i="1"/>
  <c r="H141" i="1"/>
  <c r="G136" i="1"/>
  <c r="F131" i="1"/>
  <c r="G124" i="1"/>
  <c r="F118" i="1"/>
  <c r="S111" i="1"/>
  <c r="V107" i="1"/>
  <c r="V100" i="1"/>
  <c r="V94" i="1"/>
  <c r="G94" i="1"/>
  <c r="J89" i="1"/>
  <c r="H85" i="1"/>
  <c r="N82" i="1"/>
  <c r="N83" i="1" s="1"/>
  <c r="N73" i="1"/>
  <c r="H67" i="1"/>
  <c r="Q65" i="1"/>
  <c r="Q64" i="1"/>
  <c r="Q63" i="1"/>
  <c r="Q62" i="1"/>
  <c r="Q61" i="1"/>
  <c r="Q60" i="1"/>
  <c r="F58" i="1"/>
  <c r="T42" i="1"/>
  <c r="V41" i="1"/>
  <c r="V40" i="1"/>
  <c r="V39" i="1"/>
  <c r="H37" i="1"/>
  <c r="H30" i="1"/>
  <c r="F4" i="1"/>
</calcChain>
</file>

<file path=xl/sharedStrings.xml><?xml version="1.0" encoding="utf-8"?>
<sst xmlns="http://schemas.openxmlformats.org/spreadsheetml/2006/main" count="288" uniqueCount="228">
  <si>
    <t>№</t>
    <phoneticPr fontId="3"/>
  </si>
  <si>
    <t>小禄小学校区</t>
    <rPh sb="0" eb="2">
      <t>オロク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</si>
  <si>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</si>
  <si>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</si>
  <si>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</si>
  <si>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</si>
  <si>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</si>
  <si>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字小禄</t>
    <rPh sb="0" eb="1">
      <t>アザ</t>
    </rPh>
    <rPh sb="1" eb="2">
      <t>オ</t>
    </rPh>
    <rPh sb="2" eb="3">
      <t>ロク</t>
    </rPh>
    <phoneticPr fontId="3"/>
  </si>
  <si>
    <t>1～366、368～445、520～536、680～700、703～704、794～841、843～887、889～894、1100,1103～1209、1211～1212</t>
    <phoneticPr fontId="3"/>
  </si>
  <si>
    <t>字田原</t>
    <rPh sb="0" eb="1">
      <t>アザ</t>
    </rPh>
    <rPh sb="1" eb="3">
      <t>タハラ</t>
    </rPh>
    <phoneticPr fontId="3"/>
  </si>
  <si>
    <t>1～105、169、182、192～193、196、201、204、206、210、221、225、229、231、240～241、243、249～251、255、257、260～262、276、281、283、296～323、326～327、332～334、427～430</t>
    <phoneticPr fontId="3"/>
  </si>
  <si>
    <t>田原</t>
    <rPh sb="0" eb="2">
      <t>タハラ</t>
    </rPh>
    <phoneticPr fontId="3"/>
  </si>
  <si>
    <t>2丁目（全部）</t>
    <rPh sb="1" eb="3">
      <t>チョウメ</t>
    </rPh>
    <rPh sb="4" eb="6">
      <t>ゼンブ</t>
    </rPh>
    <phoneticPr fontId="3"/>
  </si>
  <si>
    <t>3丁目1、3～5番地、11番地3～7、12番地</t>
    <rPh sb="1" eb="3">
      <t>チョウメ</t>
    </rPh>
    <rPh sb="8" eb="10">
      <t>バンチ</t>
    </rPh>
    <rPh sb="13" eb="15">
      <t>バンチ</t>
    </rPh>
    <rPh sb="21" eb="23">
      <t>バンチ</t>
    </rPh>
    <phoneticPr fontId="3"/>
  </si>
  <si>
    <t>小禄</t>
    <rPh sb="0" eb="1">
      <t>オ</t>
    </rPh>
    <rPh sb="1" eb="2">
      <t>ロク</t>
    </rPh>
    <phoneticPr fontId="3"/>
  </si>
  <si>
    <t>1丁目1～2、9、16～18</t>
    <rPh sb="1" eb="3">
      <t>チョウメ</t>
    </rPh>
    <phoneticPr fontId="3"/>
  </si>
  <si>
    <t>4丁目（全部）</t>
    <rPh sb="1" eb="3">
      <t>チョウメ</t>
    </rPh>
    <rPh sb="4" eb="6">
      <t>ゼンブ</t>
    </rPh>
    <phoneticPr fontId="3"/>
  </si>
  <si>
    <t>5丁目1番地</t>
    <rPh sb="1" eb="3">
      <t>チョウメ</t>
    </rPh>
    <rPh sb="4" eb="6">
      <t>バンチ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</si>
  <si>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</si>
  <si>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</si>
  <si>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</si>
  <si>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</si>
  <si>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</si>
  <si>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</si>
  <si>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</si>
  <si>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</si>
  <si>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</si>
  <si>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</si>
  <si>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</si>
  <si>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</si>
  <si>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</si>
  <si>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</si>
  <si>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</si>
  <si>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</si>
  <si>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</si>
  <si>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</si>
  <si>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</si>
  <si>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</si>
  <si>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</si>
  <si>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</si>
  <si>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</si>
  <si>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※高齢化率は、毎年約0.5％ほど上昇している。</t>
    <rPh sb="1" eb="4">
      <t>コウレイカ</t>
    </rPh>
    <rPh sb="4" eb="5">
      <t>リツ</t>
    </rPh>
    <rPh sb="7" eb="9">
      <t>マイトシ</t>
    </rPh>
    <rPh sb="9" eb="10">
      <t>ヤク</t>
    </rPh>
    <rPh sb="16" eb="18">
      <t>ジョウショウ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</si>
  <si>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</si>
  <si>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小禄小学校</t>
    <rPh sb="0" eb="5">
      <t>オロクショウガッコウ</t>
    </rPh>
    <phoneticPr fontId="3"/>
  </si>
  <si>
    <t>所在地</t>
  </si>
  <si>
    <t>字小禄1150番地</t>
    <rPh sb="0" eb="1">
      <t>アザ</t>
    </rPh>
    <rPh sb="1" eb="3">
      <t>オロク</t>
    </rPh>
    <rPh sb="7" eb="9">
      <t>バンチ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</si>
  <si>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</si>
  <si>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</si>
  <si>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</si>
  <si>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</si>
  <si>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</si>
  <si>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</si>
  <si>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</si>
  <si>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</si>
  <si>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</si>
  <si>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</si>
  <si>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</si>
  <si>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</si>
  <si>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</si>
  <si>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</si>
  <si>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</si>
  <si>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</si>
  <si>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</si>
  <si>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</si>
  <si>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</si>
  <si>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</si>
  <si>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-</t>
    <phoneticPr fontId="3"/>
  </si>
  <si>
    <t>-</t>
    <phoneticPr fontId="3"/>
  </si>
  <si>
    <t>-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</si>
  <si>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</si>
  <si>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</si>
  <si>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</si>
  <si>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2">
      <t>ジチ</t>
    </rPh>
    <rPh sb="2" eb="3">
      <t>カイ</t>
    </rPh>
    <rPh sb="3" eb="4">
      <t>メイ</t>
    </rPh>
    <phoneticPr fontId="3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</si>
  <si>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</si>
  <si>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</si>
  <si>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田原自治会</t>
    <rPh sb="0" eb="2">
      <t>タバル</t>
    </rPh>
    <rPh sb="2" eb="5">
      <t>ジチカイ</t>
    </rPh>
    <phoneticPr fontId="3"/>
  </si>
  <si>
    <t>田原地域、小禄・山下町の一部</t>
    <rPh sb="0" eb="2">
      <t>タバル</t>
    </rPh>
    <rPh sb="2" eb="4">
      <t>チイキ</t>
    </rPh>
    <rPh sb="5" eb="7">
      <t>オロク</t>
    </rPh>
    <rPh sb="8" eb="11">
      <t>ヤマシタチョウ</t>
    </rPh>
    <rPh sb="12" eb="14">
      <t>イチブ</t>
    </rPh>
    <phoneticPr fontId="3"/>
  </si>
  <si>
    <t>字小禄自治会</t>
    <rPh sb="0" eb="1">
      <t>アザ</t>
    </rPh>
    <rPh sb="1" eb="3">
      <t>オロク</t>
    </rPh>
    <rPh sb="3" eb="6">
      <t>ジチカイ</t>
    </rPh>
    <phoneticPr fontId="3"/>
  </si>
  <si>
    <t>字小禄24～1204、小禄1丁目～5丁目</t>
    <rPh sb="0" eb="1">
      <t>アザ</t>
    </rPh>
    <rPh sb="1" eb="3">
      <t>オロク</t>
    </rPh>
    <rPh sb="11" eb="13">
      <t>オロク</t>
    </rPh>
    <rPh sb="14" eb="16">
      <t>チョウメ</t>
    </rPh>
    <rPh sb="18" eb="20">
      <t>チョウメ</t>
    </rPh>
    <phoneticPr fontId="3"/>
  </si>
  <si>
    <t>當間自治会</t>
    <rPh sb="0" eb="2">
      <t>トウマ</t>
    </rPh>
    <rPh sb="2" eb="5">
      <t>ジチカイ</t>
    </rPh>
    <phoneticPr fontId="3"/>
  </si>
  <si>
    <t>字小禄811-12～字小禄837-1</t>
    <rPh sb="0" eb="1">
      <t>アザ</t>
    </rPh>
    <rPh sb="1" eb="3">
      <t>オロク</t>
    </rPh>
    <rPh sb="10" eb="11">
      <t>アザ</t>
    </rPh>
    <rPh sb="11" eb="13">
      <t>オロク</t>
    </rPh>
    <phoneticPr fontId="3"/>
  </si>
  <si>
    <t>字金城自治会</t>
    <rPh sb="0" eb="1">
      <t>アザ</t>
    </rPh>
    <rPh sb="1" eb="3">
      <t>キンジョウ</t>
    </rPh>
    <rPh sb="3" eb="6">
      <t>ジチカイ</t>
    </rPh>
    <phoneticPr fontId="3"/>
  </si>
  <si>
    <t>金城1～5丁目一部</t>
    <rPh sb="0" eb="2">
      <t>カナグスク</t>
    </rPh>
    <rPh sb="5" eb="7">
      <t>チョウメ</t>
    </rPh>
    <rPh sb="7" eb="9">
      <t>イチブ</t>
    </rPh>
    <phoneticPr fontId="3"/>
  </si>
  <si>
    <t>字大嶺自治会</t>
    <rPh sb="0" eb="1">
      <t>アザ</t>
    </rPh>
    <rPh sb="1" eb="3">
      <t>オオミネ</t>
    </rPh>
    <rPh sb="3" eb="6">
      <t>ジチカイ</t>
    </rPh>
    <phoneticPr fontId="3"/>
  </si>
  <si>
    <t>字高良・字具志・字宮城・字宇栄原・宇栄原、田原の各一部</t>
    <rPh sb="0" eb="1">
      <t>アザ</t>
    </rPh>
    <rPh sb="1" eb="3">
      <t>タカラ</t>
    </rPh>
    <rPh sb="4" eb="5">
      <t>アザ</t>
    </rPh>
    <rPh sb="5" eb="7">
      <t>グシ</t>
    </rPh>
    <rPh sb="8" eb="9">
      <t>アザ</t>
    </rPh>
    <rPh sb="9" eb="11">
      <t>ミヤグスク</t>
    </rPh>
    <rPh sb="12" eb="13">
      <t>アザ</t>
    </rPh>
    <rPh sb="13" eb="16">
      <t>ウエバル</t>
    </rPh>
    <rPh sb="17" eb="20">
      <t>ウエバル</t>
    </rPh>
    <rPh sb="21" eb="23">
      <t>タバル</t>
    </rPh>
    <rPh sb="24" eb="27">
      <t>カクイチブ</t>
    </rPh>
    <phoneticPr fontId="3"/>
  </si>
  <si>
    <t>安次嶺自治会</t>
    <rPh sb="0" eb="3">
      <t>アシミネ</t>
    </rPh>
    <rPh sb="3" eb="6">
      <t>ジチカイ</t>
    </rPh>
    <phoneticPr fontId="3"/>
  </si>
  <si>
    <t>字田原の一部・宇栄原二丁目の一部・
字小禄の一部</t>
    <rPh sb="0" eb="1">
      <t>アザ</t>
    </rPh>
    <rPh sb="1" eb="3">
      <t>タバル</t>
    </rPh>
    <rPh sb="4" eb="6">
      <t>イチブ</t>
    </rPh>
    <rPh sb="7" eb="10">
      <t>ウエバル</t>
    </rPh>
    <rPh sb="10" eb="13">
      <t>２チョウメ</t>
    </rPh>
    <rPh sb="14" eb="16">
      <t>イチブ</t>
    </rPh>
    <rPh sb="18" eb="19">
      <t>アザ</t>
    </rPh>
    <rPh sb="19" eb="21">
      <t>オロク</t>
    </rPh>
    <rPh sb="22" eb="24">
      <t>イチブ</t>
    </rPh>
    <phoneticPr fontId="3"/>
  </si>
  <si>
    <t>字鏡水自治会</t>
    <rPh sb="0" eb="1">
      <t>アザ</t>
    </rPh>
    <rPh sb="1" eb="2">
      <t>カガミ</t>
    </rPh>
    <rPh sb="2" eb="3">
      <t>ミズ</t>
    </rPh>
    <rPh sb="3" eb="6">
      <t>ジチカイ</t>
    </rPh>
    <phoneticPr fontId="3"/>
  </si>
  <si>
    <t>宇栄原1～2丁目、字小禄、
鏡原町の一部</t>
    <rPh sb="0" eb="3">
      <t>ウエバル</t>
    </rPh>
    <rPh sb="6" eb="8">
      <t>チョウメ</t>
    </rPh>
    <rPh sb="9" eb="10">
      <t>アザ</t>
    </rPh>
    <rPh sb="10" eb="12">
      <t>オロク</t>
    </rPh>
    <rPh sb="14" eb="16">
      <t>カガミハラ</t>
    </rPh>
    <rPh sb="16" eb="17">
      <t>チョウ</t>
    </rPh>
    <rPh sb="18" eb="20">
      <t>イチブ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</si>
  <si>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</si>
  <si>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</si>
  <si>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</si>
  <si>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</si>
  <si>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</si>
  <si>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</si>
  <si>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</si>
  <si>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</si>
  <si>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</si>
  <si>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</si>
  <si>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</si>
  <si>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t>小禄中学校区青少年健全育成協議会</t>
    <rPh sb="0" eb="5">
      <t>オロクチュウガッコウ</t>
    </rPh>
    <rPh sb="5" eb="6">
      <t>ク</t>
    </rPh>
    <rPh sb="6" eb="16">
      <t>セイショウネンケンゼンイクセイキョウギカイ</t>
    </rPh>
    <phoneticPr fontId="3"/>
  </si>
  <si>
    <t>金城中学校区青少年健全育成協議会</t>
    <rPh sb="0" eb="2">
      <t>カナグスク</t>
    </rPh>
    <rPh sb="2" eb="5">
      <t>チュウガッコウ</t>
    </rPh>
    <rPh sb="5" eb="6">
      <t>ク</t>
    </rPh>
    <rPh sb="6" eb="16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</si>
  <si>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</si>
  <si>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</si>
  <si>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</si>
  <si>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</si>
  <si>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株式会社 祖慶電設工業</t>
    <phoneticPr fontId="3"/>
  </si>
  <si>
    <t>小禄3号、小禄26号</t>
    <phoneticPr fontId="3"/>
  </si>
  <si>
    <t>株式会社 和高建設工業</t>
    <phoneticPr fontId="3"/>
  </si>
  <si>
    <t>田原11号</t>
    <phoneticPr fontId="3"/>
  </si>
  <si>
    <t>株式会社 和高建設工業</t>
    <phoneticPr fontId="3"/>
  </si>
  <si>
    <t>田原11号</t>
    <phoneticPr fontId="3"/>
  </si>
  <si>
    <t>株式会社金吉設備工業</t>
    <phoneticPr fontId="3"/>
  </si>
  <si>
    <t>田原ニコニコふくぎ会</t>
    <phoneticPr fontId="3"/>
  </si>
  <si>
    <t>小禄金城3号・田原12号</t>
    <phoneticPr fontId="3"/>
  </si>
  <si>
    <t>ふくろう</t>
    <phoneticPr fontId="3"/>
  </si>
  <si>
    <t>田原38号、田原11号</t>
    <rPh sb="4" eb="5">
      <t>ゴウ</t>
    </rPh>
    <rPh sb="6" eb="8">
      <t>タバル</t>
    </rPh>
    <rPh sb="10" eb="11">
      <t>ゴウ</t>
    </rPh>
    <phoneticPr fontId="3"/>
  </si>
  <si>
    <t>安次嶺自治会</t>
    <phoneticPr fontId="3"/>
  </si>
  <si>
    <t>田原小禄西線の一部</t>
    <rPh sb="0" eb="2">
      <t>タハラ</t>
    </rPh>
    <rPh sb="2" eb="4">
      <t>オロク</t>
    </rPh>
    <rPh sb="4" eb="5">
      <t>ニシ</t>
    </rPh>
    <rPh sb="5" eb="6">
      <t>セン</t>
    </rPh>
    <rPh sb="7" eb="9">
      <t>イチブ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</si>
  <si>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3"/>
  </si>
  <si>
    <t>沖縄銀行</t>
    <phoneticPr fontId="3"/>
  </si>
  <si>
    <t>市内一円(各本店、支店、出張所)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</si>
  <si>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</si>
  <si>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</si>
  <si>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あかばな</t>
    <phoneticPr fontId="3"/>
  </si>
  <si>
    <t>田原緑地</t>
    <phoneticPr fontId="3"/>
  </si>
  <si>
    <t>那覇市医師会</t>
    <phoneticPr fontId="3"/>
  </si>
  <si>
    <t>市内一円(加盟各事業所周辺)</t>
    <phoneticPr fontId="3"/>
  </si>
  <si>
    <t>NPO法人　ふくぎ会</t>
    <phoneticPr fontId="3"/>
  </si>
  <si>
    <t>田原公園</t>
    <phoneticPr fontId="3"/>
  </si>
  <si>
    <t>沖縄県宅地建物取引業協会</t>
    <phoneticPr fontId="3"/>
  </si>
  <si>
    <t>小禄ドラゴンズ野球部父母会</t>
    <rPh sb="0" eb="1">
      <t>オ</t>
    </rPh>
    <rPh sb="1" eb="2">
      <t>ロク</t>
    </rPh>
    <rPh sb="7" eb="10">
      <t>ヤキュウブ</t>
    </rPh>
    <rPh sb="10" eb="13">
      <t>フボカイ</t>
    </rPh>
    <phoneticPr fontId="7"/>
  </si>
  <si>
    <t>田原公園</t>
    <rPh sb="0" eb="1">
      <t>タ</t>
    </rPh>
    <rPh sb="1" eb="2">
      <t>ハラ</t>
    </rPh>
    <rPh sb="2" eb="4">
      <t>コウエン</t>
    </rPh>
    <phoneticPr fontId="7"/>
  </si>
  <si>
    <t>那覇市観光ホテル旅館事業協同組合</t>
    <phoneticPr fontId="3"/>
  </si>
  <si>
    <t>新垣家</t>
    <rPh sb="0" eb="3">
      <t>アラカキケ</t>
    </rPh>
    <phoneticPr fontId="7"/>
  </si>
  <si>
    <t>ひよどり公園</t>
    <rPh sb="4" eb="6">
      <t>コウエン</t>
    </rPh>
    <phoneticPr fontId="7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</si>
  <si>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</si>
  <si>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</si>
  <si>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</si>
  <si>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</si>
  <si>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</si>
  <si>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</si>
  <si>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</si>
  <si>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</si>
  <si>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光電気工事株式会社</t>
    <phoneticPr fontId="3"/>
  </si>
  <si>
    <t>ひよどり公園</t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</si>
  <si>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</si>
  <si>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</si>
  <si>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</si>
  <si>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(社)沖縄県建設業協会那覇支部</t>
    <phoneticPr fontId="3"/>
  </si>
  <si>
    <t>市内一円(加盟各事業所周辺)</t>
    <phoneticPr fontId="3"/>
  </si>
  <si>
    <t>組織名</t>
    <rPh sb="0" eb="3">
      <t>ソシキメイ</t>
    </rPh>
    <phoneticPr fontId="13"/>
  </si>
  <si>
    <t>一般社団法人沖縄県中小建設業協会
那覇支部</t>
    <phoneticPr fontId="3"/>
  </si>
  <si>
    <t>當間當寿会</t>
    <rPh sb="0" eb="2">
      <t>トウマ</t>
    </rPh>
    <rPh sb="2" eb="3">
      <t>トウ</t>
    </rPh>
    <rPh sb="3" eb="4">
      <t>ジュ</t>
    </rPh>
    <rPh sb="4" eb="5">
      <t>カイ</t>
    </rPh>
    <phoneticPr fontId="3"/>
  </si>
  <si>
    <t>安次嶺でいご会</t>
    <rPh sb="0" eb="3">
      <t>アシミネ</t>
    </rPh>
    <rPh sb="6" eb="7">
      <t>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</si>
  <si>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</si>
  <si>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</si>
  <si>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</si>
  <si>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</si>
  <si>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</si>
  <si>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</si>
  <si>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</si>
  <si>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</si>
  <si>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</si>
  <si>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</si>
  <si>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</si>
  <si>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</si>
  <si>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</si>
  <si>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</si>
  <si>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</si>
  <si>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字小禄1150</t>
    <rPh sb="0" eb="1">
      <t>アザ</t>
    </rPh>
    <rPh sb="1" eb="3">
      <t>オロク</t>
    </rPh>
    <phoneticPr fontId="3"/>
  </si>
  <si>
    <t>〇</t>
    <phoneticPr fontId="3"/>
  </si>
  <si>
    <t>〇</t>
    <phoneticPr fontId="3"/>
  </si>
  <si>
    <t>○</t>
    <phoneticPr fontId="3"/>
  </si>
  <si>
    <t>○</t>
    <phoneticPr fontId="3"/>
  </si>
  <si>
    <t>電話：917-3322
FAX：917-3362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</si>
  <si>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</si>
  <si>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鏡水自治会自主防災会</t>
    <phoneticPr fontId="3"/>
  </si>
  <si>
    <t>大嶺自治会自主防災会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</si>
  <si>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</si>
  <si>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</si>
  <si>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</si>
  <si>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小禄児童クラブ</t>
    <rPh sb="0" eb="2">
      <t>オロク</t>
    </rPh>
    <rPh sb="2" eb="4">
      <t>ジドウ</t>
    </rPh>
    <phoneticPr fontId="3"/>
  </si>
  <si>
    <t>字田原301-3　レジデンスAKAMINE1－A</t>
    <phoneticPr fontId="3"/>
  </si>
  <si>
    <t>第２小禄児童クラブ</t>
    <rPh sb="0" eb="1">
      <t>ダイ</t>
    </rPh>
    <rPh sb="2" eb="4">
      <t>オロク</t>
    </rPh>
    <rPh sb="4" eb="6">
      <t>ジドウ</t>
    </rPh>
    <phoneticPr fontId="3"/>
  </si>
  <si>
    <t>字小禄１１５０番地　小禄小学校内</t>
    <rPh sb="1" eb="3">
      <t>オロク</t>
    </rPh>
    <rPh sb="7" eb="9">
      <t>バンチ</t>
    </rPh>
    <rPh sb="10" eb="12">
      <t>オロク</t>
    </rPh>
    <rPh sb="12" eb="15">
      <t>ショウガッコウ</t>
    </rPh>
    <rPh sb="15" eb="16">
      <t>ナイ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</si>
  <si>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</si>
  <si>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</si>
  <si>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</si>
  <si>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</si>
  <si>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</si>
  <si>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</si>
  <si>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</si>
  <si>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</si>
  <si>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</si>
  <si>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</si>
  <si>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</si>
  <si>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</si>
  <si>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字田原、田原2丁目・3丁目・4丁目、字小禄、小禄1丁目・5丁目</t>
    <phoneticPr fontId="3"/>
  </si>
  <si>
    <t>小禄551-1</t>
    <phoneticPr fontId="3"/>
  </si>
  <si>
    <t>８５８－００９６</t>
    <phoneticPr fontId="3"/>
  </si>
  <si>
    <t>小禄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</si>
  <si>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</si>
  <si>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</si>
  <si>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</si>
  <si>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</si>
  <si>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</si>
  <si>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安次嶺金曜会</t>
    <rPh sb="0" eb="3">
      <t>アシミネ</t>
    </rPh>
    <rPh sb="3" eb="5">
      <t>キンヨウ</t>
    </rPh>
    <rPh sb="5" eb="6">
      <t>カイ</t>
    </rPh>
    <phoneticPr fontId="13"/>
  </si>
  <si>
    <t>第1･3金曜日　</t>
    <rPh sb="0" eb="1">
      <t>ダイ</t>
    </rPh>
    <rPh sb="4" eb="7">
      <t>キンヨウビ</t>
    </rPh>
    <phoneticPr fontId="13"/>
  </si>
  <si>
    <t>14:00～16:00</t>
    <phoneticPr fontId="13"/>
  </si>
  <si>
    <t>安次嶺自治会館（字小禄839-6）</t>
    <rPh sb="0" eb="3">
      <t>アシミネ</t>
    </rPh>
    <rPh sb="3" eb="5">
      <t>ジチ</t>
    </rPh>
    <rPh sb="5" eb="7">
      <t>カイカン</t>
    </rPh>
    <rPh sb="8" eb="9">
      <t>ジ</t>
    </rPh>
    <rPh sb="9" eb="11">
      <t>オロク</t>
    </rPh>
    <phoneticPr fontId="13"/>
  </si>
  <si>
    <t>田原健康会</t>
    <rPh sb="0" eb="2">
      <t>タバル</t>
    </rPh>
    <rPh sb="2" eb="4">
      <t>ケンコウ</t>
    </rPh>
    <rPh sb="4" eb="5">
      <t>カイ</t>
    </rPh>
    <phoneticPr fontId="13"/>
  </si>
  <si>
    <t>第1･3火曜日　</t>
    <rPh sb="0" eb="1">
      <t>ダイ</t>
    </rPh>
    <rPh sb="4" eb="7">
      <t>カヨウビ</t>
    </rPh>
    <phoneticPr fontId="13"/>
  </si>
  <si>
    <t>田原自治会館（字田原88）</t>
    <rPh sb="0" eb="2">
      <t>タハラ</t>
    </rPh>
    <rPh sb="2" eb="4">
      <t>ジチ</t>
    </rPh>
    <rPh sb="4" eb="6">
      <t>カイカン</t>
    </rPh>
    <rPh sb="7" eb="8">
      <t>アザ</t>
    </rPh>
    <rPh sb="8" eb="10">
      <t>タハラ</t>
    </rPh>
    <phoneticPr fontId="13"/>
  </si>
  <si>
    <t>とーまデイサービス</t>
    <phoneticPr fontId="13"/>
  </si>
  <si>
    <t>第1･3木曜日　</t>
    <rPh sb="0" eb="1">
      <t>ダイ</t>
    </rPh>
    <rPh sb="4" eb="6">
      <t>モクヨウ</t>
    </rPh>
    <rPh sb="6" eb="7">
      <t>ヒ</t>
    </rPh>
    <phoneticPr fontId="13"/>
  </si>
  <si>
    <t>當間共同集会所（字小禄826-8）</t>
    <rPh sb="0" eb="2">
      <t>トウマ</t>
    </rPh>
    <rPh sb="2" eb="4">
      <t>キョウドウ</t>
    </rPh>
    <rPh sb="4" eb="6">
      <t>シュウカイ</t>
    </rPh>
    <rPh sb="6" eb="7">
      <t>ショ</t>
    </rPh>
    <rPh sb="8" eb="9">
      <t>アザ</t>
    </rPh>
    <rPh sb="9" eb="11">
      <t>オロク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</si>
  <si>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</si>
  <si>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</si>
  <si>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</si>
  <si>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大田整形外科医院</t>
    <rPh sb="0" eb="2">
      <t>オオタ</t>
    </rPh>
    <rPh sb="2" eb="6">
      <t>セイケイゲカ</t>
    </rPh>
    <rPh sb="6" eb="8">
      <t>イイン</t>
    </rPh>
    <phoneticPr fontId="3"/>
  </si>
  <si>
    <t>整形外科、リハビリテーション科</t>
    <rPh sb="0" eb="4">
      <t>セイケイゲカ</t>
    </rPh>
    <rPh sb="14" eb="15">
      <t>カ</t>
    </rPh>
    <phoneticPr fontId="3"/>
  </si>
  <si>
    <t>小禄1-1-50</t>
    <rPh sb="0" eb="2">
      <t>オロク</t>
    </rPh>
    <phoneticPr fontId="3"/>
  </si>
  <si>
    <t>098-858-4154</t>
    <phoneticPr fontId="3"/>
  </si>
  <si>
    <t>守礼クリニック</t>
    <rPh sb="0" eb="2">
      <t>シュレイ</t>
    </rPh>
    <phoneticPr fontId="3"/>
  </si>
  <si>
    <t>循環器内科、内科、呼吸器内科、
消化器内科（胃腸内科）、腎臓内科、
血液内科、皮膚科、小児科、アレルギー科、
リウマチ科</t>
    <rPh sb="0" eb="5">
      <t>ジュンカンキナイカ</t>
    </rPh>
    <rPh sb="6" eb="8">
      <t>ナイカ</t>
    </rPh>
    <rPh sb="9" eb="14">
      <t>コキュウキナイカ</t>
    </rPh>
    <rPh sb="16" eb="21">
      <t>ショウカキナイカ</t>
    </rPh>
    <rPh sb="22" eb="26">
      <t>イチョウナイカ</t>
    </rPh>
    <rPh sb="28" eb="30">
      <t>ジンゾウ</t>
    </rPh>
    <rPh sb="30" eb="32">
      <t>ナイカ</t>
    </rPh>
    <rPh sb="34" eb="36">
      <t>ケツエキ</t>
    </rPh>
    <rPh sb="36" eb="38">
      <t>ナイカ</t>
    </rPh>
    <rPh sb="39" eb="42">
      <t>ヒフカ</t>
    </rPh>
    <rPh sb="43" eb="46">
      <t>ショウニカ</t>
    </rPh>
    <rPh sb="52" eb="53">
      <t>カ</t>
    </rPh>
    <rPh sb="59" eb="60">
      <t>カ</t>
    </rPh>
    <phoneticPr fontId="3"/>
  </si>
  <si>
    <t>田原3-3-7</t>
    <rPh sb="0" eb="2">
      <t>タバル</t>
    </rPh>
    <phoneticPr fontId="3"/>
  </si>
  <si>
    <t>098-858-9615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</si>
</sst>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10.25"/>
      <color rgb="FF000000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7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1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3" borderId="18" xfId="0" applyFont="1" applyFill="1" applyBorder="1" applyAlignment="1">
      <alignment horizontal="left" vertical="center" wrapText="1" shrinkToFit="1"/>
    </xf>
    <xf numFmtId="0" fontId="7" fillId="3" borderId="18" xfId="0" applyFont="1" applyFill="1" applyBorder="1" applyAlignment="1">
      <alignment horizontal="left" vertical="center" shrinkToFit="1"/>
    </xf>
    <xf numFmtId="0" fontId="24" fillId="0" borderId="0" xfId="0" applyFo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0" fillId="0" borderId="7" xfId="1" applyFont="1" applyBorder="1" applyAlignment="1">
      <alignment horizontal="center" vertical="center" wrapText="1"/>
    </xf>
    <xf numFmtId="38" fontId="20" fillId="0" borderId="8" xfId="1" applyFont="1" applyBorder="1" applyAlignment="1">
      <alignment horizontal="center" vertical="center" wrapText="1"/>
    </xf>
    <xf numFmtId="38" fontId="20" fillId="0" borderId="9" xfId="1" applyFont="1" applyBorder="1" applyAlignment="1">
      <alignment horizontal="center" vertical="center" wrapText="1"/>
    </xf>
    <xf numFmtId="38" fontId="20" fillId="0" borderId="26" xfId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3" fontId="25" fillId="0" borderId="29" xfId="0" applyNumberFormat="1" applyFont="1" applyBorder="1" applyAlignment="1">
      <alignment horizontal="center" vertical="center" wrapText="1"/>
    </xf>
    <xf numFmtId="3" fontId="25" fillId="0" borderId="30" xfId="0" applyNumberFormat="1" applyFont="1" applyBorder="1" applyAlignment="1">
      <alignment horizontal="center" vertical="center" wrapText="1"/>
    </xf>
    <xf numFmtId="3" fontId="25" fillId="0" borderId="28" xfId="0" applyNumberFormat="1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3" fontId="25" fillId="0" borderId="12" xfId="0" applyNumberFormat="1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38" fontId="25" fillId="0" borderId="33" xfId="1" applyFont="1" applyBorder="1" applyAlignment="1">
      <alignment horizontal="center" vertical="center" wrapText="1"/>
    </xf>
    <xf numFmtId="38" fontId="26" fillId="0" borderId="33" xfId="1" applyFont="1" applyBorder="1" applyAlignment="1">
      <alignment horizontal="center" vertical="center" wrapText="1"/>
    </xf>
    <xf numFmtId="38" fontId="25" fillId="0" borderId="34" xfId="1" applyFont="1" applyBorder="1" applyAlignment="1">
      <alignment horizontal="center" vertical="center" wrapText="1"/>
    </xf>
    <xf numFmtId="38" fontId="26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11" fillId="3" borderId="18" xfId="0" applyFont="1" applyFill="1" applyBorder="1" applyAlignment="1">
      <alignment horizontal="left" vertical="center" wrapText="1"/>
    </xf>
    <xf numFmtId="0" fontId="28" fillId="3" borderId="18" xfId="0" applyFont="1" applyFill="1" applyBorder="1" applyAlignment="1">
      <alignment horizontal="left" vertical="center" wrapTex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 wrapText="1"/>
    </xf>
    <xf numFmtId="177" fontId="28" fillId="0" borderId="21" xfId="0" applyNumberFormat="1" applyFont="1" applyBorder="1" applyAlignment="1">
      <alignment horizontal="center" vertical="center"/>
    </xf>
    <xf numFmtId="177" fontId="28" fillId="0" borderId="24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177" fontId="28" fillId="0" borderId="20" xfId="0" applyNumberFormat="1" applyFont="1" applyBorder="1" applyAlignment="1">
      <alignment horizontal="center" vertical="center"/>
    </xf>
    <xf numFmtId="177" fontId="28" fillId="0" borderId="36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 wrapText="1"/>
    </xf>
    <xf numFmtId="177" fontId="28" fillId="0" borderId="22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21" fillId="0" borderId="25" xfId="1" applyFont="1" applyBorder="1" applyAlignment="1">
      <alignment horizontal="center" vertical="center"/>
    </xf>
    <xf numFmtId="38" fontId="21" fillId="0" borderId="8" xfId="1" applyFont="1" applyBorder="1" applyAlignment="1">
      <alignment horizontal="center" vertical="center"/>
    </xf>
    <xf numFmtId="177" fontId="28" fillId="0" borderId="7" xfId="0" applyNumberFormat="1" applyFont="1" applyBorder="1" applyAlignment="1">
      <alignment horizontal="center" vertical="center"/>
    </xf>
    <xf numFmtId="177" fontId="28" fillId="0" borderId="26" xfId="0" applyNumberFormat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6" xfId="0" applyNumberFormat="1" applyFont="1" applyFill="1" applyBorder="1" applyAlignment="1">
      <alignment horizontal="center" vertical="center"/>
    </xf>
    <xf numFmtId="177" fontId="28" fillId="2" borderId="7" xfId="0" applyNumberFormat="1" applyFont="1" applyFill="1" applyBorder="1" applyAlignment="1">
      <alignment horizontal="center" vertical="center"/>
    </xf>
    <xf numFmtId="177" fontId="28" fillId="2" borderId="2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38" fontId="17" fillId="0" borderId="38" xfId="1" applyFont="1" applyBorder="1" applyAlignment="1">
      <alignment horizontal="center" vertical="center"/>
    </xf>
    <xf numFmtId="38" fontId="17" fillId="0" borderId="30" xfId="1" applyFont="1" applyBorder="1" applyAlignment="1">
      <alignment horizontal="center" vertical="center"/>
    </xf>
    <xf numFmtId="177" fontId="32" fillId="0" borderId="29" xfId="0" applyNumberFormat="1" applyFont="1" applyFill="1" applyBorder="1" applyAlignment="1">
      <alignment horizontal="center" vertical="center"/>
    </xf>
    <xf numFmtId="177" fontId="32" fillId="0" borderId="39" xfId="0" applyNumberFormat="1" applyFont="1" applyFill="1" applyBorder="1" applyAlignment="1">
      <alignment horizontal="center" vertical="center"/>
    </xf>
    <xf numFmtId="38" fontId="21" fillId="0" borderId="38" xfId="1" applyFont="1" applyBorder="1" applyAlignment="1">
      <alignment horizontal="center" vertical="center"/>
    </xf>
    <xf numFmtId="38" fontId="21" fillId="0" borderId="30" xfId="1" applyFont="1" applyBorder="1" applyAlignment="1">
      <alignment horizontal="center" vertical="center"/>
    </xf>
    <xf numFmtId="177" fontId="28" fillId="0" borderId="29" xfId="0" applyNumberFormat="1" applyFont="1" applyFill="1" applyBorder="1" applyAlignment="1">
      <alignment horizontal="center" vertical="center"/>
    </xf>
    <xf numFmtId="177" fontId="28" fillId="0" borderId="39" xfId="0" applyNumberFormat="1" applyFont="1" applyFill="1" applyBorder="1" applyAlignment="1">
      <alignment horizontal="center" vertical="center"/>
    </xf>
    <xf numFmtId="0" fontId="17" fillId="0" borderId="40" xfId="0" applyFont="1" applyBorder="1" applyAlignment="1">
      <alignment horizontal="left" vertical="top"/>
    </xf>
    <xf numFmtId="3" fontId="33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5" xfId="0" applyBorder="1">
      <alignment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/>
    </xf>
    <xf numFmtId="0" fontId="39" fillId="0" borderId="30" xfId="0" applyFont="1" applyBorder="1" applyAlignment="1">
      <alignment horizontal="center" vertical="center"/>
    </xf>
    <xf numFmtId="0" fontId="39" fillId="0" borderId="4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9" fillId="0" borderId="38" xfId="0" applyFont="1" applyBorder="1" applyAlignment="1">
      <alignment horizontal="center" vertical="center"/>
    </xf>
    <xf numFmtId="0" fontId="39" fillId="0" borderId="39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left" wrapText="1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1" fillId="2" borderId="10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2" fillId="0" borderId="10" xfId="0" applyFont="1" applyFill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/>
    </xf>
    <xf numFmtId="0" fontId="43" fillId="0" borderId="1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/>
    </xf>
    <xf numFmtId="0" fontId="45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38" fontId="46" fillId="0" borderId="7" xfId="1" applyFont="1" applyFill="1" applyBorder="1" applyAlignment="1">
      <alignment horizontal="center" vertical="center"/>
    </xf>
    <xf numFmtId="38" fontId="46" fillId="0" borderId="8" xfId="1" applyFont="1" applyFill="1" applyBorder="1" applyAlignment="1">
      <alignment horizontal="center" vertical="center"/>
    </xf>
    <xf numFmtId="177" fontId="39" fillId="0" borderId="10" xfId="2" applyNumberFormat="1" applyFont="1" applyBorder="1" applyAlignment="1">
      <alignment horizontal="center" vertical="center"/>
    </xf>
    <xf numFmtId="0" fontId="43" fillId="0" borderId="0" xfId="0" applyFont="1" applyBorder="1" applyAlignment="1">
      <alignment vertical="center" wrapText="1"/>
    </xf>
    <xf numFmtId="0" fontId="44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177" fontId="10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10" xfId="0" applyFont="1" applyFill="1" applyBorder="1" applyAlignment="1">
      <alignment horizontal="center" vertical="center"/>
    </xf>
    <xf numFmtId="177" fontId="24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1" fillId="0" borderId="0" xfId="2" applyNumberFormat="1" applyFont="1" applyFill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0" fontId="47" fillId="0" borderId="7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177" fontId="27" fillId="0" borderId="10" xfId="2" applyNumberFormat="1" applyFont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8" fillId="2" borderId="7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5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9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50" fillId="3" borderId="6" xfId="0" applyFont="1" applyFill="1" applyBorder="1" applyAlignment="1">
      <alignment horizontal="left" vertical="center" wrapText="1" shrinkToFit="1"/>
    </xf>
    <xf numFmtId="0" fontId="11" fillId="0" borderId="0" xfId="0" applyFont="1" applyFill="1" applyBorder="1" applyAlignment="1">
      <alignment vertical="center" wrapText="1" shrinkToFit="1"/>
    </xf>
    <xf numFmtId="0" fontId="41" fillId="0" borderId="0" xfId="0" applyFont="1" applyFill="1" applyBorder="1" applyAlignment="1">
      <alignment vertical="center" wrapText="1" shrinkToFit="1"/>
    </xf>
    <xf numFmtId="0" fontId="31" fillId="0" borderId="10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52" fillId="0" borderId="10" xfId="0" applyFont="1" applyBorder="1" applyAlignment="1">
      <alignment horizontal="left" vertical="center" wrapText="1"/>
    </xf>
    <xf numFmtId="0" fontId="41" fillId="0" borderId="0" xfId="0" applyFont="1" applyFill="1" applyBorder="1" applyAlignment="1">
      <alignment horizontal="center" vertical="center" textRotation="255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10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3" fillId="0" borderId="0" xfId="0" applyFont="1" applyFill="1" applyAlignment="1">
      <alignment vertical="center"/>
    </xf>
    <xf numFmtId="0" fontId="41" fillId="2" borderId="10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/>
    </xf>
    <xf numFmtId="0" fontId="54" fillId="0" borderId="11" xfId="0" applyFont="1" applyFill="1" applyBorder="1" applyAlignment="1">
      <alignment horizontal="center" vertical="center" wrapText="1"/>
    </xf>
    <xf numFmtId="0" fontId="54" fillId="0" borderId="13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16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5" fillId="0" borderId="0" xfId="0" applyFont="1" applyFill="1" applyAlignment="1">
      <alignment vertical="center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left" vertical="center"/>
    </xf>
    <xf numFmtId="0" fontId="58" fillId="3" borderId="6" xfId="0" applyFont="1" applyFill="1" applyBorder="1" applyAlignment="1">
      <alignment horizontal="left" vertical="center" wrapText="1"/>
    </xf>
    <xf numFmtId="0" fontId="58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shrinkToFit="1"/>
    </xf>
    <xf numFmtId="0" fontId="22" fillId="2" borderId="7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61" fillId="0" borderId="7" xfId="0" applyFont="1" applyFill="1" applyBorder="1" applyAlignment="1">
      <alignment horizontal="left" vertical="center" wrapText="1"/>
    </xf>
    <xf numFmtId="0" fontId="61" fillId="0" borderId="9" xfId="0" applyFont="1" applyFill="1" applyBorder="1" applyAlignment="1">
      <alignment horizontal="left" vertical="center" wrapText="1"/>
    </xf>
    <xf numFmtId="0" fontId="61" fillId="0" borderId="8" xfId="0" applyFont="1" applyFill="1" applyBorder="1" applyAlignment="1">
      <alignment horizontal="left" vertical="center" wrapText="1"/>
    </xf>
    <xf numFmtId="0" fontId="61" fillId="0" borderId="7" xfId="0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center" vertical="center" wrapText="1"/>
    </xf>
    <xf numFmtId="0" fontId="61" fillId="0" borderId="8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left" vertical="center" wrapText="1"/>
    </xf>
    <xf numFmtId="0" fontId="62" fillId="0" borderId="7" xfId="0" applyFont="1" applyFill="1" applyBorder="1" applyAlignment="1">
      <alignment horizontal="left" vertical="center" wrapText="1"/>
    </xf>
    <xf numFmtId="0" fontId="62" fillId="0" borderId="9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8976208192439709E-3"/>
          <c:y val="2.01044647300067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54918384205959"/>
          <c:y val="0.10550961069986012"/>
          <c:w val="0.77771286171328013"/>
          <c:h val="0.767214373867605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'20小禄'!$C$59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'20小禄'!$C$60:$C$65</c:f>
              <c:numCache>
                <c:formatCode>General</c:formatCode>
                <c:ptCount val="6"/>
                <c:pt idx="0">
                  <c:v>97</c:v>
                </c:pt>
                <c:pt idx="1">
                  <c:v>88</c:v>
                </c:pt>
                <c:pt idx="2">
                  <c:v>79</c:v>
                </c:pt>
                <c:pt idx="3">
                  <c:v>63</c:v>
                </c:pt>
                <c:pt idx="4">
                  <c:v>60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4CED-A27F-B8DCAD73A470}"/>
            </c:ext>
          </c:extLst>
        </c:ser>
        <c:ser>
          <c:idx val="2"/>
          <c:order val="2"/>
          <c:tx>
            <c:strRef>
              <c:f>'20小禄'!$E$59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'20小禄'!$E$60:$E$65</c:f>
              <c:numCache>
                <c:formatCode>General</c:formatCode>
                <c:ptCount val="6"/>
                <c:pt idx="0">
                  <c:v>106</c:v>
                </c:pt>
                <c:pt idx="1">
                  <c:v>119</c:v>
                </c:pt>
                <c:pt idx="2">
                  <c:v>132</c:v>
                </c:pt>
                <c:pt idx="3">
                  <c:v>61</c:v>
                </c:pt>
                <c:pt idx="4">
                  <c:v>63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3-4CED-A27F-B8DCAD73A470}"/>
            </c:ext>
          </c:extLst>
        </c:ser>
        <c:ser>
          <c:idx val="4"/>
          <c:order val="4"/>
          <c:tx>
            <c:strRef>
              <c:f>'20小禄'!$G$59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'20小禄'!$G$60:$G$65</c:f>
              <c:numCache>
                <c:formatCode>General</c:formatCode>
                <c:ptCount val="6"/>
                <c:pt idx="0">
                  <c:v>94</c:v>
                </c:pt>
                <c:pt idx="1">
                  <c:v>85</c:v>
                </c:pt>
                <c:pt idx="2">
                  <c:v>76</c:v>
                </c:pt>
                <c:pt idx="3">
                  <c:v>62</c:v>
                </c:pt>
                <c:pt idx="4">
                  <c:v>60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3-4CED-A27F-B8DCAD73A470}"/>
            </c:ext>
          </c:extLst>
        </c:ser>
        <c:ser>
          <c:idx val="6"/>
          <c:order val="6"/>
          <c:tx>
            <c:strRef>
              <c:f>'20小禄'!$I$59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'20小禄'!$I$60:$I$65</c:f>
              <c:numCache>
                <c:formatCode>General</c:formatCode>
                <c:ptCount val="6"/>
                <c:pt idx="0">
                  <c:v>101</c:v>
                </c:pt>
                <c:pt idx="1">
                  <c:v>96</c:v>
                </c:pt>
                <c:pt idx="2">
                  <c:v>91</c:v>
                </c:pt>
                <c:pt idx="3">
                  <c:v>73</c:v>
                </c:pt>
                <c:pt idx="4">
                  <c:v>60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3-4CED-A27F-B8DCAD73A470}"/>
            </c:ext>
          </c:extLst>
        </c:ser>
        <c:ser>
          <c:idx val="8"/>
          <c:order val="8"/>
          <c:tx>
            <c:strRef>
              <c:f>'20小禄'!$K$59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'20小禄'!$K$60:$K$65</c:f>
              <c:numCache>
                <c:formatCode>General</c:formatCode>
                <c:ptCount val="6"/>
                <c:pt idx="0">
                  <c:v>101</c:v>
                </c:pt>
                <c:pt idx="1">
                  <c:v>97</c:v>
                </c:pt>
                <c:pt idx="2">
                  <c:v>93</c:v>
                </c:pt>
                <c:pt idx="3">
                  <c:v>68</c:v>
                </c:pt>
                <c:pt idx="4">
                  <c:v>73</c:v>
                </c:pt>
                <c:pt idx="5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3-4CED-A27F-B8DCAD73A470}"/>
            </c:ext>
          </c:extLst>
        </c:ser>
        <c:ser>
          <c:idx val="10"/>
          <c:order val="10"/>
          <c:tx>
            <c:strRef>
              <c:f>'20小禄'!$M$59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'20小禄'!$B$60:$B$65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'20小禄'!$M$60:$M$65</c:f>
              <c:numCache>
                <c:formatCode>General</c:formatCode>
                <c:ptCount val="6"/>
                <c:pt idx="0">
                  <c:v>102</c:v>
                </c:pt>
                <c:pt idx="1">
                  <c:v>112</c:v>
                </c:pt>
                <c:pt idx="2">
                  <c:v>122</c:v>
                </c:pt>
                <c:pt idx="3">
                  <c:v>78</c:v>
                </c:pt>
                <c:pt idx="4">
                  <c:v>66</c:v>
                </c:pt>
                <c:pt idx="5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33-4CED-A27F-B8DCAD73A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497111951"/>
        <c:axId val="1497106543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'20小禄'!$D$59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'20小禄'!$D$60:$D$65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108</c:v>
                      </c:pt>
                      <c:pt idx="1">
                        <c:v>89</c:v>
                      </c:pt>
                      <c:pt idx="2">
                        <c:v>70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D333-4CED-A27F-B8DCAD73A47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'20小禄'!$F$60:$F$65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124</c:v>
                      </c:pt>
                      <c:pt idx="1">
                        <c:v>150</c:v>
                      </c:pt>
                      <c:pt idx="2">
                        <c:v>176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333-4CED-A27F-B8DCAD73A47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'20小禄'!$H$60:$H$65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100</c:v>
                      </c:pt>
                      <c:pt idx="1">
                        <c:v>71</c:v>
                      </c:pt>
                      <c:pt idx="2">
                        <c:v>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333-4CED-A27F-B8DCAD73A47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'20小禄'!$J$60:$J$65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125</c:v>
                      </c:pt>
                      <c:pt idx="1">
                        <c:v>149</c:v>
                      </c:pt>
                      <c:pt idx="2">
                        <c:v>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333-4CED-A27F-B8DCAD73A470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'20小禄'!$L$60:$L$65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97</c:v>
                      </c:pt>
                      <c:pt idx="1">
                        <c:v>74</c:v>
                      </c:pt>
                      <c:pt idx="2">
                        <c:v>51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333-4CED-A27F-B8DCAD73A470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'20小禄'!$B$60:$B$65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'20小禄'!$N$60:$N$65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122</c:v>
                      </c:pt>
                      <c:pt idx="1">
                        <c:v>144</c:v>
                      </c:pt>
                      <c:pt idx="2">
                        <c:v>166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333-4CED-A27F-B8DCAD73A470}"/>
                  </c:ext>
                </c:extLst>
              </c15:ser>
            </c15:filteredBarSeries>
          </c:ext>
        </c:extLst>
      </c:barChart>
      <c:catAx>
        <c:axId val="1497111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06543"/>
        <c:crosses val="autoZero"/>
        <c:auto val="1"/>
        <c:lblAlgn val="ctr"/>
        <c:lblOffset val="100"/>
        <c:noMultiLvlLbl val="0"/>
      </c:catAx>
      <c:valAx>
        <c:axId val="1497106543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7111951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595547480042319"/>
          <c:y val="3.342253459095932E-2"/>
          <c:w val="0.59820174436880225"/>
          <c:h val="0.13461633270425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'20小禄'!$B$39:$C$39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('20小禄'!$D$39:$E$39,'20小禄'!$H$39:$I$39,'20小禄'!$L$39:$M$39,'20小禄'!$P$39:$Q$39,'20小禄'!$T$39:$U$39)</c:f>
              <c:numCache>
                <c:formatCode>#,##0_);[Red]\(#,##0\)</c:formatCode>
                <c:ptCount val="10"/>
                <c:pt idx="0">
                  <c:v>1094</c:v>
                </c:pt>
                <c:pt idx="2">
                  <c:v>1041</c:v>
                </c:pt>
                <c:pt idx="4">
                  <c:v>1029</c:v>
                </c:pt>
                <c:pt idx="6">
                  <c:v>991</c:v>
                </c:pt>
                <c:pt idx="8">
                  <c:v>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7C-425E-AEEA-CDD287380415}"/>
            </c:ext>
          </c:extLst>
        </c:ser>
        <c:ser>
          <c:idx val="1"/>
          <c:order val="1"/>
          <c:tx>
            <c:strRef>
              <c:f>'20小禄'!$B$40:$C$40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('20小禄'!$D$40:$E$40,'20小禄'!$H$40:$I$40,'20小禄'!$L$40:$M$40,'20小禄'!$P$40:$Q$40,'20小禄'!$T$40:$U$40)</c:f>
              <c:numCache>
                <c:formatCode>#,##0_);[Red]\(#,##0\)</c:formatCode>
                <c:ptCount val="10"/>
                <c:pt idx="0">
                  <c:v>4734</c:v>
                </c:pt>
                <c:pt idx="2">
                  <c:v>4712</c:v>
                </c:pt>
                <c:pt idx="4">
                  <c:v>4706</c:v>
                </c:pt>
                <c:pt idx="6">
                  <c:v>4676</c:v>
                </c:pt>
                <c:pt idx="8">
                  <c:v>4724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7C-425E-AEEA-CDD287380415}"/>
            </c:ext>
          </c:extLst>
        </c:ser>
        <c:ser>
          <c:idx val="2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('20小禄'!$D$41:$E$41,'20小禄'!$H$41:$I$41,'20小禄'!$L$41:$M$41,'20小禄'!$P$41:$Q$41,'20小禄'!$T$41:$U$41)</c:f>
              <c:numCache>
                <c:formatCode>#,##0_);[Red]\(#,##0\)</c:formatCode>
                <c:ptCount val="10"/>
                <c:pt idx="0">
                  <c:v>1703</c:v>
                </c:pt>
                <c:pt idx="2">
                  <c:v>1681</c:v>
                </c:pt>
                <c:pt idx="4">
                  <c:v>1734</c:v>
                </c:pt>
                <c:pt idx="6">
                  <c:v>1756</c:v>
                </c:pt>
                <c:pt idx="8">
                  <c:v>1756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7C-425E-AEEA-CDD2873804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'20小禄'!$B$32:$C$32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'20小禄'!$D$32:$M$32</c:f>
              <c:numCache>
                <c:formatCode>#,##0_);[Red]\(#,##0\)</c:formatCode>
                <c:ptCount val="10"/>
                <c:pt idx="0">
                  <c:v>3673</c:v>
                </c:pt>
                <c:pt idx="2">
                  <c:v>3608</c:v>
                </c:pt>
                <c:pt idx="4">
                  <c:v>3626</c:v>
                </c:pt>
                <c:pt idx="6">
                  <c:v>3652</c:v>
                </c:pt>
                <c:pt idx="8">
                  <c:v>3655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E7-4948-A73C-C514B3934E38}"/>
            </c:ext>
          </c:extLst>
        </c:ser>
        <c:ser>
          <c:idx val="3"/>
          <c:order val="1"/>
          <c:tx>
            <c:strRef>
              <c:f>'20小禄'!$B$33:$C$33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'20小禄'!$D$33:$M$33</c:f>
              <c:numCache>
                <c:formatCode>#,##0_);[Red]\(#,##0\)</c:formatCode>
                <c:ptCount val="10"/>
                <c:pt idx="0">
                  <c:v>3858</c:v>
                </c:pt>
                <c:pt idx="2">
                  <c:v>3826</c:v>
                </c:pt>
                <c:pt idx="4">
                  <c:v>3843</c:v>
                </c:pt>
                <c:pt idx="6">
                  <c:v>3771</c:v>
                </c:pt>
                <c:pt idx="8">
                  <c:v>3749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E7-4948-A73C-C514B3934E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17237110072885"/>
          <c:y val="0.17606095071449401"/>
          <c:w val="0.73723830675011781"/>
          <c:h val="0.6915845634845349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'20小禄'!$B$35:$C$35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'20小禄'!$D$35:$M$35</c:f>
              <c:numCache>
                <c:formatCode>#,##0_);[Red]\(#,##0\)</c:formatCode>
                <c:ptCount val="10"/>
                <c:pt idx="0">
                  <c:v>3454</c:v>
                </c:pt>
                <c:pt idx="2">
                  <c:v>3457</c:v>
                </c:pt>
                <c:pt idx="4">
                  <c:v>3528</c:v>
                </c:pt>
                <c:pt idx="6">
                  <c:v>3542</c:v>
                </c:pt>
                <c:pt idx="8">
                  <c:v>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9-4D14-83AA-4FE545048032}"/>
            </c:ext>
          </c:extLst>
        </c:ser>
        <c:ser>
          <c:idx val="0"/>
          <c:order val="1"/>
          <c:tx>
            <c:strRef>
              <c:f>'20小禄'!$B$34:$C$34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'20小禄'!$D$34:$M$34</c:f>
              <c:numCache>
                <c:formatCode>#,##0</c:formatCode>
                <c:ptCount val="10"/>
                <c:pt idx="0">
                  <c:v>7531</c:v>
                </c:pt>
                <c:pt idx="2">
                  <c:v>7434</c:v>
                </c:pt>
                <c:pt idx="4">
                  <c:v>7469</c:v>
                </c:pt>
                <c:pt idx="6">
                  <c:v>7423</c:v>
                </c:pt>
                <c:pt idx="8">
                  <c:v>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C9-4D14-83AA-4FE54504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'20小禄'!$B$41:$C$41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('20小禄'!$F$41:$G$41,'20小禄'!$J$41:$K$41,'20小禄'!$N$41:$O$41,'20小禄'!$R$41:$S$41,'20小禄'!$V$41:$W$41)</c:f>
              <c:numCache>
                <c:formatCode>0.0%</c:formatCode>
                <c:ptCount val="10"/>
                <c:pt idx="0">
                  <c:v>0.22613198778382684</c:v>
                </c:pt>
                <c:pt idx="2">
                  <c:v>0.22612321764864138</c:v>
                </c:pt>
                <c:pt idx="4">
                  <c:v>0.23215959298433525</c:v>
                </c:pt>
                <c:pt idx="6">
                  <c:v>0.2365620369122996</c:v>
                </c:pt>
                <c:pt idx="8">
                  <c:v>0.2371690977849811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C9-4D14-83AA-4FE545048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87840"/>
        <c:axId val="1597654976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54976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87840"/>
        <c:crosses val="max"/>
        <c:crossBetween val="between"/>
      </c:valAx>
      <c:catAx>
        <c:axId val="1597687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54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266797234102083"/>
          <c:y val="0.13258635094109758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262618</xdr:colOff>
      <xdr:row>59</xdr:row>
      <xdr:rowOff>312964</xdr:rowOff>
    </xdr:from>
    <xdr:to>
      <xdr:col>12</xdr:col>
      <xdr:colOff>136071</xdr:colOff>
      <xdr:row>64</xdr:row>
      <xdr:rowOff>95250</xdr:rowOff>
    </xdr:to>
    <xdr:cxnSp macro="">
      <xdr:nvCxnSpPr>
        <xdr:cNvPr id="2" name="直線矢印コネクタ 1"/>
        <xdr:cNvCxnSpPr/>
      </xdr:nvCxnSpPr>
      <xdr:spPr>
        <a:xfrm>
          <a:off x="1529443" y="22839589"/>
          <a:ext cx="3045278" cy="1687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57</xdr:row>
      <xdr:rowOff>163285</xdr:rowOff>
    </xdr:from>
    <xdr:to>
      <xdr:col>23</xdr:col>
      <xdr:colOff>340179</xdr:colOff>
      <xdr:row>64</xdr:row>
      <xdr:rowOff>361950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152400</xdr:colOff>
      <xdr:row>11</xdr:row>
      <xdr:rowOff>161925</xdr:rowOff>
    </xdr:from>
    <xdr:to>
      <xdr:col>23</xdr:col>
      <xdr:colOff>31474</xdr:colOff>
      <xdr:row>25</xdr:row>
      <xdr:rowOff>167368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533" r="28339" b="17400"/>
        <a:stretch/>
      </xdr:blipFill>
      <xdr:spPr>
        <a:xfrm>
          <a:off x="152400" y="3962400"/>
          <a:ext cx="8232499" cy="5853793"/>
        </a:xfrm>
        <a:prstGeom prst="rect">
          <a:avLst/>
        </a:prstGeom>
      </xdr:spPr>
    </xdr:pic>
    <xdr:clientData/>
  </xdr:twoCellAnchor>
  <xdr:twoCellAnchor>
    <xdr:from>
      <xdr:col>11</xdr:col>
      <xdr:colOff>340177</xdr:colOff>
      <xdr:row>42</xdr:row>
      <xdr:rowOff>285748</xdr:rowOff>
    </xdr:from>
    <xdr:to>
      <xdr:col>23</xdr:col>
      <xdr:colOff>122464</xdr:colOff>
      <xdr:row>51</xdr:row>
      <xdr:rowOff>258535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285750</xdr:colOff>
      <xdr:row>42</xdr:row>
      <xdr:rowOff>285750</xdr:rowOff>
    </xdr:from>
    <xdr:to>
      <xdr:col>11</xdr:col>
      <xdr:colOff>170090</xdr:colOff>
      <xdr:row>51</xdr:row>
      <xdr:rowOff>285750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108858</xdr:colOff>
      <xdr:row>28</xdr:row>
      <xdr:rowOff>68035</xdr:rowOff>
    </xdr:from>
    <xdr:to>
      <xdr:col>23</xdr:col>
      <xdr:colOff>299358</xdr:colOff>
      <xdr:row>36</xdr:row>
      <xdr:rowOff>272142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262618</xdr:colOff>
      <xdr:row>59</xdr:row>
      <xdr:rowOff>312964</xdr:rowOff>
    </xdr:from>
    <xdr:to>
      <xdr:col>12</xdr:col>
      <xdr:colOff>136071</xdr:colOff>
      <xdr:row>64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CxnSpPr/>
      </xdr:nvCxnSpPr>
      <xdr:spPr>
        <a:xfrm>
          <a:off x="1529443" y="22839589"/>
          <a:ext cx="3045278" cy="1687286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69">
          <cell r="P69" t="str">
            <v>Ｒ6.3.1</v>
          </cell>
        </row>
        <row r="76">
          <cell r="H76" t="str">
            <v>Ｒ6.3.1</v>
          </cell>
        </row>
        <row r="80">
          <cell r="J80" t="str">
            <v>R4.4.1</v>
          </cell>
        </row>
        <row r="83">
          <cell r="V83" t="str">
            <v>R5.12.31</v>
          </cell>
        </row>
        <row r="87">
          <cell r="V87" t="str">
            <v>R5.12.31</v>
          </cell>
        </row>
        <row r="94">
          <cell r="V94" t="str">
            <v>R5.4.1</v>
          </cell>
        </row>
        <row r="98">
          <cell r="S98" t="str">
            <v>R2.9.14</v>
          </cell>
        </row>
        <row r="104">
          <cell r="F104" t="str">
            <v>R6.1.16</v>
          </cell>
        </row>
        <row r="111">
          <cell r="G111" t="str">
            <v>R6.1.16</v>
          </cell>
        </row>
        <row r="118">
          <cell r="F118" t="str">
            <v>R5.12.21</v>
          </cell>
        </row>
        <row r="122">
          <cell r="G122" t="str">
            <v>R6.1.5</v>
          </cell>
        </row>
        <row r="128">
          <cell r="H128" t="str">
            <v>R6.1.23</v>
          </cell>
        </row>
        <row r="135">
          <cell r="H135" t="str">
            <v>R6.1.23</v>
          </cell>
        </row>
        <row r="140">
          <cell r="M140" t="str">
            <v>R6.3.20</v>
          </cell>
        </row>
      </sheetData>
      <sheetData sheetId="21">
        <row r="32">
          <cell r="B32" t="str">
            <v>男性</v>
          </cell>
          <cell r="D32">
            <v>3673</v>
          </cell>
          <cell r="F32">
            <v>3608</v>
          </cell>
          <cell r="H32">
            <v>3626</v>
          </cell>
          <cell r="J32">
            <v>3652</v>
          </cell>
          <cell r="L32">
            <v>3655</v>
          </cell>
        </row>
        <row r="33">
          <cell r="B33" t="str">
            <v>女性</v>
          </cell>
          <cell r="D33">
            <v>3858</v>
          </cell>
          <cell r="F33">
            <v>3826</v>
          </cell>
          <cell r="H33">
            <v>3843</v>
          </cell>
          <cell r="J33">
            <v>3771</v>
          </cell>
          <cell r="L33">
            <v>3749</v>
          </cell>
        </row>
        <row r="34">
          <cell r="B34" t="str">
            <v>全人口</v>
          </cell>
          <cell r="D34">
            <v>7531</v>
          </cell>
          <cell r="F34">
            <v>7434</v>
          </cell>
          <cell r="H34">
            <v>7469</v>
          </cell>
          <cell r="J34">
            <v>7423</v>
          </cell>
          <cell r="L34">
            <v>7404</v>
          </cell>
        </row>
        <row r="35">
          <cell r="B35" t="str">
            <v>世帯数</v>
          </cell>
          <cell r="D35">
            <v>3454</v>
          </cell>
          <cell r="F35">
            <v>3457</v>
          </cell>
          <cell r="H35">
            <v>3528</v>
          </cell>
          <cell r="J35">
            <v>3542</v>
          </cell>
          <cell r="L35">
            <v>3634</v>
          </cell>
        </row>
        <row r="39">
          <cell r="B39" t="str">
            <v>0～14歳</v>
          </cell>
          <cell r="D39">
            <v>1094</v>
          </cell>
          <cell r="H39">
            <v>1041</v>
          </cell>
          <cell r="L39">
            <v>1029</v>
          </cell>
          <cell r="P39">
            <v>991</v>
          </cell>
          <cell r="T39">
            <v>924</v>
          </cell>
        </row>
        <row r="40">
          <cell r="B40" t="str">
            <v>15～64歳</v>
          </cell>
          <cell r="D40">
            <v>4734</v>
          </cell>
          <cell r="H40">
            <v>4712</v>
          </cell>
          <cell r="L40">
            <v>4706</v>
          </cell>
          <cell r="P40">
            <v>4676</v>
          </cell>
          <cell r="T40">
            <v>4724</v>
          </cell>
        </row>
        <row r="41">
          <cell r="B41" t="str">
            <v>65歳以上</v>
          </cell>
          <cell r="D41">
            <v>1703</v>
          </cell>
          <cell r="F41">
            <v>0.22613198778382684</v>
          </cell>
          <cell r="H41">
            <v>1681</v>
          </cell>
          <cell r="J41">
            <v>0.22612321764864138</v>
          </cell>
          <cell r="L41">
            <v>1734</v>
          </cell>
          <cell r="N41">
            <v>0.23215959298433525</v>
          </cell>
          <cell r="P41">
            <v>1756</v>
          </cell>
          <cell r="R41">
            <v>0.2365620369122996</v>
          </cell>
          <cell r="T41">
            <v>1756</v>
          </cell>
          <cell r="V41">
            <v>0.2371690977849811</v>
          </cell>
        </row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H30</v>
          </cell>
          <cell r="C60">
            <v>97</v>
          </cell>
          <cell r="D60">
            <v>108</v>
          </cell>
          <cell r="E60">
            <v>106</v>
          </cell>
          <cell r="F60">
            <v>124</v>
          </cell>
          <cell r="G60">
            <v>94</v>
          </cell>
          <cell r="H60">
            <v>100</v>
          </cell>
          <cell r="I60">
            <v>101</v>
          </cell>
          <cell r="J60">
            <v>125</v>
          </cell>
          <cell r="K60">
            <v>101</v>
          </cell>
          <cell r="L60">
            <v>97</v>
          </cell>
          <cell r="M60">
            <v>102</v>
          </cell>
          <cell r="N60">
            <v>122</v>
          </cell>
        </row>
        <row r="61">
          <cell r="B61" t="str">
            <v>H31
（R1）</v>
          </cell>
          <cell r="C61">
            <v>88</v>
          </cell>
          <cell r="D61">
            <v>89</v>
          </cell>
          <cell r="E61">
            <v>119</v>
          </cell>
          <cell r="F61">
            <v>150</v>
          </cell>
          <cell r="G61">
            <v>85</v>
          </cell>
          <cell r="H61">
            <v>71</v>
          </cell>
          <cell r="I61">
            <v>96</v>
          </cell>
          <cell r="J61">
            <v>149</v>
          </cell>
          <cell r="K61">
            <v>97</v>
          </cell>
          <cell r="L61">
            <v>74</v>
          </cell>
          <cell r="M61">
            <v>112</v>
          </cell>
          <cell r="N61">
            <v>144</v>
          </cell>
        </row>
        <row r="62">
          <cell r="B62" t="str">
            <v>R2</v>
          </cell>
          <cell r="C62">
            <v>79</v>
          </cell>
          <cell r="D62">
            <v>70</v>
          </cell>
          <cell r="E62">
            <v>132</v>
          </cell>
          <cell r="F62">
            <v>176</v>
          </cell>
          <cell r="G62">
            <v>76</v>
          </cell>
          <cell r="H62">
            <v>42</v>
          </cell>
          <cell r="I62">
            <v>91</v>
          </cell>
          <cell r="J62">
            <v>173</v>
          </cell>
          <cell r="K62">
            <v>93</v>
          </cell>
          <cell r="L62">
            <v>51</v>
          </cell>
          <cell r="M62">
            <v>122</v>
          </cell>
          <cell r="N62">
            <v>166</v>
          </cell>
        </row>
        <row r="63">
          <cell r="B63" t="str">
            <v>R3</v>
          </cell>
          <cell r="C63">
            <v>63</v>
          </cell>
          <cell r="E63">
            <v>61</v>
          </cell>
          <cell r="G63">
            <v>62</v>
          </cell>
          <cell r="I63">
            <v>73</v>
          </cell>
          <cell r="K63">
            <v>68</v>
          </cell>
          <cell r="M63">
            <v>78</v>
          </cell>
        </row>
        <row r="64">
          <cell r="B64" t="str">
            <v>R4</v>
          </cell>
          <cell r="C64">
            <v>60</v>
          </cell>
          <cell r="E64">
            <v>63</v>
          </cell>
          <cell r="G64">
            <v>60</v>
          </cell>
          <cell r="I64">
            <v>60</v>
          </cell>
          <cell r="K64">
            <v>73</v>
          </cell>
          <cell r="M64">
            <v>66</v>
          </cell>
        </row>
        <row r="65">
          <cell r="B65" t="str">
            <v>R5</v>
          </cell>
          <cell r="C65">
            <v>49</v>
          </cell>
          <cell r="E65">
            <v>58</v>
          </cell>
          <cell r="G65">
            <v>66</v>
          </cell>
          <cell r="I65">
            <v>58</v>
          </cell>
          <cell r="K65">
            <v>57</v>
          </cell>
          <cell r="M65">
            <v>71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R5.12.31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5"/>
  <sheetViews>
    <sheetView tabSelected="1" view="pageBreakPreview" zoomScale="120" zoomScaleNormal="100" zoomScaleSheetLayoutView="120" workbookViewId="0">
      <selection activeCell="M4" sqref="M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125" customWidth="1"/>
    <col min="23" max="28" width="4.625" customWidth="1"/>
    <col min="29" max="29" width="25" customWidth="1"/>
    <col min="30" max="38" width="4.625" customWidth="1"/>
  </cols>
  <sheetData>
    <row r="1" spans="1:29" ht="9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38.25" customHeight="1" thickBot="1">
      <c r="A2" s="3" t="s">
        <v>0</v>
      </c>
      <c r="B2" s="4">
        <v>20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11.25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1"/>
      <c r="N3" s="11"/>
      <c r="O3" s="11"/>
      <c r="P3" s="11"/>
      <c r="Q3" s="11"/>
      <c r="R3" s="12"/>
      <c r="S3" s="13"/>
      <c r="T3" s="12"/>
      <c r="U3" s="13"/>
      <c r="V3" s="13"/>
      <c r="Y3" s="2"/>
      <c r="Z3" s="2"/>
      <c r="AA3" s="2"/>
      <c r="AB3" s="2"/>
      <c r="AC3" s="2"/>
    </row>
    <row r="4" spans="1:29" ht="30" customHeight="1">
      <c r="B4" s="14" t="s">
        <v>2</v>
      </c>
      <c r="C4" s="14"/>
      <c r="D4" s="14"/>
      <c r="E4" s="14"/>
      <c r="F4" s="15" t="str">
        <f>'[1]1安謝'!F4:G4</f>
        <v>R5.2.15</v>
      </c>
      <c r="G4" s="15"/>
      <c r="H4" s="16" t="s">
        <v>3</v>
      </c>
    </row>
    <row r="5" spans="1:29" ht="30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</row>
    <row r="6" spans="1:29" ht="33" customHeight="1">
      <c r="B6" s="23" t="s">
        <v>7</v>
      </c>
      <c r="C6" s="24"/>
      <c r="D6" s="25" t="s">
        <v>8</v>
      </c>
      <c r="E6" s="26"/>
      <c r="F6" s="26"/>
      <c r="G6" s="26"/>
      <c r="H6" s="26"/>
      <c r="I6" s="27"/>
      <c r="J6" s="23" t="s">
        <v>9</v>
      </c>
      <c r="K6" s="24"/>
      <c r="L6" s="28" t="s">
        <v>10</v>
      </c>
      <c r="M6" s="29"/>
      <c r="N6" s="29"/>
      <c r="O6" s="29"/>
      <c r="P6" s="29"/>
      <c r="Q6" s="30"/>
      <c r="R6" s="23" t="s">
        <v>11</v>
      </c>
      <c r="S6" s="24"/>
      <c r="T6" s="31" t="s">
        <v>12</v>
      </c>
      <c r="U6" s="32"/>
      <c r="V6" s="32"/>
      <c r="W6" s="32"/>
      <c r="X6" s="33"/>
    </row>
    <row r="7" spans="1:29" ht="33" customHeight="1">
      <c r="B7" s="34"/>
      <c r="C7" s="35"/>
      <c r="D7" s="36"/>
      <c r="E7" s="37"/>
      <c r="F7" s="37"/>
      <c r="G7" s="37"/>
      <c r="H7" s="37"/>
      <c r="I7" s="38"/>
      <c r="J7" s="34"/>
      <c r="K7" s="35"/>
      <c r="L7" s="39"/>
      <c r="M7" s="40"/>
      <c r="N7" s="40"/>
      <c r="O7" s="40"/>
      <c r="P7" s="40"/>
      <c r="Q7" s="41"/>
      <c r="R7" s="34"/>
      <c r="S7" s="35"/>
      <c r="T7" s="42" t="s">
        <v>13</v>
      </c>
      <c r="U7" s="42"/>
      <c r="V7" s="42"/>
      <c r="W7" s="42"/>
      <c r="X7" s="42"/>
    </row>
    <row r="8" spans="1:29" ht="33" customHeight="1">
      <c r="B8" s="43"/>
      <c r="C8" s="44"/>
      <c r="D8" s="45"/>
      <c r="E8" s="46"/>
      <c r="F8" s="46"/>
      <c r="G8" s="46"/>
      <c r="H8" s="46"/>
      <c r="I8" s="47"/>
      <c r="J8" s="34"/>
      <c r="K8" s="35"/>
      <c r="L8" s="39"/>
      <c r="M8" s="40"/>
      <c r="N8" s="40"/>
      <c r="O8" s="40"/>
      <c r="P8" s="40"/>
      <c r="Q8" s="41"/>
      <c r="R8" s="34"/>
      <c r="S8" s="35"/>
      <c r="T8" s="42"/>
      <c r="U8" s="42"/>
      <c r="V8" s="42"/>
      <c r="W8" s="42"/>
      <c r="X8" s="42"/>
    </row>
    <row r="9" spans="1:29" ht="33" customHeight="1">
      <c r="B9" s="23" t="s">
        <v>14</v>
      </c>
      <c r="C9" s="24"/>
      <c r="D9" s="42" t="s">
        <v>15</v>
      </c>
      <c r="E9" s="42"/>
      <c r="F9" s="42"/>
      <c r="G9" s="42"/>
      <c r="H9" s="42"/>
      <c r="I9" s="42"/>
      <c r="J9" s="34"/>
      <c r="K9" s="35"/>
      <c r="L9" s="39"/>
      <c r="M9" s="40"/>
      <c r="N9" s="40"/>
      <c r="O9" s="40"/>
      <c r="P9" s="40"/>
      <c r="Q9" s="41"/>
      <c r="R9" s="43"/>
      <c r="S9" s="44"/>
      <c r="T9" s="31" t="s">
        <v>16</v>
      </c>
      <c r="U9" s="32"/>
      <c r="V9" s="32"/>
      <c r="W9" s="32"/>
      <c r="X9" s="33"/>
    </row>
    <row r="10" spans="1:29" ht="33" customHeight="1">
      <c r="B10" s="43"/>
      <c r="C10" s="44"/>
      <c r="D10" s="42" t="s">
        <v>17</v>
      </c>
      <c r="E10" s="42"/>
      <c r="F10" s="42"/>
      <c r="G10" s="42"/>
      <c r="H10" s="42"/>
      <c r="I10" s="42"/>
      <c r="J10" s="43"/>
      <c r="K10" s="44"/>
      <c r="L10" s="48"/>
      <c r="M10" s="49"/>
      <c r="N10" s="49"/>
      <c r="O10" s="49"/>
      <c r="P10" s="49"/>
      <c r="Q10" s="50"/>
      <c r="R10" s="51"/>
      <c r="S10" s="51"/>
      <c r="T10" s="19"/>
      <c r="U10" s="20"/>
      <c r="V10" s="20"/>
      <c r="W10" s="20"/>
      <c r="X10" s="21"/>
    </row>
    <row r="11" spans="1:29" ht="15.75" customHeight="1">
      <c r="B11" s="52"/>
      <c r="C11" s="52"/>
      <c r="D11" s="53"/>
      <c r="E11" s="54"/>
      <c r="F11" s="54"/>
      <c r="G11" s="54"/>
      <c r="H11" s="54"/>
      <c r="I11" s="52"/>
      <c r="J11" s="52"/>
      <c r="K11" s="53"/>
      <c r="L11" s="54"/>
      <c r="M11" s="54"/>
      <c r="N11" s="54"/>
      <c r="O11" s="54"/>
      <c r="P11" s="52"/>
      <c r="Q11" s="52"/>
      <c r="R11" s="53"/>
      <c r="S11" s="54"/>
      <c r="T11" s="54"/>
      <c r="U11" s="54"/>
      <c r="V11" s="54"/>
    </row>
    <row r="12" spans="1:29" ht="30" customHeight="1">
      <c r="B12" s="52"/>
      <c r="C12" s="52"/>
      <c r="D12" s="53"/>
      <c r="E12" s="54"/>
      <c r="F12" s="54"/>
      <c r="G12" s="54"/>
      <c r="H12" s="54"/>
      <c r="I12" s="52"/>
      <c r="J12" s="52"/>
      <c r="K12" s="53"/>
      <c r="L12" s="54"/>
      <c r="M12" s="54"/>
      <c r="N12" s="54"/>
      <c r="O12" s="54"/>
      <c r="P12" s="52"/>
      <c r="Q12" s="52"/>
      <c r="R12" s="53"/>
      <c r="S12" s="54"/>
      <c r="T12" s="54"/>
      <c r="U12" s="54"/>
      <c r="V12" s="54"/>
    </row>
    <row r="13" spans="1:29" ht="32.25" customHeight="1">
      <c r="B13" s="52"/>
      <c r="C13" s="52"/>
      <c r="D13" s="53"/>
      <c r="E13" s="54"/>
      <c r="F13" s="54"/>
      <c r="G13" s="54"/>
      <c r="H13" s="54"/>
      <c r="I13" s="52"/>
      <c r="J13" s="52"/>
      <c r="K13" s="53"/>
      <c r="L13" s="54"/>
      <c r="M13" s="54"/>
      <c r="N13" s="54"/>
      <c r="O13" s="54"/>
      <c r="P13" s="52"/>
      <c r="Q13" s="52"/>
      <c r="R13" s="53"/>
      <c r="S13" s="54"/>
      <c r="T13" s="54"/>
      <c r="U13" s="54"/>
      <c r="V13" s="54"/>
    </row>
    <row r="14" spans="1:29" ht="32.25" customHeight="1">
      <c r="B14" s="52"/>
      <c r="C14" s="52"/>
      <c r="D14" s="53"/>
      <c r="E14" s="54"/>
      <c r="F14" s="54"/>
      <c r="G14" s="54"/>
      <c r="H14" s="54"/>
      <c r="I14" s="52"/>
      <c r="J14" s="52"/>
      <c r="K14" s="53"/>
      <c r="L14" s="54"/>
      <c r="M14" s="54"/>
      <c r="N14" s="54"/>
      <c r="O14" s="54"/>
      <c r="P14" s="52"/>
      <c r="Q14" s="52"/>
      <c r="R14" s="53"/>
      <c r="S14" s="54"/>
      <c r="T14" s="54"/>
      <c r="U14" s="54"/>
      <c r="V14" s="54"/>
    </row>
    <row r="15" spans="1:29" ht="32.25" customHeight="1">
      <c r="B15" s="52"/>
      <c r="C15" s="52"/>
      <c r="D15" s="53"/>
      <c r="E15" s="54"/>
      <c r="F15" s="54"/>
      <c r="G15" s="54"/>
      <c r="H15" s="54"/>
      <c r="I15" s="52"/>
      <c r="J15" s="52"/>
      <c r="K15" s="53"/>
      <c r="L15" s="54"/>
      <c r="M15" s="54"/>
      <c r="N15" s="54"/>
      <c r="O15" s="54"/>
      <c r="P15" s="52"/>
      <c r="Q15" s="52"/>
      <c r="R15" s="53"/>
      <c r="S15" s="54"/>
      <c r="T15" s="54"/>
      <c r="U15" s="54"/>
      <c r="V15" s="54"/>
    </row>
    <row r="16" spans="1:29" ht="32.25" customHeight="1">
      <c r="B16" s="52"/>
      <c r="C16" s="52"/>
      <c r="D16" s="53"/>
      <c r="E16" s="54"/>
      <c r="F16" s="54"/>
      <c r="G16" s="54"/>
      <c r="H16" s="54"/>
      <c r="I16" s="52"/>
      <c r="J16" s="52"/>
      <c r="K16" s="53"/>
      <c r="L16" s="54"/>
      <c r="M16" s="54"/>
      <c r="N16" s="54"/>
      <c r="O16" s="54"/>
      <c r="P16" s="52"/>
      <c r="Q16" s="52"/>
      <c r="R16" s="53"/>
      <c r="S16" s="54"/>
      <c r="T16" s="54"/>
      <c r="U16" s="54"/>
      <c r="V16" s="54"/>
    </row>
    <row r="17" spans="1:29" ht="32.25" customHeight="1">
      <c r="B17" s="52"/>
      <c r="C17" s="52"/>
      <c r="D17" s="53"/>
      <c r="E17" s="54"/>
      <c r="F17" s="54"/>
      <c r="G17" s="54"/>
      <c r="H17" s="54"/>
      <c r="I17" s="52"/>
      <c r="J17" s="52"/>
      <c r="K17" s="53"/>
      <c r="L17" s="54"/>
      <c r="M17" s="54"/>
      <c r="N17" s="54"/>
      <c r="O17" s="54"/>
      <c r="P17" s="52"/>
      <c r="Q17" s="52"/>
      <c r="R17" s="53"/>
      <c r="S17" s="54"/>
      <c r="T17" s="54"/>
      <c r="U17" s="54"/>
      <c r="V17" s="54"/>
    </row>
    <row r="18" spans="1:29" ht="32.25" customHeight="1">
      <c r="B18" s="52"/>
      <c r="C18" s="52"/>
      <c r="D18" s="53"/>
      <c r="E18" s="54"/>
      <c r="F18" s="54"/>
      <c r="G18" s="54"/>
      <c r="H18" s="54"/>
      <c r="I18" s="52"/>
      <c r="J18" s="52"/>
      <c r="K18" s="53"/>
      <c r="L18" s="54"/>
      <c r="M18" s="54"/>
      <c r="N18" s="54"/>
      <c r="O18" s="54"/>
      <c r="P18" s="52"/>
      <c r="Q18" s="52"/>
      <c r="R18" s="53"/>
      <c r="S18" s="54"/>
      <c r="T18" s="54"/>
      <c r="U18" s="54"/>
      <c r="V18" s="54"/>
    </row>
    <row r="19" spans="1:29" ht="39" customHeight="1">
      <c r="B19" s="52"/>
      <c r="C19" s="52"/>
      <c r="D19" s="53"/>
      <c r="E19" s="54"/>
      <c r="F19" s="54"/>
      <c r="G19" s="54"/>
      <c r="H19" s="54"/>
      <c r="I19" s="52"/>
      <c r="J19" s="52"/>
      <c r="K19" s="53"/>
      <c r="L19" s="54"/>
      <c r="M19" s="54"/>
      <c r="N19" s="54"/>
      <c r="O19" s="54"/>
      <c r="P19" s="52"/>
      <c r="Q19" s="52"/>
      <c r="R19" s="53"/>
      <c r="S19" s="54"/>
      <c r="T19" s="54"/>
      <c r="U19" s="54"/>
      <c r="V19" s="54"/>
    </row>
    <row r="20" spans="1:29" ht="32.25" customHeight="1">
      <c r="B20" s="52"/>
      <c r="C20" s="52"/>
      <c r="D20" s="53"/>
      <c r="E20" s="54"/>
      <c r="F20" s="54"/>
      <c r="G20" s="54"/>
      <c r="H20" s="54"/>
      <c r="I20" s="52"/>
      <c r="J20" s="52"/>
      <c r="K20" s="53"/>
      <c r="L20" s="54"/>
      <c r="M20" s="54"/>
      <c r="N20" s="54"/>
      <c r="O20" s="54"/>
      <c r="P20" s="52"/>
      <c r="Q20" s="52"/>
      <c r="R20" s="53"/>
      <c r="S20" s="54"/>
      <c r="T20" s="54"/>
      <c r="U20" s="54"/>
      <c r="V20" s="54"/>
    </row>
    <row r="21" spans="1:29" ht="32.25" customHeight="1">
      <c r="B21" s="52"/>
      <c r="C21" s="52"/>
      <c r="D21" s="53"/>
      <c r="E21" s="54"/>
      <c r="F21" s="54"/>
      <c r="G21" s="54"/>
      <c r="H21" s="54"/>
      <c r="I21" s="52"/>
      <c r="J21" s="52"/>
      <c r="K21" s="53"/>
      <c r="L21" s="54"/>
      <c r="M21" s="54"/>
      <c r="N21" s="54"/>
      <c r="O21" s="54"/>
      <c r="P21" s="52"/>
      <c r="Q21" s="52"/>
      <c r="R21" s="53"/>
      <c r="S21" s="54"/>
      <c r="T21" s="54"/>
      <c r="U21" s="54"/>
      <c r="V21" s="54"/>
    </row>
    <row r="22" spans="1:29" ht="32.25" customHeight="1">
      <c r="B22" s="52"/>
      <c r="C22" s="52"/>
      <c r="D22" s="53"/>
      <c r="E22" s="54"/>
      <c r="F22" s="54"/>
      <c r="G22" s="54"/>
      <c r="H22" s="54"/>
      <c r="I22" s="52"/>
      <c r="J22" s="52"/>
      <c r="K22" s="53"/>
      <c r="L22" s="54"/>
      <c r="M22" s="54"/>
      <c r="N22" s="54"/>
      <c r="O22" s="54"/>
      <c r="P22" s="52"/>
      <c r="Q22" s="52"/>
      <c r="R22" s="53"/>
      <c r="S22" s="54"/>
      <c r="T22" s="54"/>
      <c r="U22" s="54"/>
      <c r="V22" s="54"/>
    </row>
    <row r="23" spans="1:29" ht="32.25" customHeight="1">
      <c r="B23" s="52"/>
      <c r="C23" s="52"/>
      <c r="D23" s="53"/>
      <c r="E23" s="54"/>
      <c r="F23" s="54"/>
      <c r="G23" s="54"/>
      <c r="H23" s="54"/>
      <c r="I23" s="52"/>
      <c r="J23" s="52"/>
      <c r="K23" s="53"/>
      <c r="L23" s="54"/>
      <c r="M23" s="54"/>
      <c r="N23" s="54"/>
      <c r="O23" s="54"/>
      <c r="P23" s="52"/>
      <c r="Q23" s="52"/>
      <c r="R23" s="53"/>
      <c r="S23" s="54"/>
      <c r="T23" s="54"/>
      <c r="U23" s="54"/>
      <c r="V23" s="54"/>
    </row>
    <row r="24" spans="1:29" ht="32.25" customHeight="1">
      <c r="B24" s="52"/>
      <c r="C24" s="52"/>
      <c r="D24" s="53"/>
      <c r="E24" s="54"/>
      <c r="F24" s="54"/>
      <c r="G24" s="54"/>
      <c r="H24" s="54"/>
      <c r="I24" s="52"/>
      <c r="J24" s="52"/>
      <c r="K24" s="53"/>
      <c r="L24" s="54"/>
      <c r="M24" s="54"/>
      <c r="N24" s="54"/>
      <c r="O24" s="54"/>
      <c r="P24" s="52"/>
      <c r="Q24" s="52"/>
      <c r="R24" s="53"/>
      <c r="S24" s="54"/>
      <c r="T24" s="54"/>
      <c r="U24" s="54"/>
      <c r="V24" s="54"/>
    </row>
    <row r="25" spans="1:29" ht="36.75" customHeight="1">
      <c r="A25" s="9"/>
      <c r="B25" s="9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  <c r="R25" s="54"/>
      <c r="S25" s="53"/>
      <c r="T25" s="54"/>
      <c r="U25" s="54"/>
      <c r="V25" s="54"/>
      <c r="W25" s="54"/>
    </row>
    <row r="26" spans="1:29" ht="21" customHeight="1">
      <c r="A26" s="9"/>
      <c r="B26" s="9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  <c r="R26" s="54"/>
      <c r="S26" s="53"/>
      <c r="T26" s="54"/>
      <c r="U26" s="54"/>
      <c r="AC26" s="57"/>
    </row>
    <row r="27" spans="1:29" ht="15" customHeight="1">
      <c r="A27" s="9"/>
      <c r="B27" s="9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  <c r="R27" s="54"/>
      <c r="S27" s="53"/>
      <c r="T27" s="54"/>
      <c r="U27" s="54"/>
      <c r="V27" s="54"/>
      <c r="W27" s="54"/>
      <c r="Y27" s="57"/>
      <c r="Z27" s="57"/>
      <c r="AA27" s="57"/>
      <c r="AB27" s="57"/>
      <c r="AC27" s="57"/>
    </row>
    <row r="28" spans="1:29" ht="30" customHeight="1">
      <c r="A28" s="58">
        <v>1</v>
      </c>
      <c r="B28" s="59" t="s">
        <v>18</v>
      </c>
      <c r="C28" s="60"/>
      <c r="D28" s="60"/>
      <c r="E28" s="61"/>
      <c r="F28" s="61"/>
      <c r="G28" s="62"/>
      <c r="H28" s="62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</row>
    <row r="29" spans="1:29" ht="30" customHeight="1">
      <c r="A29" s="9"/>
      <c r="B29" s="9"/>
      <c r="C29" s="64"/>
      <c r="D29" s="65"/>
      <c r="E29" s="65"/>
      <c r="F29" s="65"/>
      <c r="G29" s="65"/>
      <c r="H29" s="65"/>
      <c r="I29" s="66"/>
      <c r="J29" s="66"/>
      <c r="K29" s="67"/>
      <c r="L29" s="68"/>
      <c r="M29" s="68"/>
      <c r="N29" s="55"/>
      <c r="O29" s="55"/>
      <c r="P29" s="55"/>
      <c r="Q29" s="69"/>
      <c r="R29" s="69"/>
      <c r="S29" s="69"/>
    </row>
    <row r="30" spans="1:29" ht="30" customHeight="1" thickBot="1">
      <c r="A30" s="9"/>
      <c r="B30" s="70" t="s">
        <v>19</v>
      </c>
      <c r="C30" s="71"/>
      <c r="D30" s="71"/>
      <c r="E30" s="71"/>
      <c r="F30" s="71"/>
      <c r="G30" s="71"/>
      <c r="H30" s="15" t="str">
        <f>'[1]1安謝'!H24:I24</f>
        <v>Ｒ5.5.1</v>
      </c>
      <c r="I30" s="15"/>
      <c r="J30" s="16" t="s">
        <v>3</v>
      </c>
      <c r="L30" s="72"/>
      <c r="M30" s="72"/>
    </row>
    <row r="31" spans="1:29" ht="36.75" customHeight="1">
      <c r="A31" s="9"/>
      <c r="B31" s="73" t="s">
        <v>20</v>
      </c>
      <c r="C31" s="74"/>
      <c r="D31" s="75" t="s">
        <v>21</v>
      </c>
      <c r="E31" s="76"/>
      <c r="F31" s="77" t="s">
        <v>22</v>
      </c>
      <c r="G31" s="78"/>
      <c r="H31" s="77" t="s">
        <v>23</v>
      </c>
      <c r="I31" s="78"/>
      <c r="J31" s="75" t="s">
        <v>24</v>
      </c>
      <c r="K31" s="76"/>
      <c r="L31" s="79" t="s">
        <v>25</v>
      </c>
      <c r="M31" s="80"/>
      <c r="Y31" s="81"/>
      <c r="Z31" s="81"/>
      <c r="AA31" s="81"/>
      <c r="AB31" s="81"/>
      <c r="AC31" s="81"/>
    </row>
    <row r="32" spans="1:29" ht="30" customHeight="1">
      <c r="A32" s="9"/>
      <c r="B32" s="82" t="s">
        <v>26</v>
      </c>
      <c r="C32" s="83"/>
      <c r="D32" s="84">
        <v>3673</v>
      </c>
      <c r="E32" s="85"/>
      <c r="F32" s="84">
        <v>3608</v>
      </c>
      <c r="G32" s="85"/>
      <c r="H32" s="84">
        <v>3626</v>
      </c>
      <c r="I32" s="85"/>
      <c r="J32" s="84">
        <v>3652</v>
      </c>
      <c r="K32" s="85"/>
      <c r="L32" s="86">
        <v>3655</v>
      </c>
      <c r="M32" s="87"/>
      <c r="Y32" s="81"/>
      <c r="Z32" s="81"/>
      <c r="AA32" s="81"/>
      <c r="AB32" s="81"/>
      <c r="AC32" s="81"/>
    </row>
    <row r="33" spans="1:29" ht="30" customHeight="1">
      <c r="A33" s="9"/>
      <c r="B33" s="82" t="s">
        <v>27</v>
      </c>
      <c r="C33" s="83"/>
      <c r="D33" s="84">
        <v>3858</v>
      </c>
      <c r="E33" s="85"/>
      <c r="F33" s="84">
        <v>3826</v>
      </c>
      <c r="G33" s="85"/>
      <c r="H33" s="84">
        <v>3843</v>
      </c>
      <c r="I33" s="85"/>
      <c r="J33" s="84">
        <v>3771</v>
      </c>
      <c r="K33" s="85"/>
      <c r="L33" s="86">
        <v>3749</v>
      </c>
      <c r="M33" s="87"/>
      <c r="Y33" s="81"/>
      <c r="Z33" s="81"/>
      <c r="AA33" s="81"/>
      <c r="AB33" s="81"/>
      <c r="AC33" s="81"/>
    </row>
    <row r="34" spans="1:29" ht="30" customHeight="1" thickBot="1">
      <c r="A34" s="9"/>
      <c r="B34" s="88" t="s">
        <v>28</v>
      </c>
      <c r="C34" s="89"/>
      <c r="D34" s="90">
        <v>7531</v>
      </c>
      <c r="E34" s="91"/>
      <c r="F34" s="90">
        <v>7434</v>
      </c>
      <c r="G34" s="91"/>
      <c r="H34" s="92">
        <v>7469</v>
      </c>
      <c r="I34" s="93"/>
      <c r="J34" s="92">
        <v>7423</v>
      </c>
      <c r="K34" s="93"/>
      <c r="L34" s="94">
        <v>7404</v>
      </c>
      <c r="M34" s="95"/>
      <c r="Y34" s="81"/>
      <c r="Z34" s="81"/>
      <c r="AA34" s="81"/>
      <c r="AB34" s="81"/>
      <c r="AC34" s="81"/>
    </row>
    <row r="35" spans="1:29" ht="30" customHeight="1" thickBot="1">
      <c r="A35" s="9"/>
      <c r="B35" s="96" t="s">
        <v>29</v>
      </c>
      <c r="C35" s="97"/>
      <c r="D35" s="98">
        <v>3454</v>
      </c>
      <c r="E35" s="99"/>
      <c r="F35" s="98">
        <v>3457</v>
      </c>
      <c r="G35" s="99"/>
      <c r="H35" s="98">
        <v>3528</v>
      </c>
      <c r="I35" s="99"/>
      <c r="J35" s="98">
        <v>3542</v>
      </c>
      <c r="K35" s="99"/>
      <c r="L35" s="100">
        <v>3634</v>
      </c>
      <c r="M35" s="101"/>
      <c r="Y35" s="81"/>
      <c r="Z35" s="81"/>
      <c r="AA35" s="81"/>
      <c r="AB35" s="81"/>
      <c r="AC35" s="81"/>
    </row>
    <row r="36" spans="1:29" ht="30" customHeight="1">
      <c r="A36" s="9"/>
      <c r="B36" s="9"/>
      <c r="C36" s="102"/>
      <c r="D36" s="103"/>
      <c r="E36" s="104"/>
      <c r="F36" s="103"/>
      <c r="G36" s="104"/>
      <c r="H36" s="105"/>
      <c r="I36" s="105"/>
      <c r="J36" s="105"/>
      <c r="K36" s="105"/>
      <c r="L36" s="105"/>
      <c r="M36" s="105"/>
      <c r="Y36" s="81"/>
      <c r="Z36" s="81"/>
      <c r="AA36" s="81"/>
      <c r="AB36" s="81"/>
      <c r="AC36" s="81"/>
    </row>
    <row r="37" spans="1:29" ht="30" customHeight="1" thickBot="1">
      <c r="B37" s="106" t="s">
        <v>30</v>
      </c>
      <c r="C37" s="106"/>
      <c r="D37" s="107"/>
      <c r="E37" s="107"/>
      <c r="F37" s="107"/>
      <c r="G37" s="107"/>
      <c r="H37" s="108" t="str">
        <f>'[1]1安謝'!H32:I32</f>
        <v>Ｒ5.5.1</v>
      </c>
      <c r="I37" s="108"/>
      <c r="J37" s="109" t="s">
        <v>3</v>
      </c>
      <c r="K37" s="105"/>
      <c r="P37" s="110"/>
      <c r="Q37" s="110"/>
      <c r="R37" s="69"/>
      <c r="S37" s="69"/>
      <c r="T37" s="69"/>
    </row>
    <row r="38" spans="1:29" ht="39" customHeight="1">
      <c r="B38" s="73" t="s">
        <v>20</v>
      </c>
      <c r="C38" s="74"/>
      <c r="D38" s="111" t="s">
        <v>31</v>
      </c>
      <c r="E38" s="76"/>
      <c r="F38" s="112" t="s">
        <v>32</v>
      </c>
      <c r="G38" s="113"/>
      <c r="H38" s="77" t="s">
        <v>33</v>
      </c>
      <c r="I38" s="78"/>
      <c r="J38" s="114" t="s">
        <v>32</v>
      </c>
      <c r="K38" s="115"/>
      <c r="L38" s="77" t="s">
        <v>34</v>
      </c>
      <c r="M38" s="78"/>
      <c r="N38" s="114" t="s">
        <v>32</v>
      </c>
      <c r="O38" s="115"/>
      <c r="P38" s="75" t="s">
        <v>35</v>
      </c>
      <c r="Q38" s="76"/>
      <c r="R38" s="116" t="s">
        <v>32</v>
      </c>
      <c r="S38" s="117"/>
      <c r="T38" s="118" t="s">
        <v>36</v>
      </c>
      <c r="U38" s="76"/>
      <c r="V38" s="119" t="s">
        <v>32</v>
      </c>
      <c r="W38" s="117"/>
    </row>
    <row r="39" spans="1:29" ht="30" customHeight="1">
      <c r="B39" s="120" t="s">
        <v>37</v>
      </c>
      <c r="C39" s="121"/>
      <c r="D39" s="122">
        <v>1094</v>
      </c>
      <c r="E39" s="123"/>
      <c r="F39" s="124">
        <v>0.14526623290399682</v>
      </c>
      <c r="G39" s="125"/>
      <c r="H39" s="126">
        <v>1041</v>
      </c>
      <c r="I39" s="127"/>
      <c r="J39" s="128">
        <v>0.1400322841000807</v>
      </c>
      <c r="K39" s="129"/>
      <c r="L39" s="126">
        <v>1029</v>
      </c>
      <c r="M39" s="127"/>
      <c r="N39" s="128">
        <v>0.13776944704779756</v>
      </c>
      <c r="O39" s="129"/>
      <c r="P39" s="122">
        <v>991</v>
      </c>
      <c r="Q39" s="123"/>
      <c r="R39" s="124">
        <v>0.13350397413444698</v>
      </c>
      <c r="S39" s="125"/>
      <c r="T39" s="122">
        <v>924</v>
      </c>
      <c r="U39" s="123"/>
      <c r="V39" s="124">
        <f>T39/$T$42</f>
        <v>0.12479740680713128</v>
      </c>
      <c r="W39" s="125"/>
    </row>
    <row r="40" spans="1:29" ht="30" customHeight="1">
      <c r="B40" s="130" t="s">
        <v>38</v>
      </c>
      <c r="C40" s="131"/>
      <c r="D40" s="122">
        <v>4734</v>
      </c>
      <c r="E40" s="123"/>
      <c r="F40" s="124">
        <v>0.62860177931217631</v>
      </c>
      <c r="G40" s="125"/>
      <c r="H40" s="126">
        <v>4712</v>
      </c>
      <c r="I40" s="127"/>
      <c r="J40" s="128">
        <v>0.63384449825127787</v>
      </c>
      <c r="K40" s="129"/>
      <c r="L40" s="126">
        <v>4706</v>
      </c>
      <c r="M40" s="127"/>
      <c r="N40" s="128">
        <v>0.63007095996786722</v>
      </c>
      <c r="O40" s="129"/>
      <c r="P40" s="122">
        <v>4676</v>
      </c>
      <c r="Q40" s="123"/>
      <c r="R40" s="124">
        <v>0.62993398895325337</v>
      </c>
      <c r="S40" s="125"/>
      <c r="T40" s="122">
        <v>4724</v>
      </c>
      <c r="U40" s="123"/>
      <c r="V40" s="124">
        <f t="shared" ref="V40:V41" si="0">T40/$T$42</f>
        <v>0.63803349540788767</v>
      </c>
      <c r="W40" s="125"/>
    </row>
    <row r="41" spans="1:29" ht="30" customHeight="1">
      <c r="B41" s="130" t="s">
        <v>39</v>
      </c>
      <c r="C41" s="131"/>
      <c r="D41" s="126">
        <v>1703</v>
      </c>
      <c r="E41" s="127"/>
      <c r="F41" s="132">
        <v>0.22613198778382684</v>
      </c>
      <c r="G41" s="133"/>
      <c r="H41" s="126">
        <v>1681</v>
      </c>
      <c r="I41" s="127"/>
      <c r="J41" s="132">
        <v>0.22612321764864138</v>
      </c>
      <c r="K41" s="133"/>
      <c r="L41" s="126">
        <v>1734</v>
      </c>
      <c r="M41" s="127"/>
      <c r="N41" s="132">
        <v>0.23215959298433525</v>
      </c>
      <c r="O41" s="133"/>
      <c r="P41" s="122">
        <v>1756</v>
      </c>
      <c r="Q41" s="123"/>
      <c r="R41" s="134">
        <v>0.2365620369122996</v>
      </c>
      <c r="S41" s="135"/>
      <c r="T41" s="122">
        <v>1756</v>
      </c>
      <c r="U41" s="123"/>
      <c r="V41" s="134">
        <f t="shared" si="0"/>
        <v>0.2371690977849811</v>
      </c>
      <c r="W41" s="135"/>
    </row>
    <row r="42" spans="1:29" ht="30" customHeight="1" thickBot="1">
      <c r="B42" s="136" t="s">
        <v>40</v>
      </c>
      <c r="C42" s="137"/>
      <c r="D42" s="138">
        <v>7531</v>
      </c>
      <c r="E42" s="139"/>
      <c r="F42" s="140"/>
      <c r="G42" s="141"/>
      <c r="H42" s="138">
        <v>7434</v>
      </c>
      <c r="I42" s="139"/>
      <c r="J42" s="140"/>
      <c r="K42" s="141"/>
      <c r="L42" s="138">
        <v>7469</v>
      </c>
      <c r="M42" s="139"/>
      <c r="N42" s="140"/>
      <c r="O42" s="141"/>
      <c r="P42" s="142">
        <v>7423</v>
      </c>
      <c r="Q42" s="143"/>
      <c r="R42" s="144"/>
      <c r="S42" s="145"/>
      <c r="T42" s="142">
        <f>SUM(T39:U41)</f>
        <v>7404</v>
      </c>
      <c r="U42" s="143"/>
      <c r="V42" s="144"/>
      <c r="W42" s="145"/>
    </row>
    <row r="43" spans="1:29" ht="30" customHeight="1">
      <c r="B43" s="146" t="s">
        <v>41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10"/>
      <c r="Q43" s="110"/>
      <c r="R43" s="69"/>
      <c r="S43" s="69"/>
      <c r="T43" s="69"/>
    </row>
    <row r="44" spans="1:29" ht="30" customHeight="1">
      <c r="A44" s="9"/>
      <c r="B44" s="9"/>
      <c r="C44" s="102"/>
      <c r="D44" s="9"/>
      <c r="E44" s="9"/>
      <c r="F44" s="9"/>
      <c r="G44" s="9"/>
      <c r="H44" s="147"/>
      <c r="I44" s="148"/>
      <c r="J44" s="9"/>
      <c r="K44" s="55"/>
      <c r="L44" s="55"/>
      <c r="M44" s="149"/>
      <c r="N44" s="149"/>
      <c r="O44" s="110"/>
      <c r="P44" s="110"/>
      <c r="Q44" s="69"/>
      <c r="R44" s="69"/>
      <c r="S44" s="69"/>
    </row>
    <row r="45" spans="1:29" ht="30" customHeight="1">
      <c r="A45" s="9"/>
      <c r="B45" s="9"/>
      <c r="C45" s="102"/>
      <c r="D45" s="9"/>
      <c r="E45" s="9"/>
      <c r="F45" s="9"/>
      <c r="G45" s="9"/>
      <c r="H45" s="147"/>
      <c r="I45" s="148"/>
      <c r="J45" s="9"/>
      <c r="K45" s="55"/>
      <c r="L45" s="55"/>
      <c r="M45" s="149"/>
      <c r="N45" s="149"/>
      <c r="O45" s="110"/>
      <c r="P45" s="110"/>
      <c r="Q45" s="69"/>
      <c r="R45" s="69"/>
      <c r="S45" s="69"/>
    </row>
    <row r="46" spans="1:29" ht="30" customHeight="1">
      <c r="A46" s="9"/>
      <c r="B46" s="9"/>
      <c r="C46" s="102"/>
      <c r="D46" s="9"/>
      <c r="E46" s="9"/>
      <c r="F46" s="9"/>
      <c r="G46" s="9"/>
      <c r="H46" s="147"/>
      <c r="I46" s="148"/>
      <c r="J46" s="9"/>
      <c r="K46" s="55"/>
      <c r="L46" s="55"/>
      <c r="M46" s="149"/>
      <c r="N46" s="149"/>
      <c r="O46" s="110"/>
      <c r="P46" s="110"/>
      <c r="Q46" s="69"/>
      <c r="R46" s="69"/>
      <c r="S46" s="69"/>
    </row>
    <row r="47" spans="1:29" ht="30" customHeight="1">
      <c r="A47" s="9"/>
      <c r="B47" s="9"/>
      <c r="C47" s="102"/>
      <c r="D47" s="9"/>
      <c r="E47" s="9"/>
      <c r="F47" s="9"/>
      <c r="G47" s="9"/>
      <c r="H47" s="147"/>
      <c r="I47" s="148"/>
      <c r="J47" s="9"/>
      <c r="K47" s="55"/>
      <c r="L47" s="55"/>
      <c r="M47" s="149"/>
      <c r="N47" s="149"/>
      <c r="O47" s="110"/>
      <c r="P47" s="110"/>
      <c r="Q47" s="69"/>
      <c r="R47" s="69"/>
      <c r="S47" s="69"/>
    </row>
    <row r="48" spans="1:29" ht="30" customHeight="1">
      <c r="A48" s="9"/>
      <c r="B48" s="9"/>
      <c r="C48" s="102"/>
      <c r="D48" s="9"/>
      <c r="E48" s="9"/>
      <c r="F48" s="9"/>
      <c r="G48" s="9"/>
      <c r="H48" s="147"/>
      <c r="I48" s="148"/>
      <c r="J48" s="9"/>
      <c r="K48" s="55"/>
      <c r="L48" s="55"/>
      <c r="M48" s="149"/>
      <c r="N48" s="149"/>
      <c r="O48" s="110"/>
      <c r="P48" s="110"/>
      <c r="Q48" s="69"/>
      <c r="R48" s="69"/>
      <c r="S48" s="69"/>
    </row>
    <row r="49" spans="1:24" ht="30" customHeight="1">
      <c r="A49" s="9"/>
      <c r="B49" s="9"/>
      <c r="C49" s="102"/>
      <c r="D49" s="9"/>
      <c r="E49" s="9"/>
      <c r="F49" s="9"/>
      <c r="G49" s="9"/>
      <c r="H49" s="147"/>
      <c r="I49" s="148"/>
      <c r="J49" s="9"/>
      <c r="K49" s="55"/>
      <c r="L49" s="55"/>
      <c r="M49" s="149"/>
      <c r="N49" s="149"/>
      <c r="O49" s="110"/>
      <c r="P49" s="110"/>
      <c r="Q49" s="69"/>
      <c r="R49" s="69"/>
      <c r="S49" s="69"/>
    </row>
    <row r="50" spans="1:24" ht="30" customHeight="1">
      <c r="A50" s="9"/>
      <c r="B50" s="9"/>
      <c r="C50" s="102"/>
      <c r="D50" s="9"/>
      <c r="E50" s="9"/>
      <c r="F50" s="9"/>
      <c r="G50" s="9"/>
      <c r="H50" s="147"/>
      <c r="I50" s="148"/>
      <c r="J50" s="9"/>
      <c r="K50" s="55"/>
      <c r="L50" s="55"/>
      <c r="M50" s="149"/>
      <c r="N50" s="149"/>
      <c r="O50" s="110"/>
      <c r="P50" s="110"/>
      <c r="Q50" s="69"/>
      <c r="R50" s="69"/>
      <c r="S50" s="69"/>
    </row>
    <row r="51" spans="1:24" ht="30" customHeight="1">
      <c r="A51" s="9"/>
      <c r="B51" s="9"/>
      <c r="C51" s="102"/>
      <c r="D51" s="9"/>
      <c r="E51" s="9"/>
      <c r="F51" s="9"/>
      <c r="G51" s="9"/>
      <c r="H51" s="147"/>
      <c r="I51" s="148"/>
      <c r="J51" s="9"/>
      <c r="K51" s="55"/>
      <c r="L51" s="55"/>
      <c r="M51" s="149"/>
      <c r="N51" s="149"/>
      <c r="O51" s="110"/>
      <c r="P51" s="110"/>
      <c r="Q51" s="69"/>
      <c r="R51" s="69"/>
      <c r="S51" s="69"/>
    </row>
    <row r="52" spans="1:24" ht="30" customHeight="1">
      <c r="A52" s="9"/>
      <c r="B52" s="9"/>
      <c r="C52" s="102"/>
      <c r="D52" s="9"/>
      <c r="E52" s="9"/>
      <c r="F52" s="9"/>
      <c r="G52" s="9"/>
      <c r="H52" s="147"/>
      <c r="I52" s="148"/>
      <c r="J52" s="9"/>
      <c r="K52" s="55"/>
      <c r="L52" s="55"/>
      <c r="M52" s="149"/>
      <c r="N52" s="149"/>
      <c r="O52" s="110"/>
      <c r="P52" s="110"/>
      <c r="Q52" s="69"/>
      <c r="R52" s="69"/>
      <c r="S52" s="69"/>
    </row>
    <row r="53" spans="1:24" ht="30" customHeight="1">
      <c r="A53" s="58">
        <v>2</v>
      </c>
      <c r="B53" s="59" t="s">
        <v>42</v>
      </c>
      <c r="C53" s="60"/>
      <c r="D53" s="60"/>
      <c r="E53" s="61"/>
      <c r="F53" s="61"/>
      <c r="G53" s="62"/>
      <c r="H53" s="62"/>
      <c r="I53" s="62"/>
      <c r="J53" s="62"/>
      <c r="K53" s="62"/>
      <c r="L53" s="150"/>
      <c r="M53" s="150"/>
      <c r="N53" s="150"/>
      <c r="O53" s="150"/>
      <c r="P53" s="150"/>
      <c r="Q53" s="150"/>
      <c r="R53" s="151"/>
      <c r="S53" s="152"/>
      <c r="T53" s="151"/>
      <c r="U53" s="152"/>
      <c r="V53" s="152"/>
      <c r="W53" s="63"/>
      <c r="X53" s="63"/>
    </row>
    <row r="54" spans="1:24" ht="18" customHeight="1">
      <c r="A54" s="153"/>
      <c r="B54" s="154"/>
      <c r="C54" s="155"/>
      <c r="D54" s="155"/>
      <c r="E54" s="156"/>
      <c r="F54" s="156"/>
      <c r="G54" s="9"/>
      <c r="H54" s="9"/>
      <c r="I54" s="9"/>
      <c r="J54" s="9"/>
      <c r="K54" s="9"/>
      <c r="L54" s="11"/>
      <c r="M54" s="11"/>
      <c r="N54" s="11"/>
      <c r="O54" s="11"/>
      <c r="P54" s="11"/>
      <c r="Q54" s="11"/>
      <c r="R54" s="12"/>
      <c r="S54" s="13"/>
      <c r="T54" s="12"/>
      <c r="U54" s="13"/>
      <c r="V54" s="13"/>
    </row>
    <row r="55" spans="1:24" ht="30" customHeight="1">
      <c r="A55" s="153"/>
      <c r="B55" s="157" t="s">
        <v>43</v>
      </c>
      <c r="C55" s="157"/>
      <c r="D55" s="157"/>
      <c r="E55" s="158"/>
      <c r="F55" s="158"/>
      <c r="G55" s="159"/>
      <c r="H55" s="159"/>
      <c r="I55" s="16"/>
      <c r="J55" s="9"/>
      <c r="K55" s="9"/>
      <c r="L55" s="11"/>
      <c r="M55" s="11"/>
      <c r="N55" s="11"/>
      <c r="O55" s="11"/>
      <c r="P55" s="11"/>
      <c r="Q55" s="11"/>
      <c r="R55" s="12"/>
      <c r="S55" s="13"/>
      <c r="T55" s="12"/>
      <c r="U55" s="13"/>
      <c r="V55" s="13"/>
    </row>
    <row r="56" spans="1:24" ht="30" customHeight="1">
      <c r="A56" s="160"/>
      <c r="B56" s="161" t="s">
        <v>44</v>
      </c>
      <c r="C56" s="161"/>
      <c r="D56" s="161" t="s">
        <v>45</v>
      </c>
      <c r="E56" s="162"/>
      <c r="F56" s="162"/>
      <c r="G56" s="162"/>
      <c r="H56" s="162"/>
      <c r="I56" s="162"/>
      <c r="J56" s="162" t="s">
        <v>46</v>
      </c>
      <c r="K56" s="162"/>
      <c r="L56" s="163">
        <v>17173</v>
      </c>
      <c r="M56" s="164"/>
      <c r="N56" s="164"/>
      <c r="O56" s="164"/>
      <c r="P56" s="164"/>
      <c r="Q56" s="164"/>
      <c r="R56" s="165"/>
      <c r="S56" s="166"/>
      <c r="T56" s="167"/>
      <c r="U56" s="167"/>
      <c r="V56" s="167"/>
      <c r="W56" s="167"/>
      <c r="X56" s="167"/>
    </row>
    <row r="57" spans="1:24" ht="30" customHeight="1">
      <c r="A57" s="9"/>
      <c r="B57" s="9"/>
      <c r="C57" s="102"/>
      <c r="D57" s="9"/>
      <c r="E57" s="9"/>
      <c r="F57" s="9"/>
      <c r="J57" s="9"/>
      <c r="K57" s="55"/>
      <c r="L57" s="55"/>
      <c r="M57" s="149"/>
      <c r="N57" s="149"/>
      <c r="O57" s="110"/>
      <c r="P57" s="110"/>
      <c r="Q57" s="69"/>
      <c r="R57" s="69"/>
      <c r="S57" s="69"/>
    </row>
    <row r="58" spans="1:24" ht="30" customHeight="1" thickBot="1">
      <c r="B58" s="70" t="s">
        <v>47</v>
      </c>
      <c r="C58" s="70"/>
      <c r="D58" s="70"/>
      <c r="E58" s="70"/>
      <c r="F58" s="108" t="str">
        <f>'[1]1安謝'!F55:G55</f>
        <v>Ｒ5.5.1</v>
      </c>
      <c r="G58" s="108"/>
      <c r="H58" s="16" t="s">
        <v>3</v>
      </c>
      <c r="I58" s="168"/>
      <c r="J58" s="9"/>
    </row>
    <row r="59" spans="1:24" ht="44.25" customHeight="1">
      <c r="A59" s="54"/>
      <c r="B59" s="169" t="s">
        <v>20</v>
      </c>
      <c r="C59" s="170" t="s">
        <v>48</v>
      </c>
      <c r="D59" s="171"/>
      <c r="E59" s="172" t="s">
        <v>49</v>
      </c>
      <c r="F59" s="171"/>
      <c r="G59" s="172" t="s">
        <v>50</v>
      </c>
      <c r="H59" s="171"/>
      <c r="I59" s="173" t="s">
        <v>51</v>
      </c>
      <c r="J59" s="173"/>
      <c r="K59" s="173" t="s">
        <v>52</v>
      </c>
      <c r="L59" s="173"/>
      <c r="M59" s="173" t="s">
        <v>53</v>
      </c>
      <c r="N59" s="172"/>
      <c r="O59" s="174" t="s">
        <v>54</v>
      </c>
      <c r="P59" s="175"/>
      <c r="Q59" s="176" t="s">
        <v>40</v>
      </c>
      <c r="R59" s="177"/>
    </row>
    <row r="60" spans="1:24" ht="30" customHeight="1">
      <c r="A60" s="56"/>
      <c r="B60" s="178" t="s">
        <v>55</v>
      </c>
      <c r="C60" s="179">
        <v>97</v>
      </c>
      <c r="D60" s="180">
        <v>108</v>
      </c>
      <c r="E60" s="179">
        <v>106</v>
      </c>
      <c r="F60" s="180">
        <v>124</v>
      </c>
      <c r="G60" s="179">
        <v>94</v>
      </c>
      <c r="H60" s="180">
        <v>100</v>
      </c>
      <c r="I60" s="179">
        <v>101</v>
      </c>
      <c r="J60" s="180">
        <v>125</v>
      </c>
      <c r="K60" s="181">
        <v>101</v>
      </c>
      <c r="L60" s="181">
        <v>97</v>
      </c>
      <c r="M60" s="179">
        <v>102</v>
      </c>
      <c r="N60" s="180">
        <v>122</v>
      </c>
      <c r="O60" s="182">
        <v>37</v>
      </c>
      <c r="P60" s="183">
        <v>22</v>
      </c>
      <c r="Q60" s="184">
        <f t="shared" ref="Q60:Q65" si="1">SUM(C60+E60+G60+I60+K60+M60)</f>
        <v>601</v>
      </c>
      <c r="R60" s="185"/>
    </row>
    <row r="61" spans="1:24" ht="30" customHeight="1">
      <c r="A61" s="56"/>
      <c r="B61" s="186" t="s">
        <v>56</v>
      </c>
      <c r="C61" s="179">
        <v>88</v>
      </c>
      <c r="D61" s="180">
        <v>89</v>
      </c>
      <c r="E61" s="179">
        <v>119</v>
      </c>
      <c r="F61" s="180">
        <v>150</v>
      </c>
      <c r="G61" s="179">
        <v>85</v>
      </c>
      <c r="H61" s="180">
        <v>71</v>
      </c>
      <c r="I61" s="179">
        <v>96</v>
      </c>
      <c r="J61" s="180">
        <v>149</v>
      </c>
      <c r="K61" s="181">
        <v>97</v>
      </c>
      <c r="L61" s="181">
        <v>74</v>
      </c>
      <c r="M61" s="181">
        <v>112</v>
      </c>
      <c r="N61" s="181">
        <v>144</v>
      </c>
      <c r="O61" s="182">
        <v>38</v>
      </c>
      <c r="P61" s="183">
        <v>27</v>
      </c>
      <c r="Q61" s="184">
        <f t="shared" si="1"/>
        <v>597</v>
      </c>
      <c r="R61" s="185"/>
    </row>
    <row r="62" spans="1:24" ht="30" customHeight="1">
      <c r="A62" s="56"/>
      <c r="B62" s="187" t="s">
        <v>57</v>
      </c>
      <c r="C62" s="179">
        <v>79</v>
      </c>
      <c r="D62" s="180">
        <v>70</v>
      </c>
      <c r="E62" s="179">
        <v>132</v>
      </c>
      <c r="F62" s="180">
        <v>176</v>
      </c>
      <c r="G62" s="179">
        <v>76</v>
      </c>
      <c r="H62" s="180">
        <v>42</v>
      </c>
      <c r="I62" s="179">
        <v>91</v>
      </c>
      <c r="J62" s="180">
        <v>173</v>
      </c>
      <c r="K62" s="179">
        <v>93</v>
      </c>
      <c r="L62" s="180">
        <v>51</v>
      </c>
      <c r="M62" s="181">
        <v>122</v>
      </c>
      <c r="N62" s="181">
        <v>166</v>
      </c>
      <c r="O62" s="182">
        <v>39</v>
      </c>
      <c r="P62" s="183">
        <v>32</v>
      </c>
      <c r="Q62" s="184">
        <f t="shared" si="1"/>
        <v>593</v>
      </c>
      <c r="R62" s="185"/>
    </row>
    <row r="63" spans="1:24" ht="30" customHeight="1">
      <c r="A63" s="56"/>
      <c r="B63" s="188" t="s">
        <v>58</v>
      </c>
      <c r="C63" s="189">
        <v>63</v>
      </c>
      <c r="D63" s="190"/>
      <c r="E63" s="189">
        <v>61</v>
      </c>
      <c r="F63" s="190"/>
      <c r="G63" s="189">
        <v>62</v>
      </c>
      <c r="H63" s="190"/>
      <c r="I63" s="189">
        <v>73</v>
      </c>
      <c r="J63" s="190"/>
      <c r="K63" s="191">
        <v>68</v>
      </c>
      <c r="L63" s="191"/>
      <c r="M63" s="191">
        <v>78</v>
      </c>
      <c r="N63" s="191"/>
      <c r="O63" s="192">
        <v>27</v>
      </c>
      <c r="P63" s="193"/>
      <c r="Q63" s="194">
        <f t="shared" si="1"/>
        <v>405</v>
      </c>
      <c r="R63" s="195"/>
    </row>
    <row r="64" spans="1:24" ht="30" customHeight="1">
      <c r="A64" s="56"/>
      <c r="B64" s="188" t="s">
        <v>59</v>
      </c>
      <c r="C64" s="196">
        <v>60</v>
      </c>
      <c r="D64" s="197"/>
      <c r="E64" s="196">
        <v>63</v>
      </c>
      <c r="F64" s="197"/>
      <c r="G64" s="196">
        <v>60</v>
      </c>
      <c r="H64" s="197"/>
      <c r="I64" s="196">
        <v>60</v>
      </c>
      <c r="J64" s="197"/>
      <c r="K64" s="196">
        <v>73</v>
      </c>
      <c r="L64" s="197"/>
      <c r="M64" s="198">
        <v>66</v>
      </c>
      <c r="N64" s="198"/>
      <c r="O64" s="199">
        <v>27</v>
      </c>
      <c r="P64" s="200"/>
      <c r="Q64" s="201">
        <f t="shared" si="1"/>
        <v>382</v>
      </c>
      <c r="R64" s="202"/>
    </row>
    <row r="65" spans="1:35" ht="30" customHeight="1" thickBot="1">
      <c r="A65" s="56"/>
      <c r="B65" s="203" t="s">
        <v>60</v>
      </c>
      <c r="C65" s="204">
        <v>49</v>
      </c>
      <c r="D65" s="205"/>
      <c r="E65" s="204">
        <v>58</v>
      </c>
      <c r="F65" s="205"/>
      <c r="G65" s="204">
        <v>66</v>
      </c>
      <c r="H65" s="205"/>
      <c r="I65" s="204">
        <v>58</v>
      </c>
      <c r="J65" s="205"/>
      <c r="K65" s="204">
        <v>57</v>
      </c>
      <c r="L65" s="205"/>
      <c r="M65" s="206">
        <v>71</v>
      </c>
      <c r="N65" s="206"/>
      <c r="O65" s="207">
        <v>26</v>
      </c>
      <c r="P65" s="208"/>
      <c r="Q65" s="209">
        <f t="shared" si="1"/>
        <v>359</v>
      </c>
      <c r="R65" s="210"/>
    </row>
    <row r="66" spans="1:35" ht="26.25" customHeight="1">
      <c r="B66" s="211"/>
      <c r="C66" s="211"/>
      <c r="D66" s="211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3"/>
      <c r="R66" s="213"/>
      <c r="S66" s="213"/>
      <c r="T66" s="212"/>
      <c r="U66" s="212"/>
      <c r="V66" s="212"/>
    </row>
    <row r="67" spans="1:35" ht="28.5" customHeight="1">
      <c r="B67" s="214" t="s">
        <v>61</v>
      </c>
      <c r="C67" s="215"/>
      <c r="D67" s="215"/>
      <c r="E67" s="215"/>
      <c r="F67" s="215"/>
      <c r="G67" s="215"/>
      <c r="H67" s="15" t="str">
        <f>'[1]1安謝'!H64:I64</f>
        <v>Ｒ4.4.1</v>
      </c>
      <c r="I67" s="15"/>
      <c r="J67" s="16" t="s">
        <v>3</v>
      </c>
    </row>
    <row r="68" spans="1:35" ht="27" customHeight="1">
      <c r="B68" s="216" t="s">
        <v>62</v>
      </c>
      <c r="C68" s="216"/>
      <c r="D68" s="216"/>
      <c r="E68" s="216"/>
      <c r="F68" s="216" t="s">
        <v>63</v>
      </c>
      <c r="G68" s="216"/>
      <c r="H68" s="216"/>
      <c r="I68" s="216"/>
      <c r="J68" s="216"/>
      <c r="K68" s="216"/>
      <c r="L68" s="216"/>
      <c r="M68" s="216" t="s">
        <v>64</v>
      </c>
      <c r="N68" s="216"/>
      <c r="O68" s="216"/>
      <c r="P68" s="216" t="s">
        <v>65</v>
      </c>
      <c r="Q68" s="216"/>
      <c r="R68" s="54"/>
      <c r="S68" s="54"/>
      <c r="T68" s="8"/>
      <c r="U68" s="8"/>
    </row>
    <row r="69" spans="1:35" ht="27" customHeight="1">
      <c r="B69" s="217" t="s">
        <v>66</v>
      </c>
      <c r="C69" s="217"/>
      <c r="D69" s="217"/>
      <c r="E69" s="217"/>
      <c r="F69" s="217" t="s">
        <v>67</v>
      </c>
      <c r="G69" s="217"/>
      <c r="H69" s="217"/>
      <c r="I69" s="217"/>
      <c r="J69" s="217"/>
      <c r="K69" s="217"/>
      <c r="L69" s="217"/>
      <c r="M69" s="217" t="s">
        <v>68</v>
      </c>
      <c r="N69" s="217"/>
      <c r="O69" s="217"/>
      <c r="P69" s="217" t="s">
        <v>68</v>
      </c>
      <c r="Q69" s="217"/>
      <c r="R69" s="54"/>
      <c r="S69" s="54"/>
      <c r="T69" s="8"/>
      <c r="U69" s="8"/>
    </row>
    <row r="70" spans="1:35" ht="21.75" customHeight="1"/>
    <row r="71" spans="1:35" ht="30" customHeight="1">
      <c r="A71" s="58">
        <v>3</v>
      </c>
      <c r="B71" s="59" t="s">
        <v>69</v>
      </c>
      <c r="C71" s="60"/>
      <c r="D71" s="60"/>
      <c r="E71" s="61"/>
      <c r="F71" s="61"/>
      <c r="G71" s="62"/>
      <c r="H71" s="62"/>
      <c r="I71" s="62"/>
      <c r="J71" s="62"/>
      <c r="K71" s="62"/>
      <c r="L71" s="150"/>
      <c r="M71" s="150"/>
      <c r="N71" s="150"/>
      <c r="O71" s="150"/>
      <c r="P71" s="150"/>
      <c r="Q71" s="150"/>
      <c r="R71" s="151"/>
      <c r="S71" s="152"/>
      <c r="T71" s="151"/>
      <c r="U71" s="152"/>
      <c r="V71" s="152"/>
      <c r="W71" s="63"/>
      <c r="X71" s="63"/>
      <c r="Y71" s="57"/>
      <c r="Z71" s="57"/>
      <c r="AA71" s="57"/>
      <c r="AB71" s="57"/>
      <c r="AC71" s="57"/>
    </row>
    <row r="72" spans="1:35" ht="9.75" customHeight="1">
      <c r="A72" s="9"/>
      <c r="B72" s="9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Y72" s="57"/>
      <c r="Z72" s="57"/>
      <c r="AA72" s="57"/>
      <c r="AB72" s="57"/>
      <c r="AC72" s="57"/>
    </row>
    <row r="73" spans="1:35" ht="33" customHeight="1">
      <c r="A73" s="9"/>
      <c r="B73" s="14" t="s">
        <v>70</v>
      </c>
      <c r="C73" s="218"/>
      <c r="D73" s="218"/>
      <c r="E73" s="218"/>
      <c r="F73" s="219" t="s">
        <v>71</v>
      </c>
      <c r="G73" s="219"/>
      <c r="H73" s="219"/>
      <c r="I73" s="219"/>
      <c r="J73" s="219"/>
      <c r="K73" s="219"/>
      <c r="L73" s="219"/>
      <c r="M73" s="219"/>
      <c r="N73" s="15" t="str">
        <f>'[1]19垣花'!$P$69</f>
        <v>Ｒ6.3.1</v>
      </c>
      <c r="O73" s="15"/>
      <c r="P73" s="16" t="s">
        <v>3</v>
      </c>
      <c r="Q73" s="220"/>
      <c r="R73" s="220"/>
      <c r="S73" s="220"/>
      <c r="T73" s="220"/>
      <c r="U73" s="220"/>
      <c r="Y73" s="57"/>
      <c r="Z73" s="57"/>
      <c r="AA73" s="57"/>
      <c r="AB73" s="57"/>
      <c r="AC73" s="57"/>
    </row>
    <row r="74" spans="1:35" ht="33" customHeight="1">
      <c r="A74" s="9"/>
      <c r="B74" s="221" t="s">
        <v>72</v>
      </c>
      <c r="C74" s="221"/>
      <c r="D74" s="221"/>
      <c r="E74" s="221"/>
      <c r="F74" s="221"/>
      <c r="G74" s="221"/>
      <c r="H74" s="222" t="s">
        <v>73</v>
      </c>
      <c r="I74" s="222"/>
      <c r="J74" s="222"/>
      <c r="K74" s="222"/>
      <c r="L74" s="222"/>
      <c r="M74" s="222"/>
      <c r="N74" s="223" t="s">
        <v>74</v>
      </c>
      <c r="O74" s="224"/>
      <c r="X74" s="57"/>
      <c r="AE74" s="56"/>
      <c r="AF74" s="54"/>
      <c r="AG74" s="53"/>
      <c r="AH74" s="54"/>
      <c r="AI74" s="54"/>
    </row>
    <row r="75" spans="1:35" ht="33" customHeight="1">
      <c r="A75" s="9"/>
      <c r="B75" s="225" t="s">
        <v>75</v>
      </c>
      <c r="C75" s="225"/>
      <c r="D75" s="225"/>
      <c r="E75" s="225"/>
      <c r="F75" s="225"/>
      <c r="G75" s="225"/>
      <c r="H75" s="226" t="s">
        <v>76</v>
      </c>
      <c r="I75" s="226"/>
      <c r="J75" s="226"/>
      <c r="K75" s="226"/>
      <c r="L75" s="226"/>
      <c r="M75" s="226"/>
      <c r="N75" s="227">
        <v>90</v>
      </c>
      <c r="O75" s="227"/>
      <c r="X75" s="57"/>
    </row>
    <row r="76" spans="1:35" ht="33" customHeight="1">
      <c r="B76" s="225" t="s">
        <v>77</v>
      </c>
      <c r="C76" s="225"/>
      <c r="D76" s="225"/>
      <c r="E76" s="225"/>
      <c r="F76" s="225"/>
      <c r="G76" s="225"/>
      <c r="H76" s="228" t="s">
        <v>78</v>
      </c>
      <c r="I76" s="229"/>
      <c r="J76" s="229"/>
      <c r="K76" s="229"/>
      <c r="L76" s="229"/>
      <c r="M76" s="229"/>
      <c r="N76" s="227">
        <v>321</v>
      </c>
      <c r="O76" s="227"/>
      <c r="X76" s="57"/>
      <c r="Y76" s="57"/>
      <c r="Z76" s="57"/>
    </row>
    <row r="77" spans="1:35" ht="33" customHeight="1">
      <c r="B77" s="225" t="s">
        <v>79</v>
      </c>
      <c r="C77" s="225"/>
      <c r="D77" s="225"/>
      <c r="E77" s="225"/>
      <c r="F77" s="225"/>
      <c r="G77" s="225"/>
      <c r="H77" s="226" t="s">
        <v>80</v>
      </c>
      <c r="I77" s="226"/>
      <c r="J77" s="226"/>
      <c r="K77" s="226"/>
      <c r="L77" s="226"/>
      <c r="M77" s="226"/>
      <c r="N77" s="227">
        <v>119</v>
      </c>
      <c r="O77" s="227"/>
    </row>
    <row r="78" spans="1:35" ht="33" customHeight="1">
      <c r="B78" s="225" t="s">
        <v>81</v>
      </c>
      <c r="C78" s="225"/>
      <c r="D78" s="225"/>
      <c r="E78" s="225"/>
      <c r="F78" s="225"/>
      <c r="G78" s="225"/>
      <c r="H78" s="226" t="s">
        <v>82</v>
      </c>
      <c r="I78" s="226"/>
      <c r="J78" s="226"/>
      <c r="K78" s="226"/>
      <c r="L78" s="226"/>
      <c r="M78" s="226"/>
      <c r="N78" s="227">
        <v>166</v>
      </c>
      <c r="O78" s="227"/>
    </row>
    <row r="79" spans="1:35" ht="33" customHeight="1">
      <c r="B79" s="225" t="s">
        <v>83</v>
      </c>
      <c r="C79" s="225"/>
      <c r="D79" s="225"/>
      <c r="E79" s="225"/>
      <c r="F79" s="225"/>
      <c r="G79" s="225"/>
      <c r="H79" s="230" t="s">
        <v>84</v>
      </c>
      <c r="I79" s="231"/>
      <c r="J79" s="231"/>
      <c r="K79" s="231"/>
      <c r="L79" s="231"/>
      <c r="M79" s="231"/>
      <c r="N79" s="227">
        <v>402</v>
      </c>
      <c r="O79" s="227"/>
    </row>
    <row r="80" spans="1:35" ht="33" customHeight="1">
      <c r="B80" s="225" t="s">
        <v>85</v>
      </c>
      <c r="C80" s="225"/>
      <c r="D80" s="225"/>
      <c r="E80" s="225"/>
      <c r="F80" s="225"/>
      <c r="G80" s="225"/>
      <c r="H80" s="232" t="s">
        <v>86</v>
      </c>
      <c r="I80" s="229"/>
      <c r="J80" s="229"/>
      <c r="K80" s="229"/>
      <c r="L80" s="229"/>
      <c r="M80" s="229"/>
      <c r="N80" s="227">
        <v>237</v>
      </c>
      <c r="O80" s="227"/>
    </row>
    <row r="81" spans="1:24" ht="33" customHeight="1">
      <c r="A81" s="233"/>
      <c r="B81" s="225" t="s">
        <v>87</v>
      </c>
      <c r="C81" s="225"/>
      <c r="D81" s="225"/>
      <c r="E81" s="225"/>
      <c r="F81" s="225"/>
      <c r="G81" s="225"/>
      <c r="H81" s="234" t="s">
        <v>88</v>
      </c>
      <c r="I81" s="225"/>
      <c r="J81" s="225"/>
      <c r="K81" s="225"/>
      <c r="L81" s="225"/>
      <c r="M81" s="225"/>
      <c r="N81" s="227">
        <v>330</v>
      </c>
      <c r="O81" s="227"/>
    </row>
    <row r="82" spans="1:24" ht="33" customHeight="1">
      <c r="A82" s="233"/>
      <c r="B82" s="235"/>
      <c r="C82" s="235"/>
      <c r="D82" s="235"/>
      <c r="E82" s="235"/>
      <c r="F82" s="235"/>
      <c r="G82" s="235"/>
      <c r="H82" s="236" t="s">
        <v>89</v>
      </c>
      <c r="I82" s="236"/>
      <c r="J82" s="236"/>
      <c r="K82" s="236"/>
      <c r="L82" s="236"/>
      <c r="M82" s="236"/>
      <c r="N82" s="237">
        <f>SUM(N75:O81)</f>
        <v>1665</v>
      </c>
      <c r="O82" s="238"/>
    </row>
    <row r="83" spans="1:24" ht="29.25" customHeight="1">
      <c r="B83" s="235"/>
      <c r="C83" s="235"/>
      <c r="D83" s="235"/>
      <c r="E83" s="235"/>
      <c r="F83" s="235"/>
      <c r="G83" s="235"/>
      <c r="H83" s="236" t="s">
        <v>90</v>
      </c>
      <c r="I83" s="236"/>
      <c r="J83" s="236"/>
      <c r="K83" s="236"/>
      <c r="L83" s="236"/>
      <c r="M83" s="236"/>
      <c r="N83" s="239">
        <f>SUM(N82)/L35</f>
        <v>0.45817281232801321</v>
      </c>
      <c r="O83" s="239"/>
      <c r="P83" s="54"/>
      <c r="Q83" s="240"/>
      <c r="R83" s="241"/>
      <c r="S83" s="241"/>
      <c r="T83" s="241"/>
      <c r="U83" s="241"/>
    </row>
    <row r="84" spans="1:24" ht="29.25" customHeight="1">
      <c r="B84" s="242"/>
      <c r="C84" s="242"/>
      <c r="D84" s="242"/>
      <c r="E84" s="242"/>
      <c r="F84" s="242"/>
      <c r="G84" s="242"/>
      <c r="H84" s="243"/>
      <c r="I84" s="243"/>
      <c r="J84" s="243"/>
      <c r="K84" s="243"/>
      <c r="L84" s="243"/>
      <c r="M84" s="243"/>
      <c r="N84" s="244"/>
      <c r="O84" s="244"/>
      <c r="P84" s="54"/>
      <c r="Q84" s="240"/>
      <c r="R84" s="241"/>
      <c r="S84" s="241"/>
      <c r="T84" s="241"/>
      <c r="U84" s="241"/>
    </row>
    <row r="85" spans="1:24" ht="29.25" customHeight="1">
      <c r="B85" s="245" t="s">
        <v>91</v>
      </c>
      <c r="C85" s="246"/>
      <c r="D85" s="246"/>
      <c r="E85" s="246"/>
      <c r="F85" s="246"/>
      <c r="G85" s="246"/>
      <c r="H85" s="15" t="str">
        <f>'[1]19垣花'!$H$76</f>
        <v>Ｒ6.3.1</v>
      </c>
      <c r="I85" s="15"/>
      <c r="J85" s="16" t="s">
        <v>3</v>
      </c>
      <c r="K85" s="243"/>
      <c r="L85" s="243"/>
      <c r="M85" s="243"/>
      <c r="N85" s="244"/>
      <c r="O85" s="244"/>
      <c r="P85" s="54"/>
      <c r="Q85" s="240"/>
      <c r="R85" s="241"/>
      <c r="S85" s="241"/>
      <c r="T85" s="241"/>
      <c r="U85" s="241"/>
    </row>
    <row r="86" spans="1:24" ht="29.25" customHeight="1">
      <c r="B86" s="222" t="s">
        <v>92</v>
      </c>
      <c r="C86" s="222"/>
      <c r="D86" s="222"/>
      <c r="E86" s="222"/>
      <c r="F86" s="222"/>
      <c r="G86" s="222"/>
      <c r="H86" s="222"/>
      <c r="I86" s="222"/>
      <c r="J86" s="247" t="s">
        <v>93</v>
      </c>
      <c r="K86" s="247"/>
      <c r="L86" s="247"/>
      <c r="M86" s="247"/>
      <c r="N86" s="247"/>
      <c r="O86" s="248" t="s">
        <v>94</v>
      </c>
      <c r="P86" s="248"/>
      <c r="Q86" s="248"/>
      <c r="R86" s="248"/>
      <c r="S86" s="248"/>
      <c r="T86" s="247" t="s">
        <v>95</v>
      </c>
      <c r="U86" s="247"/>
      <c r="V86" s="247"/>
    </row>
    <row r="87" spans="1:24" ht="29.25" customHeight="1">
      <c r="B87" s="249" t="s">
        <v>96</v>
      </c>
      <c r="C87" s="249"/>
      <c r="D87" s="249"/>
      <c r="E87" s="249"/>
      <c r="F87" s="249"/>
      <c r="G87" s="249"/>
      <c r="H87" s="249"/>
      <c r="I87" s="249"/>
      <c r="J87" s="250" t="s">
        <v>97</v>
      </c>
      <c r="K87" s="251"/>
      <c r="L87" s="251"/>
      <c r="M87" s="251"/>
      <c r="N87" s="251"/>
      <c r="O87" s="252" t="s">
        <v>96</v>
      </c>
      <c r="P87" s="253"/>
      <c r="Q87" s="253"/>
      <c r="R87" s="253"/>
      <c r="S87" s="253"/>
      <c r="T87" s="249" t="s">
        <v>98</v>
      </c>
      <c r="U87" s="249"/>
      <c r="V87" s="249"/>
    </row>
    <row r="88" spans="1:24" ht="12.75" customHeight="1">
      <c r="B88" s="254"/>
      <c r="C88" s="254"/>
      <c r="D88" s="254"/>
      <c r="E88" s="254"/>
      <c r="F88" s="254"/>
      <c r="G88" s="254"/>
      <c r="H88" s="254"/>
      <c r="I88" s="254"/>
      <c r="J88" s="255"/>
      <c r="K88" s="255"/>
      <c r="L88" s="255"/>
      <c r="M88" s="255"/>
      <c r="N88" s="255"/>
      <c r="O88" s="256"/>
      <c r="P88" s="256"/>
      <c r="Q88" s="256"/>
      <c r="R88" s="256"/>
      <c r="S88" s="256"/>
      <c r="T88" s="254"/>
      <c r="U88" s="254"/>
      <c r="V88" s="254"/>
    </row>
    <row r="89" spans="1:24" ht="29.25" customHeight="1">
      <c r="B89" s="245" t="s">
        <v>99</v>
      </c>
      <c r="C89" s="246"/>
      <c r="D89" s="246"/>
      <c r="E89" s="246"/>
      <c r="F89" s="246"/>
      <c r="G89" s="246"/>
      <c r="H89" s="246"/>
      <c r="I89" s="246"/>
      <c r="J89" s="257" t="str">
        <f>'[1]19垣花'!$J$80</f>
        <v>R4.4.1</v>
      </c>
      <c r="K89" s="257"/>
      <c r="L89" s="16" t="s">
        <v>3</v>
      </c>
      <c r="M89" s="255"/>
      <c r="N89" s="255"/>
      <c r="R89" s="81"/>
      <c r="S89" s="81"/>
      <c r="T89" s="81"/>
      <c r="U89" s="81"/>
    </row>
    <row r="90" spans="1:24" ht="29.25" customHeight="1">
      <c r="B90" s="222" t="s">
        <v>92</v>
      </c>
      <c r="C90" s="222"/>
      <c r="D90" s="222"/>
      <c r="E90" s="222"/>
      <c r="F90" s="222"/>
      <c r="G90" s="222"/>
      <c r="H90" s="222"/>
      <c r="I90" s="222"/>
      <c r="J90" s="255"/>
      <c r="K90" s="255"/>
      <c r="L90" s="255"/>
      <c r="M90" s="255"/>
      <c r="N90" s="255"/>
      <c r="R90" s="81"/>
      <c r="S90" s="81"/>
      <c r="T90" s="81"/>
      <c r="U90" s="81"/>
    </row>
    <row r="91" spans="1:24" ht="29.25" customHeight="1">
      <c r="B91" s="258" t="s">
        <v>100</v>
      </c>
      <c r="C91" s="259"/>
      <c r="D91" s="259"/>
      <c r="E91" s="259"/>
      <c r="F91" s="259"/>
      <c r="G91" s="259"/>
      <c r="H91" s="259"/>
      <c r="I91" s="260"/>
      <c r="J91" s="255"/>
      <c r="K91" s="255"/>
      <c r="L91" s="255"/>
      <c r="M91" s="255"/>
      <c r="N91" s="255"/>
      <c r="R91" s="81"/>
      <c r="S91" s="81"/>
      <c r="T91" s="81"/>
      <c r="U91" s="81"/>
    </row>
    <row r="92" spans="1:24" ht="29.25" customHeight="1">
      <c r="B92" s="258" t="s">
        <v>101</v>
      </c>
      <c r="C92" s="259"/>
      <c r="D92" s="259"/>
      <c r="E92" s="259"/>
      <c r="F92" s="259"/>
      <c r="G92" s="259"/>
      <c r="H92" s="259"/>
      <c r="I92" s="260"/>
      <c r="J92" s="255"/>
      <c r="K92" s="255"/>
      <c r="L92" s="255"/>
      <c r="M92" s="255"/>
      <c r="N92" s="255"/>
      <c r="R92" s="81"/>
      <c r="S92" s="81"/>
      <c r="T92" s="81"/>
      <c r="U92" s="81"/>
      <c r="V92" s="254"/>
    </row>
    <row r="93" spans="1:24" ht="15.75" customHeight="1">
      <c r="B93" s="254"/>
      <c r="C93" s="254"/>
      <c r="D93" s="254"/>
      <c r="E93" s="254"/>
      <c r="F93" s="254"/>
      <c r="G93" s="254"/>
      <c r="H93" s="254"/>
      <c r="I93" s="254"/>
      <c r="J93" s="255"/>
      <c r="K93" s="255"/>
      <c r="L93" s="255"/>
      <c r="M93" s="255"/>
      <c r="N93" s="255"/>
      <c r="O93" s="261"/>
      <c r="P93" s="261"/>
      <c r="Q93" s="261"/>
      <c r="R93" s="261"/>
      <c r="S93" s="261"/>
      <c r="T93" s="261"/>
      <c r="U93" s="261"/>
      <c r="V93" s="261"/>
    </row>
    <row r="94" spans="1:24" ht="29.25" customHeight="1">
      <c r="B94" s="14" t="s">
        <v>102</v>
      </c>
      <c r="C94" s="218"/>
      <c r="D94" s="218"/>
      <c r="E94" s="218"/>
      <c r="F94" s="218"/>
      <c r="G94" s="15" t="str">
        <f>'[1]35天久'!$G$87</f>
        <v>R5.12.31</v>
      </c>
      <c r="H94" s="15"/>
      <c r="I94" s="16" t="s">
        <v>3</v>
      </c>
      <c r="J94" s="255"/>
      <c r="K94" s="255"/>
      <c r="L94" s="255"/>
      <c r="M94" s="255"/>
      <c r="N94" s="255"/>
      <c r="O94" s="262" t="s">
        <v>103</v>
      </c>
      <c r="P94" s="263"/>
      <c r="Q94" s="263"/>
      <c r="R94" s="263"/>
      <c r="S94" s="263"/>
      <c r="T94" s="263"/>
      <c r="U94" s="263"/>
      <c r="V94" s="15" t="str">
        <f>'[1]19垣花'!$V$83</f>
        <v>R5.12.31</v>
      </c>
      <c r="W94" s="15"/>
      <c r="X94" s="16" t="s">
        <v>3</v>
      </c>
    </row>
    <row r="95" spans="1:24" ht="29.25" customHeight="1">
      <c r="B95" s="264" t="s">
        <v>92</v>
      </c>
      <c r="C95" s="265"/>
      <c r="D95" s="265"/>
      <c r="E95" s="265"/>
      <c r="F95" s="265"/>
      <c r="G95" s="266"/>
      <c r="H95" s="264" t="s">
        <v>104</v>
      </c>
      <c r="I95" s="265"/>
      <c r="J95" s="265"/>
      <c r="K95" s="265"/>
      <c r="L95" s="265"/>
      <c r="M95" s="266"/>
      <c r="N95" s="255"/>
      <c r="O95" s="267" t="s">
        <v>92</v>
      </c>
      <c r="P95" s="268"/>
      <c r="Q95" s="268"/>
      <c r="R95" s="268"/>
      <c r="S95" s="269"/>
      <c r="T95" s="267" t="s">
        <v>105</v>
      </c>
      <c r="U95" s="268"/>
      <c r="V95" s="268"/>
      <c r="W95" s="268"/>
      <c r="X95" s="269"/>
    </row>
    <row r="96" spans="1:24" ht="29.25" customHeight="1">
      <c r="B96" s="226" t="s">
        <v>106</v>
      </c>
      <c r="C96" s="226"/>
      <c r="D96" s="226"/>
      <c r="E96" s="226"/>
      <c r="F96" s="226"/>
      <c r="G96" s="226"/>
      <c r="H96" s="226" t="s">
        <v>107</v>
      </c>
      <c r="I96" s="226"/>
      <c r="J96" s="226"/>
      <c r="K96" s="226"/>
      <c r="L96" s="226"/>
      <c r="M96" s="226"/>
      <c r="N96" s="255"/>
      <c r="O96" s="270" t="s">
        <v>108</v>
      </c>
      <c r="P96" s="271"/>
      <c r="Q96" s="271"/>
      <c r="R96" s="271"/>
      <c r="S96" s="272"/>
      <c r="T96" s="270" t="s">
        <v>109</v>
      </c>
      <c r="U96" s="271"/>
      <c r="V96" s="271"/>
      <c r="W96" s="271"/>
      <c r="X96" s="272"/>
    </row>
    <row r="97" spans="2:24" ht="29.25" customHeight="1">
      <c r="B97" s="226" t="s">
        <v>110</v>
      </c>
      <c r="C97" s="226"/>
      <c r="D97" s="226"/>
      <c r="E97" s="226"/>
      <c r="F97" s="226"/>
      <c r="G97" s="226"/>
      <c r="H97" s="226" t="s">
        <v>111</v>
      </c>
      <c r="I97" s="226"/>
      <c r="J97" s="226"/>
      <c r="K97" s="226"/>
      <c r="L97" s="226"/>
      <c r="M97" s="226"/>
      <c r="N97" s="255"/>
      <c r="O97" s="270" t="s">
        <v>112</v>
      </c>
      <c r="P97" s="271"/>
      <c r="Q97" s="271"/>
      <c r="R97" s="271"/>
      <c r="S97" s="272"/>
      <c r="T97" s="270" t="s">
        <v>109</v>
      </c>
      <c r="U97" s="271"/>
      <c r="V97" s="271"/>
      <c r="W97" s="271"/>
      <c r="X97" s="272"/>
    </row>
    <row r="98" spans="2:24" ht="29.25" customHeight="1">
      <c r="B98" s="226" t="s">
        <v>113</v>
      </c>
      <c r="C98" s="226"/>
      <c r="D98" s="226"/>
      <c r="E98" s="226"/>
      <c r="F98" s="226"/>
      <c r="G98" s="226"/>
      <c r="H98" s="226" t="s">
        <v>114</v>
      </c>
      <c r="I98" s="226"/>
      <c r="J98" s="226"/>
      <c r="K98" s="226"/>
      <c r="L98" s="226"/>
      <c r="M98" s="226"/>
      <c r="N98" s="255"/>
    </row>
    <row r="99" spans="2:24" ht="29.25" customHeight="1">
      <c r="B99" s="258" t="s">
        <v>115</v>
      </c>
      <c r="C99" s="259"/>
      <c r="D99" s="259"/>
      <c r="E99" s="259"/>
      <c r="F99" s="259"/>
      <c r="G99" s="260"/>
      <c r="H99" s="258" t="s">
        <v>116</v>
      </c>
      <c r="I99" s="259"/>
      <c r="J99" s="259"/>
      <c r="K99" s="259"/>
      <c r="L99" s="259"/>
      <c r="M99" s="260"/>
      <c r="N99" s="255"/>
    </row>
    <row r="100" spans="2:24" ht="29.25" customHeight="1">
      <c r="B100" s="273" t="s">
        <v>117</v>
      </c>
      <c r="C100" s="274"/>
      <c r="D100" s="274"/>
      <c r="E100" s="274"/>
      <c r="F100" s="274"/>
      <c r="G100" s="275"/>
      <c r="H100" s="276" t="s">
        <v>118</v>
      </c>
      <c r="I100" s="274"/>
      <c r="J100" s="274"/>
      <c r="K100" s="274"/>
      <c r="L100" s="274"/>
      <c r="M100" s="275"/>
      <c r="N100" s="255"/>
      <c r="O100" s="262" t="s">
        <v>119</v>
      </c>
      <c r="P100" s="263"/>
      <c r="Q100" s="263"/>
      <c r="R100" s="263"/>
      <c r="S100" s="263"/>
      <c r="T100" s="263"/>
      <c r="U100" s="263"/>
      <c r="V100" s="15" t="str">
        <f>'[1]19垣花'!$V$87</f>
        <v>R5.12.31</v>
      </c>
      <c r="W100" s="15"/>
      <c r="X100" s="16" t="s">
        <v>3</v>
      </c>
    </row>
    <row r="101" spans="2:24" ht="29.25" customHeight="1">
      <c r="B101" s="226" t="s">
        <v>120</v>
      </c>
      <c r="C101" s="226"/>
      <c r="D101" s="226"/>
      <c r="E101" s="226"/>
      <c r="F101" s="226"/>
      <c r="G101" s="226"/>
      <c r="H101" s="226" t="s">
        <v>121</v>
      </c>
      <c r="I101" s="226"/>
      <c r="J101" s="226"/>
      <c r="K101" s="226"/>
      <c r="L101" s="226"/>
      <c r="M101" s="226"/>
      <c r="N101" s="255"/>
      <c r="O101" s="248" t="s">
        <v>92</v>
      </c>
      <c r="P101" s="248"/>
      <c r="Q101" s="248"/>
      <c r="R101" s="248"/>
      <c r="S101" s="248"/>
      <c r="T101" s="248" t="s">
        <v>104</v>
      </c>
      <c r="U101" s="248"/>
      <c r="V101" s="248"/>
      <c r="W101" s="248"/>
      <c r="X101" s="248"/>
    </row>
    <row r="102" spans="2:24" ht="29.25" customHeight="1">
      <c r="B102" s="226" t="s">
        <v>122</v>
      </c>
      <c r="C102" s="226"/>
      <c r="D102" s="226"/>
      <c r="E102" s="226"/>
      <c r="F102" s="226"/>
      <c r="G102" s="226"/>
      <c r="H102" s="226" t="s">
        <v>123</v>
      </c>
      <c r="I102" s="226"/>
      <c r="J102" s="226"/>
      <c r="K102" s="226"/>
      <c r="L102" s="226"/>
      <c r="M102" s="226"/>
      <c r="N102" s="255"/>
      <c r="O102" s="277" t="s">
        <v>124</v>
      </c>
      <c r="P102" s="277"/>
      <c r="Q102" s="277"/>
      <c r="R102" s="277"/>
      <c r="S102" s="277"/>
      <c r="T102" s="277" t="s">
        <v>125</v>
      </c>
      <c r="U102" s="277"/>
      <c r="V102" s="277"/>
      <c r="W102" s="277"/>
      <c r="X102" s="277"/>
    </row>
    <row r="103" spans="2:24" ht="29.25" customHeight="1">
      <c r="B103" s="226" t="s">
        <v>126</v>
      </c>
      <c r="C103" s="226"/>
      <c r="D103" s="226"/>
      <c r="E103" s="226"/>
      <c r="F103" s="226"/>
      <c r="G103" s="226"/>
      <c r="H103" s="226" t="s">
        <v>127</v>
      </c>
      <c r="I103" s="226"/>
      <c r="J103" s="226"/>
      <c r="K103" s="226"/>
      <c r="L103" s="226"/>
      <c r="M103" s="226"/>
      <c r="N103" s="255"/>
      <c r="O103" s="277" t="s">
        <v>128</v>
      </c>
      <c r="P103" s="277"/>
      <c r="Q103" s="277"/>
      <c r="R103" s="277"/>
      <c r="S103" s="277"/>
      <c r="T103" s="277" t="s">
        <v>129</v>
      </c>
      <c r="U103" s="277"/>
      <c r="V103" s="277"/>
      <c r="W103" s="277"/>
      <c r="X103" s="277"/>
    </row>
    <row r="104" spans="2:24" ht="29.25" customHeight="1">
      <c r="B104" s="226" t="s">
        <v>130</v>
      </c>
      <c r="C104" s="226"/>
      <c r="D104" s="226"/>
      <c r="E104" s="226"/>
      <c r="F104" s="226"/>
      <c r="G104" s="226"/>
      <c r="H104" s="226" t="s">
        <v>127</v>
      </c>
      <c r="I104" s="226"/>
      <c r="J104" s="226"/>
      <c r="K104" s="226"/>
      <c r="L104" s="226"/>
      <c r="M104" s="226"/>
      <c r="N104" s="255"/>
      <c r="O104" s="278" t="s">
        <v>131</v>
      </c>
      <c r="P104" s="278"/>
      <c r="Q104" s="278"/>
      <c r="R104" s="278"/>
      <c r="S104" s="278"/>
      <c r="T104" s="279" t="s">
        <v>132</v>
      </c>
      <c r="U104" s="279"/>
      <c r="V104" s="279"/>
      <c r="W104" s="279"/>
      <c r="X104" s="279"/>
    </row>
    <row r="105" spans="2:24" ht="29.25" customHeight="1">
      <c r="B105" s="280" t="s">
        <v>133</v>
      </c>
      <c r="C105" s="231"/>
      <c r="D105" s="231"/>
      <c r="E105" s="231"/>
      <c r="F105" s="231"/>
      <c r="G105" s="231"/>
      <c r="H105" s="226" t="s">
        <v>127</v>
      </c>
      <c r="I105" s="226"/>
      <c r="J105" s="226"/>
      <c r="K105" s="226"/>
      <c r="L105" s="226"/>
      <c r="M105" s="226"/>
      <c r="N105" s="255"/>
      <c r="O105" s="279" t="s">
        <v>134</v>
      </c>
      <c r="P105" s="279"/>
      <c r="Q105" s="279"/>
      <c r="R105" s="279"/>
      <c r="S105" s="279"/>
      <c r="T105" s="279" t="s">
        <v>135</v>
      </c>
      <c r="U105" s="279"/>
      <c r="V105" s="279"/>
      <c r="W105" s="279"/>
      <c r="X105" s="279"/>
    </row>
    <row r="106" spans="2:24" ht="29.25" customHeight="1">
      <c r="B106" s="226" t="s">
        <v>136</v>
      </c>
      <c r="C106" s="226"/>
      <c r="D106" s="226"/>
      <c r="E106" s="226"/>
      <c r="F106" s="226"/>
      <c r="G106" s="226"/>
      <c r="H106" s="226" t="s">
        <v>137</v>
      </c>
      <c r="I106" s="226"/>
      <c r="J106" s="226"/>
      <c r="K106" s="226"/>
      <c r="L106" s="226"/>
      <c r="M106" s="226"/>
      <c r="N106" s="255"/>
    </row>
    <row r="107" spans="2:24" ht="29.25" customHeight="1">
      <c r="B107" s="226" t="s">
        <v>138</v>
      </c>
      <c r="C107" s="226"/>
      <c r="D107" s="226"/>
      <c r="E107" s="226"/>
      <c r="F107" s="226"/>
      <c r="G107" s="226"/>
      <c r="H107" s="226" t="s">
        <v>137</v>
      </c>
      <c r="I107" s="226"/>
      <c r="J107" s="226"/>
      <c r="K107" s="226"/>
      <c r="L107" s="226"/>
      <c r="M107" s="226"/>
      <c r="N107" s="255"/>
      <c r="O107" s="262" t="s">
        <v>139</v>
      </c>
      <c r="P107" s="263"/>
      <c r="Q107" s="263"/>
      <c r="R107" s="263"/>
      <c r="S107" s="263"/>
      <c r="T107" s="263"/>
      <c r="U107" s="263"/>
      <c r="V107" s="15" t="str">
        <f>'[1]19垣花'!$V$94</f>
        <v>R5.4.1</v>
      </c>
      <c r="W107" s="15"/>
      <c r="X107" s="16" t="s">
        <v>3</v>
      </c>
    </row>
    <row r="108" spans="2:24" ht="29.25" customHeight="1">
      <c r="B108" s="226" t="s">
        <v>140</v>
      </c>
      <c r="C108" s="226"/>
      <c r="D108" s="226"/>
      <c r="E108" s="226"/>
      <c r="F108" s="226"/>
      <c r="G108" s="226"/>
      <c r="H108" s="226" t="s">
        <v>141</v>
      </c>
      <c r="I108" s="226"/>
      <c r="J108" s="226"/>
      <c r="K108" s="226"/>
      <c r="L108" s="226"/>
      <c r="M108" s="226"/>
      <c r="N108" s="255"/>
      <c r="O108" s="248" t="s">
        <v>92</v>
      </c>
      <c r="P108" s="248"/>
      <c r="Q108" s="248"/>
      <c r="R108" s="248"/>
      <c r="S108" s="248"/>
      <c r="T108" s="248" t="s">
        <v>104</v>
      </c>
      <c r="U108" s="248"/>
      <c r="V108" s="248"/>
      <c r="W108" s="248"/>
      <c r="X108" s="248"/>
    </row>
    <row r="109" spans="2:24" ht="29.25" customHeight="1">
      <c r="B109" s="226" t="s">
        <v>142</v>
      </c>
      <c r="C109" s="226"/>
      <c r="D109" s="226"/>
      <c r="E109" s="226"/>
      <c r="F109" s="226"/>
      <c r="G109" s="226"/>
      <c r="H109" s="226" t="s">
        <v>143</v>
      </c>
      <c r="I109" s="226"/>
      <c r="J109" s="226"/>
      <c r="K109" s="226"/>
      <c r="L109" s="226"/>
      <c r="M109" s="226"/>
      <c r="N109" s="255"/>
      <c r="O109" s="277" t="s">
        <v>144</v>
      </c>
      <c r="P109" s="277"/>
      <c r="Q109" s="277"/>
      <c r="R109" s="277"/>
      <c r="S109" s="277"/>
      <c r="T109" s="277" t="s">
        <v>145</v>
      </c>
      <c r="U109" s="277"/>
      <c r="V109" s="277"/>
      <c r="W109" s="277"/>
      <c r="X109" s="277"/>
    </row>
    <row r="110" spans="2:24" ht="29.25" customHeight="1">
      <c r="B110" s="226" t="s">
        <v>146</v>
      </c>
      <c r="C110" s="226"/>
      <c r="D110" s="226"/>
      <c r="E110" s="226"/>
      <c r="F110" s="226"/>
      <c r="G110" s="226"/>
      <c r="H110" s="226" t="s">
        <v>123</v>
      </c>
      <c r="I110" s="226"/>
      <c r="J110" s="226"/>
      <c r="K110" s="226"/>
      <c r="L110" s="226"/>
      <c r="M110" s="226"/>
      <c r="N110" s="255"/>
    </row>
    <row r="111" spans="2:24" ht="29.25" customHeight="1">
      <c r="B111" s="226" t="s">
        <v>147</v>
      </c>
      <c r="C111" s="226"/>
      <c r="D111" s="226"/>
      <c r="E111" s="226"/>
      <c r="F111" s="226"/>
      <c r="G111" s="226"/>
      <c r="H111" s="226" t="s">
        <v>123</v>
      </c>
      <c r="I111" s="226"/>
      <c r="J111" s="226"/>
      <c r="K111" s="226"/>
      <c r="L111" s="226"/>
      <c r="M111" s="226"/>
      <c r="N111" s="255"/>
      <c r="O111" s="281" t="s">
        <v>148</v>
      </c>
      <c r="P111" s="281"/>
      <c r="Q111" s="281"/>
      <c r="R111" s="281"/>
      <c r="S111" s="15" t="str">
        <f>'[1]19垣花'!$S$98</f>
        <v>R2.9.14</v>
      </c>
      <c r="T111" s="15"/>
      <c r="U111" s="282" t="s">
        <v>3</v>
      </c>
    </row>
    <row r="112" spans="2:24" ht="29.25" customHeight="1">
      <c r="B112" s="226" t="s">
        <v>149</v>
      </c>
      <c r="C112" s="226"/>
      <c r="D112" s="226"/>
      <c r="E112" s="226"/>
      <c r="F112" s="226"/>
      <c r="G112" s="226"/>
      <c r="H112" s="226" t="s">
        <v>150</v>
      </c>
      <c r="I112" s="226"/>
      <c r="J112" s="226"/>
      <c r="K112" s="226"/>
      <c r="L112" s="226"/>
      <c r="M112" s="226"/>
      <c r="N112" s="255"/>
      <c r="O112" s="283" t="s">
        <v>151</v>
      </c>
      <c r="P112" s="284"/>
      <c r="Q112" s="284"/>
      <c r="R112" s="284"/>
      <c r="S112" s="284"/>
      <c r="T112" s="284"/>
      <c r="U112" s="285"/>
    </row>
    <row r="113" spans="1:29" ht="29.25" customHeight="1">
      <c r="B113" s="230" t="s">
        <v>152</v>
      </c>
      <c r="C113" s="231"/>
      <c r="D113" s="231"/>
      <c r="E113" s="231"/>
      <c r="F113" s="231"/>
      <c r="G113" s="231"/>
      <c r="H113" s="226" t="s">
        <v>123</v>
      </c>
      <c r="I113" s="226"/>
      <c r="J113" s="226"/>
      <c r="K113" s="226"/>
      <c r="L113" s="226"/>
      <c r="M113" s="226"/>
      <c r="N113" s="255"/>
      <c r="O113" s="286" t="s">
        <v>75</v>
      </c>
      <c r="P113" s="287"/>
      <c r="Q113" s="287"/>
      <c r="R113" s="287"/>
      <c r="S113" s="287"/>
      <c r="T113" s="287"/>
      <c r="U113" s="288"/>
    </row>
    <row r="114" spans="1:29" ht="29.25" customHeight="1">
      <c r="B114" s="289"/>
      <c r="C114" s="290"/>
      <c r="D114" s="290"/>
      <c r="E114" s="290"/>
      <c r="F114" s="290"/>
      <c r="G114" s="290"/>
      <c r="H114" s="254"/>
      <c r="I114" s="254"/>
      <c r="J114" s="254"/>
      <c r="K114" s="254"/>
      <c r="L114" s="254"/>
      <c r="M114" s="254"/>
      <c r="N114" s="255"/>
      <c r="O114" s="286" t="s">
        <v>153</v>
      </c>
      <c r="P114" s="287"/>
      <c r="Q114" s="287"/>
      <c r="R114" s="287"/>
      <c r="S114" s="287"/>
      <c r="T114" s="287"/>
      <c r="U114" s="288"/>
    </row>
    <row r="115" spans="1:29" ht="29.25" customHeight="1">
      <c r="B115" s="291"/>
      <c r="C115" s="292"/>
      <c r="D115" s="292"/>
      <c r="E115" s="292"/>
      <c r="F115" s="292"/>
      <c r="G115" s="292"/>
      <c r="H115" s="292"/>
      <c r="I115" s="244"/>
      <c r="J115" s="244"/>
      <c r="K115" s="54"/>
      <c r="L115" s="13"/>
      <c r="M115" s="13"/>
      <c r="N115" s="13"/>
      <c r="O115" s="286" t="s">
        <v>154</v>
      </c>
      <c r="P115" s="287"/>
      <c r="Q115" s="287"/>
      <c r="R115" s="287"/>
      <c r="S115" s="287"/>
      <c r="T115" s="287"/>
      <c r="U115" s="288"/>
      <c r="V115" s="293"/>
    </row>
    <row r="116" spans="1:29" ht="24.75" customHeight="1">
      <c r="A116" s="58">
        <v>4</v>
      </c>
      <c r="B116" s="59" t="s">
        <v>155</v>
      </c>
      <c r="C116" s="60"/>
      <c r="D116" s="60"/>
      <c r="E116" s="61"/>
      <c r="F116" s="61"/>
      <c r="G116" s="294"/>
      <c r="H116" s="294"/>
      <c r="I116" s="294"/>
      <c r="J116" s="294"/>
      <c r="K116" s="295"/>
      <c r="L116" s="295"/>
      <c r="M116" s="150"/>
      <c r="N116" s="150"/>
      <c r="O116" s="150"/>
      <c r="P116" s="150"/>
      <c r="Q116" s="150"/>
      <c r="R116" s="151"/>
      <c r="S116" s="152"/>
      <c r="T116" s="151"/>
      <c r="U116" s="152"/>
      <c r="V116" s="152"/>
      <c r="W116" s="63"/>
      <c r="X116" s="63"/>
    </row>
    <row r="117" spans="1:29" ht="6" customHeight="1">
      <c r="A117" s="296"/>
      <c r="B117" s="297"/>
      <c r="C117" s="298"/>
      <c r="D117" s="298"/>
      <c r="E117" s="299"/>
      <c r="F117" s="299"/>
      <c r="G117" s="300"/>
      <c r="H117" s="300"/>
      <c r="I117" s="300"/>
      <c r="J117" s="300"/>
      <c r="K117" s="301"/>
      <c r="L117" s="301"/>
      <c r="M117" s="11"/>
      <c r="N117" s="11"/>
      <c r="O117" s="11"/>
      <c r="P117" s="11"/>
      <c r="Q117" s="11"/>
      <c r="R117" s="12"/>
      <c r="S117" s="13"/>
      <c r="T117" s="12"/>
      <c r="U117" s="13"/>
      <c r="V117" s="13"/>
    </row>
    <row r="118" spans="1:29" ht="27.75" customHeight="1">
      <c r="B118" s="14" t="s">
        <v>156</v>
      </c>
      <c r="C118" s="218"/>
      <c r="D118" s="218"/>
      <c r="E118" s="218"/>
      <c r="F118" s="15" t="str">
        <f>'[1]19垣花'!$F$104</f>
        <v>R6.1.16</v>
      </c>
      <c r="G118" s="15"/>
      <c r="H118" s="16" t="s">
        <v>3</v>
      </c>
      <c r="I118" s="302"/>
      <c r="J118" s="302"/>
      <c r="K118" s="302"/>
      <c r="L118" s="302"/>
      <c r="M118" s="303"/>
      <c r="N118" s="303"/>
      <c r="AC118" s="57"/>
    </row>
    <row r="119" spans="1:29" ht="21.75" customHeight="1">
      <c r="B119" s="222" t="s">
        <v>157</v>
      </c>
      <c r="C119" s="222" t="s">
        <v>158</v>
      </c>
      <c r="D119" s="222"/>
      <c r="E119" s="222"/>
      <c r="F119" s="222"/>
      <c r="G119" s="222" t="s">
        <v>159</v>
      </c>
      <c r="H119" s="222"/>
      <c r="I119" s="222"/>
      <c r="J119" s="222"/>
      <c r="K119" s="222" t="s">
        <v>160</v>
      </c>
      <c r="L119" s="222"/>
      <c r="M119" s="222"/>
      <c r="N119" s="222"/>
      <c r="O119" s="222"/>
      <c r="P119" s="222"/>
      <c r="Q119" s="222"/>
      <c r="R119" s="222"/>
      <c r="S119" s="304" t="s">
        <v>161</v>
      </c>
      <c r="T119" s="304"/>
      <c r="U119" s="304"/>
      <c r="V119" s="304"/>
    </row>
    <row r="120" spans="1:29" ht="33" customHeight="1">
      <c r="B120" s="247"/>
      <c r="C120" s="222"/>
      <c r="D120" s="222"/>
      <c r="E120" s="222"/>
      <c r="F120" s="222"/>
      <c r="G120" s="222"/>
      <c r="H120" s="222"/>
      <c r="I120" s="222"/>
      <c r="J120" s="222"/>
      <c r="K120" s="222" t="s">
        <v>162</v>
      </c>
      <c r="L120" s="222"/>
      <c r="M120" s="222"/>
      <c r="N120" s="222"/>
      <c r="O120" s="222" t="s">
        <v>163</v>
      </c>
      <c r="P120" s="222" t="s">
        <v>164</v>
      </c>
      <c r="Q120" s="222" t="s">
        <v>165</v>
      </c>
      <c r="R120" s="222" t="s">
        <v>166</v>
      </c>
      <c r="S120" s="304"/>
      <c r="T120" s="304"/>
      <c r="U120" s="304"/>
      <c r="V120" s="304"/>
    </row>
    <row r="121" spans="1:29" ht="23.25" customHeight="1">
      <c r="B121" s="247"/>
      <c r="C121" s="222"/>
      <c r="D121" s="222"/>
      <c r="E121" s="222"/>
      <c r="F121" s="222"/>
      <c r="G121" s="222"/>
      <c r="H121" s="222"/>
      <c r="I121" s="222"/>
      <c r="J121" s="222"/>
      <c r="K121" s="305" t="s">
        <v>167</v>
      </c>
      <c r="L121" s="222"/>
      <c r="M121" s="222" t="s">
        <v>168</v>
      </c>
      <c r="N121" s="222"/>
      <c r="O121" s="222"/>
      <c r="P121" s="222"/>
      <c r="Q121" s="222"/>
      <c r="R121" s="222"/>
      <c r="S121" s="304"/>
      <c r="T121" s="304"/>
      <c r="U121" s="304"/>
      <c r="V121" s="304"/>
    </row>
    <row r="122" spans="1:29" ht="32.25" customHeight="1">
      <c r="B122" s="306" t="s">
        <v>169</v>
      </c>
      <c r="C122" s="307" t="s">
        <v>43</v>
      </c>
      <c r="D122" s="307"/>
      <c r="E122" s="307"/>
      <c r="F122" s="307"/>
      <c r="G122" s="307" t="s">
        <v>170</v>
      </c>
      <c r="H122" s="307"/>
      <c r="I122" s="307"/>
      <c r="J122" s="307"/>
      <c r="K122" s="308" t="s">
        <v>171</v>
      </c>
      <c r="L122" s="308"/>
      <c r="M122" s="308" t="s">
        <v>172</v>
      </c>
      <c r="N122" s="308"/>
      <c r="O122" s="309" t="s">
        <v>173</v>
      </c>
      <c r="P122" s="309" t="s">
        <v>174</v>
      </c>
      <c r="Q122" s="309" t="s">
        <v>173</v>
      </c>
      <c r="R122" s="309" t="s">
        <v>173</v>
      </c>
      <c r="S122" s="310" t="s">
        <v>175</v>
      </c>
      <c r="T122" s="311"/>
      <c r="U122" s="311"/>
      <c r="V122" s="311"/>
    </row>
    <row r="123" spans="1:29" ht="23.25" customHeight="1">
      <c r="B123" s="254"/>
      <c r="C123" s="254"/>
      <c r="D123" s="254"/>
      <c r="E123" s="254"/>
      <c r="F123" s="312"/>
      <c r="G123" s="313"/>
      <c r="H123" s="313"/>
      <c r="I123" s="13"/>
      <c r="J123" s="13"/>
      <c r="K123" s="13"/>
      <c r="L123" s="13"/>
      <c r="M123" s="31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</row>
    <row r="124" spans="1:29" ht="27.75" customHeight="1">
      <c r="B124" s="245" t="s">
        <v>176</v>
      </c>
      <c r="C124" s="246"/>
      <c r="D124" s="246"/>
      <c r="E124" s="246"/>
      <c r="F124" s="246"/>
      <c r="G124" s="15" t="str">
        <f>'[1]19垣花'!$G$111</f>
        <v>R6.1.16</v>
      </c>
      <c r="H124" s="15"/>
      <c r="I124" s="16" t="s">
        <v>3</v>
      </c>
      <c r="J124" s="13"/>
      <c r="K124" s="315"/>
      <c r="L124" s="315"/>
      <c r="M124" s="315"/>
      <c r="N124" s="315"/>
      <c r="O124" s="1"/>
      <c r="P124" s="1"/>
      <c r="Q124" s="1"/>
      <c r="R124" s="1"/>
      <c r="S124" s="1"/>
      <c r="T124" s="1"/>
      <c r="U124" s="1"/>
      <c r="V124" s="1"/>
      <c r="X124" s="54"/>
    </row>
    <row r="125" spans="1:29" ht="23.25" customHeight="1">
      <c r="B125" s="222" t="s">
        <v>92</v>
      </c>
      <c r="C125" s="222"/>
      <c r="D125" s="222"/>
      <c r="E125" s="222"/>
      <c r="F125" s="222"/>
      <c r="G125" s="222"/>
      <c r="H125" s="222"/>
      <c r="I125" s="222"/>
      <c r="J125" s="13"/>
      <c r="K125" s="316"/>
      <c r="L125" s="316"/>
      <c r="M125" s="316"/>
      <c r="N125" s="316"/>
      <c r="O125" s="316"/>
      <c r="P125" s="316"/>
      <c r="Q125" s="316"/>
      <c r="R125" s="316"/>
      <c r="S125" s="316"/>
      <c r="T125" s="316"/>
      <c r="U125" s="316"/>
      <c r="V125" s="316"/>
      <c r="X125" s="54"/>
    </row>
    <row r="126" spans="1:29" ht="23.25" customHeight="1">
      <c r="B126" s="226" t="s">
        <v>177</v>
      </c>
      <c r="C126" s="226"/>
      <c r="D126" s="226"/>
      <c r="E126" s="226"/>
      <c r="F126" s="226"/>
      <c r="G126" s="226"/>
      <c r="H126" s="226"/>
      <c r="I126" s="226"/>
      <c r="J126" s="13"/>
      <c r="K126" s="314"/>
      <c r="L126" s="314"/>
      <c r="M126" s="314"/>
      <c r="N126" s="314"/>
      <c r="O126" s="314"/>
      <c r="P126" s="314"/>
      <c r="Q126" s="314"/>
      <c r="R126" s="314"/>
      <c r="S126" s="314"/>
      <c r="T126" s="314"/>
      <c r="U126" s="314"/>
      <c r="V126" s="314"/>
    </row>
    <row r="127" spans="1:29" ht="23.25" customHeight="1">
      <c r="B127" s="226" t="s">
        <v>178</v>
      </c>
      <c r="C127" s="226"/>
      <c r="D127" s="226"/>
      <c r="E127" s="226"/>
      <c r="F127" s="226"/>
      <c r="G127" s="226"/>
      <c r="H127" s="226"/>
      <c r="I127" s="226"/>
      <c r="J127" s="13"/>
      <c r="X127" s="54"/>
    </row>
    <row r="128" spans="1:29" ht="8.25" customHeight="1"/>
    <row r="129" spans="1:35" ht="24" customHeight="1">
      <c r="A129" s="58">
        <v>5</v>
      </c>
      <c r="B129" s="59" t="s">
        <v>179</v>
      </c>
      <c r="C129" s="60"/>
      <c r="D129" s="60"/>
      <c r="E129" s="61"/>
      <c r="F129" s="61"/>
      <c r="G129" s="294"/>
      <c r="H129" s="294"/>
      <c r="I129" s="294"/>
      <c r="J129" s="294"/>
      <c r="K129" s="295"/>
      <c r="L129" s="295"/>
      <c r="M129" s="150"/>
      <c r="N129" s="150"/>
      <c r="O129" s="150"/>
      <c r="P129" s="150"/>
      <c r="Q129" s="150"/>
      <c r="R129" s="151"/>
      <c r="S129" s="152"/>
      <c r="T129" s="151"/>
      <c r="U129" s="152"/>
      <c r="V129" s="152"/>
      <c r="W129" s="63"/>
      <c r="X129" s="63"/>
    </row>
    <row r="130" spans="1:35" ht="6" customHeight="1">
      <c r="A130" s="296"/>
      <c r="B130" s="297"/>
      <c r="C130" s="298"/>
      <c r="D130" s="298"/>
      <c r="E130" s="299"/>
      <c r="F130" s="299"/>
      <c r="G130" s="300"/>
      <c r="H130" s="300"/>
      <c r="I130" s="300"/>
      <c r="J130" s="300"/>
      <c r="K130" s="301"/>
      <c r="L130" s="301"/>
      <c r="M130" s="11"/>
      <c r="N130" s="11"/>
      <c r="O130" s="11"/>
      <c r="P130" s="11"/>
      <c r="Q130" s="11"/>
      <c r="R130" s="12"/>
      <c r="S130" s="13"/>
      <c r="T130" s="12"/>
      <c r="U130" s="13"/>
      <c r="V130" s="13"/>
    </row>
    <row r="131" spans="1:35" ht="35.25" customHeight="1">
      <c r="B131" s="317" t="s">
        <v>180</v>
      </c>
      <c r="C131" s="215"/>
      <c r="D131" s="215"/>
      <c r="E131" s="215"/>
      <c r="F131" s="15" t="str">
        <f>'[1]19垣花'!$F$118</f>
        <v>R5.12.21</v>
      </c>
      <c r="G131" s="15"/>
      <c r="H131" s="16" t="s">
        <v>3</v>
      </c>
      <c r="I131" s="52"/>
      <c r="J131" s="69"/>
      <c r="K131" s="318"/>
      <c r="L131" s="1"/>
    </row>
    <row r="132" spans="1:35" ht="23.25" customHeight="1">
      <c r="B132" s="222" t="s">
        <v>181</v>
      </c>
      <c r="C132" s="247"/>
      <c r="D132" s="247"/>
      <c r="E132" s="247"/>
      <c r="F132" s="247" t="s">
        <v>63</v>
      </c>
      <c r="G132" s="247"/>
      <c r="H132" s="247"/>
      <c r="I132" s="247"/>
      <c r="J132" s="247"/>
      <c r="K132" s="247"/>
      <c r="L132" s="319"/>
    </row>
    <row r="133" spans="1:35" ht="23.25" customHeight="1">
      <c r="B133" s="320" t="s">
        <v>182</v>
      </c>
      <c r="C133" s="320"/>
      <c r="D133" s="320"/>
      <c r="E133" s="320"/>
      <c r="F133" s="321" t="s">
        <v>183</v>
      </c>
      <c r="G133" s="321"/>
      <c r="H133" s="321"/>
      <c r="I133" s="321"/>
      <c r="J133" s="321"/>
      <c r="K133" s="321"/>
      <c r="L133" s="322"/>
    </row>
    <row r="134" spans="1:35" ht="23.25" customHeight="1">
      <c r="B134" s="320" t="s">
        <v>184</v>
      </c>
      <c r="C134" s="320"/>
      <c r="D134" s="320"/>
      <c r="E134" s="320"/>
      <c r="F134" s="323" t="s">
        <v>185</v>
      </c>
      <c r="G134" s="323"/>
      <c r="H134" s="323"/>
      <c r="I134" s="323"/>
      <c r="J134" s="323"/>
      <c r="K134" s="323"/>
      <c r="L134" s="322"/>
      <c r="M134" s="324"/>
      <c r="X134" s="325"/>
    </row>
    <row r="135" spans="1:35" ht="24" customHeight="1">
      <c r="A135" s="326"/>
      <c r="B135" s="322"/>
      <c r="C135" s="322"/>
      <c r="D135" s="322"/>
      <c r="E135" s="322"/>
      <c r="F135" s="322"/>
      <c r="G135" s="322"/>
      <c r="H135" s="322"/>
      <c r="I135" s="322"/>
      <c r="J135" s="322"/>
      <c r="K135" s="322"/>
      <c r="L135" s="322"/>
      <c r="Y135" s="2"/>
      <c r="Z135" s="2"/>
      <c r="AA135" s="2"/>
      <c r="AB135" s="2"/>
      <c r="AC135" s="2"/>
    </row>
    <row r="136" spans="1:35" ht="30" customHeight="1">
      <c r="B136" s="245" t="s">
        <v>186</v>
      </c>
      <c r="C136" s="246"/>
      <c r="D136" s="246"/>
      <c r="E136" s="246"/>
      <c r="F136" s="246"/>
      <c r="G136" s="15" t="str">
        <f>'[1]19垣花'!$G$122</f>
        <v>R6.1.5</v>
      </c>
      <c r="H136" s="15"/>
      <c r="I136" s="16" t="s">
        <v>3</v>
      </c>
      <c r="J136" s="325"/>
      <c r="K136" s="325"/>
      <c r="L136" s="325"/>
      <c r="Y136" s="57"/>
      <c r="Z136" s="57"/>
      <c r="AA136" s="57"/>
      <c r="AB136" s="57"/>
      <c r="AC136" s="57"/>
    </row>
    <row r="137" spans="1:35" ht="27" customHeight="1">
      <c r="B137" s="222" t="s">
        <v>187</v>
      </c>
      <c r="C137" s="222"/>
      <c r="D137" s="222"/>
      <c r="E137" s="222"/>
      <c r="F137" s="222" t="s">
        <v>188</v>
      </c>
      <c r="G137" s="222"/>
      <c r="H137" s="222"/>
      <c r="I137" s="222" t="s">
        <v>189</v>
      </c>
      <c r="J137" s="222"/>
      <c r="K137" s="222"/>
      <c r="L137" s="222"/>
      <c r="M137" s="247" t="s">
        <v>190</v>
      </c>
      <c r="N137" s="247"/>
      <c r="O137" s="247"/>
      <c r="P137" s="247"/>
      <c r="R137" s="57"/>
      <c r="S137" s="57"/>
      <c r="T137" s="57"/>
      <c r="U137" s="57"/>
      <c r="V137" s="57"/>
    </row>
    <row r="138" spans="1:35" ht="27" customHeight="1">
      <c r="B138" s="327" t="s">
        <v>191</v>
      </c>
      <c r="C138" s="327"/>
      <c r="D138" s="327"/>
      <c r="E138" s="327"/>
      <c r="F138" s="327" t="s">
        <v>191</v>
      </c>
      <c r="G138" s="327"/>
      <c r="H138" s="327"/>
      <c r="I138" s="327" t="s">
        <v>191</v>
      </c>
      <c r="J138" s="327"/>
      <c r="K138" s="327"/>
      <c r="L138" s="327"/>
      <c r="M138" s="249" t="s">
        <v>98</v>
      </c>
      <c r="N138" s="249"/>
      <c r="O138" s="249"/>
      <c r="P138" s="249"/>
      <c r="R138" s="57"/>
      <c r="S138" s="57"/>
      <c r="T138" s="57"/>
      <c r="U138" s="57"/>
      <c r="V138" s="57"/>
    </row>
    <row r="139" spans="1:35" ht="28.5" customHeight="1">
      <c r="A139" s="58">
        <v>6</v>
      </c>
      <c r="B139" s="328" t="s">
        <v>192</v>
      </c>
      <c r="C139" s="328"/>
      <c r="D139" s="328"/>
      <c r="E139" s="328"/>
      <c r="F139" s="328"/>
      <c r="G139" s="328"/>
      <c r="H139" s="328"/>
      <c r="I139" s="328"/>
      <c r="J139" s="328"/>
      <c r="K139" s="328"/>
      <c r="L139" s="328"/>
      <c r="M139" s="150"/>
      <c r="N139" s="150"/>
      <c r="O139" s="150"/>
      <c r="P139" s="150"/>
      <c r="Q139" s="150"/>
      <c r="R139" s="151"/>
      <c r="S139" s="152"/>
      <c r="T139" s="151"/>
      <c r="U139" s="152"/>
      <c r="V139" s="152"/>
      <c r="W139" s="63"/>
      <c r="X139" s="63"/>
      <c r="AE139" s="81"/>
      <c r="AF139" s="81"/>
    </row>
    <row r="140" spans="1:35" s="332" customFormat="1" ht="28.5" customHeight="1">
      <c r="A140" s="153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329"/>
      <c r="N140" s="329"/>
      <c r="O140" s="329"/>
      <c r="P140" s="329"/>
      <c r="Q140" s="329"/>
      <c r="R140" s="330"/>
      <c r="S140" s="331"/>
      <c r="T140" s="330"/>
      <c r="U140" s="331"/>
      <c r="V140" s="331"/>
      <c r="AE140" s="333"/>
      <c r="AF140" s="333"/>
    </row>
    <row r="141" spans="1:35" s="332" customFormat="1" ht="30.75" customHeight="1">
      <c r="A141" s="153"/>
      <c r="B141" s="334" t="s">
        <v>193</v>
      </c>
      <c r="C141" s="334"/>
      <c r="D141" s="334"/>
      <c r="E141" s="334"/>
      <c r="F141" s="334"/>
      <c r="G141" s="334"/>
      <c r="H141" s="15" t="str">
        <f>'[1]19垣花'!$H$128</f>
        <v>R6.1.23</v>
      </c>
      <c r="I141" s="15"/>
      <c r="J141" s="16" t="s">
        <v>3</v>
      </c>
      <c r="K141" s="335"/>
      <c r="L141" s="335"/>
      <c r="M141" s="329"/>
      <c r="N141" s="329"/>
      <c r="O141" s="329"/>
      <c r="P141" s="329"/>
      <c r="Q141" s="329"/>
      <c r="R141" s="330"/>
      <c r="S141" s="331"/>
      <c r="T141" s="330"/>
      <c r="U141" s="331"/>
      <c r="V141" s="331"/>
      <c r="Y141"/>
      <c r="Z141"/>
      <c r="AA141"/>
      <c r="AB141"/>
      <c r="AC141"/>
      <c r="AD141"/>
      <c r="AE141" s="336"/>
      <c r="AF141" s="336"/>
      <c r="AG141" s="336"/>
      <c r="AH141" s="336"/>
      <c r="AI141" s="336"/>
    </row>
    <row r="142" spans="1:35" s="332" customFormat="1" ht="30.75" customHeight="1">
      <c r="A142" s="153"/>
      <c r="B142" s="337" t="s">
        <v>194</v>
      </c>
      <c r="C142" s="337"/>
      <c r="D142" s="337"/>
      <c r="E142" s="337"/>
      <c r="F142" s="337"/>
      <c r="G142" s="337"/>
      <c r="H142" s="337" t="s">
        <v>195</v>
      </c>
      <c r="I142" s="337"/>
      <c r="J142" s="337"/>
      <c r="K142" s="337"/>
      <c r="L142" s="337"/>
      <c r="M142" s="337"/>
      <c r="N142" s="337"/>
      <c r="O142" s="338" t="s">
        <v>63</v>
      </c>
      <c r="P142" s="338"/>
      <c r="Q142" s="338"/>
      <c r="R142" s="338"/>
      <c r="S142" s="338"/>
      <c r="T142" s="338"/>
      <c r="U142" s="222" t="s">
        <v>196</v>
      </c>
      <c r="V142" s="222"/>
      <c r="W142" s="222"/>
      <c r="X142" s="222"/>
      <c r="Y142"/>
      <c r="Z142"/>
      <c r="AA142"/>
      <c r="AB142"/>
      <c r="AC142"/>
      <c r="AD142"/>
      <c r="AE142" s="336"/>
      <c r="AF142" s="336"/>
      <c r="AG142" s="336"/>
      <c r="AH142" s="336"/>
      <c r="AI142" s="336"/>
    </row>
    <row r="143" spans="1:35" s="332" customFormat="1" ht="30.75" customHeight="1">
      <c r="A143" s="153"/>
      <c r="B143" s="339" t="s">
        <v>197</v>
      </c>
      <c r="C143" s="340"/>
      <c r="D143" s="340"/>
      <c r="E143" s="340"/>
      <c r="F143" s="340"/>
      <c r="G143" s="341"/>
      <c r="H143" s="342" t="s">
        <v>198</v>
      </c>
      <c r="I143" s="342"/>
      <c r="J143" s="342"/>
      <c r="K143" s="342"/>
      <c r="L143" s="342"/>
      <c r="M143" s="342"/>
      <c r="N143" s="342"/>
      <c r="O143" s="343" t="s">
        <v>199</v>
      </c>
      <c r="P143" s="343"/>
      <c r="Q143" s="343"/>
      <c r="R143" s="343"/>
      <c r="S143" s="343"/>
      <c r="T143" s="343"/>
      <c r="U143" s="344" t="s">
        <v>200</v>
      </c>
      <c r="V143" s="344"/>
      <c r="W143" s="344"/>
      <c r="X143" s="344"/>
      <c r="Y143"/>
      <c r="Z143"/>
      <c r="AA143"/>
      <c r="AB143"/>
      <c r="AC143"/>
      <c r="AD143"/>
      <c r="AE143" s="336"/>
      <c r="AF143" s="336"/>
      <c r="AG143" s="336"/>
      <c r="AH143" s="336"/>
      <c r="AI143" s="336"/>
    </row>
    <row r="144" spans="1:35" s="332" customFormat="1" ht="30.75" customHeight="1">
      <c r="A144" s="153"/>
      <c r="B144" s="345" t="s">
        <v>201</v>
      </c>
      <c r="C144" s="346"/>
      <c r="D144" s="346"/>
      <c r="E144" s="346"/>
      <c r="F144" s="346"/>
      <c r="G144" s="347"/>
      <c r="H144" s="342"/>
      <c r="I144" s="342"/>
      <c r="J144" s="342"/>
      <c r="K144" s="342"/>
      <c r="L144" s="342"/>
      <c r="M144" s="342"/>
      <c r="N144" s="342"/>
      <c r="O144" s="343"/>
      <c r="P144" s="343"/>
      <c r="Q144" s="343"/>
      <c r="R144" s="343"/>
      <c r="S144" s="343"/>
      <c r="T144" s="343"/>
      <c r="U144" s="344"/>
      <c r="V144" s="344"/>
      <c r="W144" s="344"/>
      <c r="X144" s="344"/>
      <c r="Y144"/>
      <c r="Z144"/>
      <c r="AA144"/>
      <c r="AB144"/>
      <c r="AC144"/>
      <c r="AD144"/>
      <c r="AE144" s="336"/>
      <c r="AF144" s="336"/>
      <c r="AG144" s="336"/>
      <c r="AH144" s="336"/>
      <c r="AI144" s="336"/>
    </row>
    <row r="145" spans="1:35" s="332" customFormat="1" ht="28.5" customHeight="1">
      <c r="A145" s="153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329"/>
      <c r="N145" s="329"/>
      <c r="O145" s="329"/>
      <c r="P145" s="329"/>
      <c r="Q145" s="329"/>
      <c r="R145" s="330"/>
      <c r="S145" s="331"/>
      <c r="T145" s="330"/>
      <c r="U145" s="331"/>
      <c r="V145" s="331"/>
      <c r="AE145" s="333"/>
      <c r="AF145" s="333"/>
    </row>
    <row r="146" spans="1:35" s="349" customFormat="1" ht="30.75" customHeight="1">
      <c r="A146" s="153"/>
      <c r="B146" s="334" t="s">
        <v>202</v>
      </c>
      <c r="C146" s="334"/>
      <c r="D146" s="334"/>
      <c r="E146" s="334"/>
      <c r="F146" s="334"/>
      <c r="G146" s="334"/>
      <c r="H146" s="15" t="str">
        <f>'[1]19垣花'!$H$135</f>
        <v>R6.1.23</v>
      </c>
      <c r="I146" s="15"/>
      <c r="J146" s="16" t="s">
        <v>3</v>
      </c>
      <c r="K146" s="335"/>
      <c r="L146" s="335"/>
      <c r="M146" s="329"/>
      <c r="N146" s="329"/>
      <c r="O146" s="329"/>
      <c r="P146" s="329"/>
      <c r="Q146" s="329"/>
      <c r="R146" s="330"/>
      <c r="S146" s="348"/>
      <c r="T146" s="330"/>
      <c r="U146" s="348"/>
      <c r="V146" s="348"/>
      <c r="Y146"/>
      <c r="Z146"/>
      <c r="AA146"/>
      <c r="AB146"/>
      <c r="AC146"/>
      <c r="AD146"/>
      <c r="AE146" s="350"/>
      <c r="AF146" s="350"/>
      <c r="AG146" s="350"/>
      <c r="AH146" s="350"/>
      <c r="AI146" s="350"/>
    </row>
    <row r="147" spans="1:35" s="349" customFormat="1" ht="30.75" customHeight="1">
      <c r="A147" s="153"/>
      <c r="B147" s="337" t="s">
        <v>203</v>
      </c>
      <c r="C147" s="337"/>
      <c r="D147" s="337"/>
      <c r="E147" s="337"/>
      <c r="F147" s="337"/>
      <c r="G147" s="337"/>
      <c r="H147" s="337" t="s">
        <v>204</v>
      </c>
      <c r="I147" s="337"/>
      <c r="J147" s="337"/>
      <c r="K147" s="337"/>
      <c r="L147" s="337" t="s">
        <v>205</v>
      </c>
      <c r="M147" s="337"/>
      <c r="N147" s="337"/>
      <c r="O147" s="337"/>
      <c r="P147" s="338" t="s">
        <v>206</v>
      </c>
      <c r="Q147" s="338"/>
      <c r="R147" s="338"/>
      <c r="S147" s="338"/>
      <c r="T147" s="338"/>
      <c r="U147" s="338"/>
      <c r="V147" s="338"/>
      <c r="W147" s="338"/>
      <c r="X147" s="338"/>
      <c r="Y147"/>
      <c r="Z147"/>
      <c r="AA147"/>
      <c r="AB147"/>
      <c r="AC147"/>
      <c r="AD147"/>
      <c r="AE147" s="350"/>
      <c r="AF147" s="350"/>
      <c r="AG147" s="350"/>
      <c r="AH147" s="350"/>
      <c r="AI147" s="350"/>
    </row>
    <row r="148" spans="1:35" s="349" customFormat="1" ht="30.75" customHeight="1">
      <c r="A148" s="153"/>
      <c r="B148" s="351" t="s">
        <v>207</v>
      </c>
      <c r="C148" s="351"/>
      <c r="D148" s="351"/>
      <c r="E148" s="351"/>
      <c r="F148" s="351"/>
      <c r="G148" s="351"/>
      <c r="H148" s="352" t="s">
        <v>208</v>
      </c>
      <c r="I148" s="352"/>
      <c r="J148" s="352"/>
      <c r="K148" s="352"/>
      <c r="L148" s="352" t="s">
        <v>209</v>
      </c>
      <c r="M148" s="352"/>
      <c r="N148" s="352"/>
      <c r="O148" s="352"/>
      <c r="P148" s="351" t="s">
        <v>210</v>
      </c>
      <c r="Q148" s="351"/>
      <c r="R148" s="351"/>
      <c r="S148" s="351"/>
      <c r="T148" s="351"/>
      <c r="U148" s="351"/>
      <c r="V148" s="351"/>
      <c r="W148" s="351"/>
      <c r="X148" s="351"/>
      <c r="Y148"/>
      <c r="Z148"/>
      <c r="AA148"/>
      <c r="AB148"/>
      <c r="AC148"/>
      <c r="AD148"/>
      <c r="AE148" s="350"/>
      <c r="AF148" s="350"/>
      <c r="AG148" s="350"/>
      <c r="AH148" s="350"/>
      <c r="AI148" s="350"/>
    </row>
    <row r="149" spans="1:35" s="349" customFormat="1" ht="30.75" customHeight="1">
      <c r="A149" s="153"/>
      <c r="B149" s="351" t="s">
        <v>211</v>
      </c>
      <c r="C149" s="351"/>
      <c r="D149" s="351"/>
      <c r="E149" s="351"/>
      <c r="F149" s="351"/>
      <c r="G149" s="351"/>
      <c r="H149" s="352" t="s">
        <v>212</v>
      </c>
      <c r="I149" s="352"/>
      <c r="J149" s="352"/>
      <c r="K149" s="352"/>
      <c r="L149" s="352" t="s">
        <v>209</v>
      </c>
      <c r="M149" s="352"/>
      <c r="N149" s="352"/>
      <c r="O149" s="352"/>
      <c r="P149" s="353" t="s">
        <v>213</v>
      </c>
      <c r="Q149" s="353"/>
      <c r="R149" s="353"/>
      <c r="S149" s="353"/>
      <c r="T149" s="353"/>
      <c r="U149" s="353"/>
      <c r="V149" s="353"/>
      <c r="W149" s="353"/>
      <c r="X149" s="353"/>
      <c r="Y149"/>
      <c r="Z149"/>
      <c r="AA149"/>
      <c r="AB149"/>
      <c r="AC149"/>
      <c r="AD149"/>
      <c r="AE149" s="350"/>
      <c r="AF149" s="350"/>
      <c r="AG149" s="350"/>
      <c r="AH149" s="350"/>
      <c r="AI149" s="350"/>
    </row>
    <row r="150" spans="1:35" s="349" customFormat="1" ht="30.75" customHeight="1">
      <c r="A150" s="153"/>
      <c r="B150" s="351" t="s">
        <v>214</v>
      </c>
      <c r="C150" s="351"/>
      <c r="D150" s="351"/>
      <c r="E150" s="351"/>
      <c r="F150" s="351"/>
      <c r="G150" s="351"/>
      <c r="H150" s="352" t="s">
        <v>215</v>
      </c>
      <c r="I150" s="352"/>
      <c r="J150" s="352"/>
      <c r="K150" s="352"/>
      <c r="L150" s="352" t="s">
        <v>209</v>
      </c>
      <c r="M150" s="352"/>
      <c r="N150" s="352"/>
      <c r="O150" s="352"/>
      <c r="P150" s="351" t="s">
        <v>216</v>
      </c>
      <c r="Q150" s="351"/>
      <c r="R150" s="351"/>
      <c r="S150" s="351"/>
      <c r="T150" s="351"/>
      <c r="U150" s="351"/>
      <c r="V150" s="351"/>
      <c r="W150" s="351"/>
      <c r="X150" s="351"/>
      <c r="Y150"/>
      <c r="Z150"/>
      <c r="AA150"/>
      <c r="AB150"/>
      <c r="AC150"/>
      <c r="AD150"/>
      <c r="AE150" s="350"/>
      <c r="AF150" s="350"/>
      <c r="AG150" s="350"/>
      <c r="AH150" s="350"/>
      <c r="AI150" s="350"/>
    </row>
    <row r="151" spans="1:35" s="349" customFormat="1" ht="30.75" customHeight="1">
      <c r="A151" s="153"/>
      <c r="B151" s="354"/>
      <c r="C151" s="354"/>
      <c r="D151" s="354"/>
      <c r="E151" s="354"/>
      <c r="F151" s="354"/>
      <c r="G151" s="354"/>
      <c r="H151" s="355"/>
      <c r="I151" s="355"/>
      <c r="J151" s="355"/>
      <c r="K151" s="355"/>
      <c r="L151" s="355"/>
      <c r="P151" s="356"/>
      <c r="Q151" s="356"/>
      <c r="R151" s="356"/>
      <c r="S151" s="356"/>
      <c r="T151" s="356"/>
      <c r="U151" s="356"/>
      <c r="V151" s="356"/>
      <c r="W151" s="356"/>
      <c r="X151" s="356"/>
      <c r="Y151"/>
      <c r="Z151"/>
      <c r="AA151"/>
      <c r="AB151"/>
      <c r="AC151"/>
      <c r="AD151"/>
      <c r="AE151" s="350"/>
      <c r="AF151" s="350"/>
      <c r="AG151" s="350"/>
      <c r="AH151" s="350"/>
      <c r="AI151" s="350"/>
    </row>
    <row r="152" spans="1:35" ht="30" customHeight="1">
      <c r="B152" s="357" t="s">
        <v>217</v>
      </c>
      <c r="C152" s="358"/>
      <c r="D152" s="358"/>
      <c r="E152" s="358"/>
      <c r="F152" s="359" t="s">
        <v>218</v>
      </c>
      <c r="G152" s="359"/>
      <c r="H152" s="359"/>
      <c r="I152" s="359"/>
      <c r="J152" s="359"/>
      <c r="K152" s="359"/>
      <c r="M152" s="15" t="str">
        <f>'[1]19垣花'!$M$140</f>
        <v>R6.3.20</v>
      </c>
      <c r="N152" s="15"/>
      <c r="O152" s="16" t="s">
        <v>3</v>
      </c>
      <c r="P152" s="360"/>
      <c r="Q152" s="361"/>
      <c r="R152" s="361"/>
      <c r="S152" s="361"/>
      <c r="T152" s="361"/>
      <c r="U152" s="361"/>
      <c r="V152" s="361"/>
    </row>
    <row r="153" spans="1:35" ht="24" customHeight="1">
      <c r="B153" s="224" t="s">
        <v>158</v>
      </c>
      <c r="C153" s="224"/>
      <c r="D153" s="224"/>
      <c r="E153" s="224"/>
      <c r="F153" s="224"/>
      <c r="G153" s="224"/>
      <c r="H153" s="362" t="s">
        <v>219</v>
      </c>
      <c r="I153" s="363"/>
      <c r="J153" s="363"/>
      <c r="K153" s="363"/>
      <c r="L153" s="363"/>
      <c r="M153" s="363"/>
      <c r="N153" s="363"/>
      <c r="O153" s="364" t="s">
        <v>63</v>
      </c>
      <c r="P153" s="364"/>
      <c r="Q153" s="364"/>
      <c r="R153" s="364"/>
      <c r="S153" s="364"/>
      <c r="T153" s="364"/>
      <c r="U153" s="363" t="s">
        <v>196</v>
      </c>
      <c r="V153" s="363"/>
      <c r="W153" s="363"/>
      <c r="X153" s="365"/>
    </row>
    <row r="154" spans="1:35" ht="24" customHeight="1">
      <c r="B154" s="366" t="s">
        <v>220</v>
      </c>
      <c r="C154" s="367"/>
      <c r="D154" s="367"/>
      <c r="E154" s="367"/>
      <c r="F154" s="367"/>
      <c r="G154" s="368"/>
      <c r="H154" s="366" t="s">
        <v>221</v>
      </c>
      <c r="I154" s="367"/>
      <c r="J154" s="367"/>
      <c r="K154" s="367"/>
      <c r="L154" s="367"/>
      <c r="M154" s="367"/>
      <c r="N154" s="368"/>
      <c r="O154" s="366" t="s">
        <v>222</v>
      </c>
      <c r="P154" s="367"/>
      <c r="Q154" s="367"/>
      <c r="R154" s="367"/>
      <c r="S154" s="367"/>
      <c r="T154" s="368"/>
      <c r="U154" s="369" t="s">
        <v>223</v>
      </c>
      <c r="V154" s="370"/>
      <c r="W154" s="370"/>
      <c r="X154" s="371"/>
    </row>
    <row r="155" spans="1:35" ht="59.25" customHeight="1">
      <c r="B155" s="372" t="s">
        <v>224</v>
      </c>
      <c r="C155" s="372"/>
      <c r="D155" s="372"/>
      <c r="E155" s="372"/>
      <c r="F155" s="372"/>
      <c r="G155" s="372"/>
      <c r="H155" s="373" t="s">
        <v>225</v>
      </c>
      <c r="I155" s="374"/>
      <c r="J155" s="374"/>
      <c r="K155" s="374"/>
      <c r="L155" s="374"/>
      <c r="M155" s="374"/>
      <c r="N155" s="374"/>
      <c r="O155" s="372" t="s">
        <v>226</v>
      </c>
      <c r="P155" s="372"/>
      <c r="Q155" s="372"/>
      <c r="R155" s="372"/>
      <c r="S155" s="372"/>
      <c r="T155" s="372"/>
      <c r="U155" s="370" t="s">
        <v>227</v>
      </c>
      <c r="V155" s="370"/>
      <c r="W155" s="370"/>
      <c r="X155" s="371"/>
    </row>
    <row r="156" spans="1:35" ht="6.75" customHeight="1">
      <c r="B156" s="375"/>
      <c r="C156" s="375"/>
      <c r="D156" s="375"/>
      <c r="E156" s="375"/>
      <c r="F156" s="375"/>
      <c r="G156" s="375"/>
      <c r="H156" s="375"/>
      <c r="I156" s="375"/>
      <c r="J156" s="375"/>
      <c r="K156" s="375"/>
      <c r="L156" s="375"/>
      <c r="M156" s="375"/>
      <c r="N156" s="375"/>
      <c r="O156" s="375"/>
      <c r="P156" s="375"/>
      <c r="Q156" s="375"/>
      <c r="R156" s="375"/>
      <c r="S156" s="375"/>
      <c r="T156" s="375"/>
      <c r="U156" s="375"/>
    </row>
    <row r="157" spans="1:35" ht="9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</sheetData>
  <mergeCells count="400">
    <mergeCell ref="B155:G155"/>
    <mergeCell ref="H155:N155"/>
    <mergeCell ref="O155:T155"/>
    <mergeCell ref="U155:X155"/>
    <mergeCell ref="B153:G153"/>
    <mergeCell ref="H153:N153"/>
    <mergeCell ref="O153:T153"/>
    <mergeCell ref="U153:X153"/>
    <mergeCell ref="B154:G154"/>
    <mergeCell ref="H154:N154"/>
    <mergeCell ref="O154:T154"/>
    <mergeCell ref="U154:X154"/>
    <mergeCell ref="B150:G150"/>
    <mergeCell ref="H150:K150"/>
    <mergeCell ref="L150:O150"/>
    <mergeCell ref="P150:X150"/>
    <mergeCell ref="B152:E152"/>
    <mergeCell ref="M152:N152"/>
    <mergeCell ref="B148:G148"/>
    <mergeCell ref="H148:K148"/>
    <mergeCell ref="L148:O148"/>
    <mergeCell ref="P148:X148"/>
    <mergeCell ref="B149:G149"/>
    <mergeCell ref="H149:K149"/>
    <mergeCell ref="L149:O149"/>
    <mergeCell ref="P149:X149"/>
    <mergeCell ref="B146:G146"/>
    <mergeCell ref="H146:I146"/>
    <mergeCell ref="B147:G147"/>
    <mergeCell ref="H147:K147"/>
    <mergeCell ref="L147:O147"/>
    <mergeCell ref="P147:X147"/>
    <mergeCell ref="B142:G142"/>
    <mergeCell ref="H142:N142"/>
    <mergeCell ref="O142:T142"/>
    <mergeCell ref="U142:X142"/>
    <mergeCell ref="B143:G143"/>
    <mergeCell ref="H143:N144"/>
    <mergeCell ref="O143:T144"/>
    <mergeCell ref="U143:X144"/>
    <mergeCell ref="B144:G144"/>
    <mergeCell ref="B138:E138"/>
    <mergeCell ref="F138:H138"/>
    <mergeCell ref="I138:L138"/>
    <mergeCell ref="M138:P138"/>
    <mergeCell ref="B139:L139"/>
    <mergeCell ref="B141:G141"/>
    <mergeCell ref="H141:I141"/>
    <mergeCell ref="Y135:AC135"/>
    <mergeCell ref="B136:F136"/>
    <mergeCell ref="G136:H136"/>
    <mergeCell ref="B137:E137"/>
    <mergeCell ref="F137:H137"/>
    <mergeCell ref="I137:L137"/>
    <mergeCell ref="M137:P137"/>
    <mergeCell ref="B132:E132"/>
    <mergeCell ref="F132:K132"/>
    <mergeCell ref="B133:E133"/>
    <mergeCell ref="F133:K133"/>
    <mergeCell ref="B134:E134"/>
    <mergeCell ref="F134:K134"/>
    <mergeCell ref="B125:I125"/>
    <mergeCell ref="B126:I126"/>
    <mergeCell ref="B127:I127"/>
    <mergeCell ref="B129:L129"/>
    <mergeCell ref="B131:E131"/>
    <mergeCell ref="F131:G131"/>
    <mergeCell ref="C122:F122"/>
    <mergeCell ref="G122:J122"/>
    <mergeCell ref="K122:L122"/>
    <mergeCell ref="M122:N122"/>
    <mergeCell ref="S122:V122"/>
    <mergeCell ref="B124:F124"/>
    <mergeCell ref="G124:H124"/>
    <mergeCell ref="S119:V121"/>
    <mergeCell ref="K120:N120"/>
    <mergeCell ref="O120:O121"/>
    <mergeCell ref="P120:P121"/>
    <mergeCell ref="Q120:Q121"/>
    <mergeCell ref="R120:R121"/>
    <mergeCell ref="K121:L121"/>
    <mergeCell ref="M121:N121"/>
    <mergeCell ref="B118:E118"/>
    <mergeCell ref="F118:G118"/>
    <mergeCell ref="B119:B121"/>
    <mergeCell ref="C119:F121"/>
    <mergeCell ref="G119:J121"/>
    <mergeCell ref="K119:R119"/>
    <mergeCell ref="B113:G113"/>
    <mergeCell ref="H113:M113"/>
    <mergeCell ref="O113:U113"/>
    <mergeCell ref="O114:U114"/>
    <mergeCell ref="O115:U115"/>
    <mergeCell ref="B116:L116"/>
    <mergeCell ref="B111:G111"/>
    <mergeCell ref="H111:M111"/>
    <mergeCell ref="O111:R111"/>
    <mergeCell ref="S111:T111"/>
    <mergeCell ref="B112:G112"/>
    <mergeCell ref="H112:M112"/>
    <mergeCell ref="O112:U112"/>
    <mergeCell ref="B109:G109"/>
    <mergeCell ref="H109:M109"/>
    <mergeCell ref="O109:S109"/>
    <mergeCell ref="T109:X109"/>
    <mergeCell ref="B110:G110"/>
    <mergeCell ref="H110:M110"/>
    <mergeCell ref="B107:G107"/>
    <mergeCell ref="H107:M107"/>
    <mergeCell ref="O107:U107"/>
    <mergeCell ref="V107:W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B103:G103"/>
    <mergeCell ref="H103:M103"/>
    <mergeCell ref="O103:S103"/>
    <mergeCell ref="T103:X103"/>
    <mergeCell ref="B104:G104"/>
    <mergeCell ref="H104:M104"/>
    <mergeCell ref="O104:S104"/>
    <mergeCell ref="T104:X104"/>
    <mergeCell ref="B101:G101"/>
    <mergeCell ref="H101:M101"/>
    <mergeCell ref="O101:S101"/>
    <mergeCell ref="T101:X101"/>
    <mergeCell ref="B102:G102"/>
    <mergeCell ref="H102:M102"/>
    <mergeCell ref="O102:S102"/>
    <mergeCell ref="T102:X102"/>
    <mergeCell ref="B99:G99"/>
    <mergeCell ref="H99:M99"/>
    <mergeCell ref="B100:G100"/>
    <mergeCell ref="H100:M100"/>
    <mergeCell ref="O100:U100"/>
    <mergeCell ref="V100:W100"/>
    <mergeCell ref="B97:G97"/>
    <mergeCell ref="H97:M97"/>
    <mergeCell ref="O97:S97"/>
    <mergeCell ref="T97:X97"/>
    <mergeCell ref="B98:G98"/>
    <mergeCell ref="H98:M98"/>
    <mergeCell ref="V94:W94"/>
    <mergeCell ref="B95:G95"/>
    <mergeCell ref="H95:M95"/>
    <mergeCell ref="O95:S95"/>
    <mergeCell ref="T95:X95"/>
    <mergeCell ref="B96:G96"/>
    <mergeCell ref="H96:M96"/>
    <mergeCell ref="O96:S96"/>
    <mergeCell ref="T96:X96"/>
    <mergeCell ref="B90:I90"/>
    <mergeCell ref="B91:I91"/>
    <mergeCell ref="B92:I92"/>
    <mergeCell ref="B94:F94"/>
    <mergeCell ref="G94:H94"/>
    <mergeCell ref="O94:U94"/>
    <mergeCell ref="B87:I87"/>
    <mergeCell ref="J87:N87"/>
    <mergeCell ref="O87:S87"/>
    <mergeCell ref="T87:V87"/>
    <mergeCell ref="B89:I89"/>
    <mergeCell ref="J89:K89"/>
    <mergeCell ref="B85:G85"/>
    <mergeCell ref="H85:I85"/>
    <mergeCell ref="B86:I86"/>
    <mergeCell ref="J86:N86"/>
    <mergeCell ref="O86:S86"/>
    <mergeCell ref="T86:V86"/>
    <mergeCell ref="B82:G82"/>
    <mergeCell ref="H82:M82"/>
    <mergeCell ref="N82:O82"/>
    <mergeCell ref="B83:G83"/>
    <mergeCell ref="H83:M83"/>
    <mergeCell ref="N83:O83"/>
    <mergeCell ref="B80:G80"/>
    <mergeCell ref="H80:M80"/>
    <mergeCell ref="N80:O80"/>
    <mergeCell ref="B81:G81"/>
    <mergeCell ref="H81:M81"/>
    <mergeCell ref="N81:O81"/>
    <mergeCell ref="B78:G78"/>
    <mergeCell ref="H78:M78"/>
    <mergeCell ref="N78:O78"/>
    <mergeCell ref="B79:G79"/>
    <mergeCell ref="H79:M79"/>
    <mergeCell ref="N79:O79"/>
    <mergeCell ref="B76:G76"/>
    <mergeCell ref="H76:M76"/>
    <mergeCell ref="N76:O76"/>
    <mergeCell ref="B77:G77"/>
    <mergeCell ref="H77:M77"/>
    <mergeCell ref="N77:O77"/>
    <mergeCell ref="B74:G74"/>
    <mergeCell ref="H74:M74"/>
    <mergeCell ref="N74:O74"/>
    <mergeCell ref="B75:G75"/>
    <mergeCell ref="H75:M75"/>
    <mergeCell ref="N75:O75"/>
    <mergeCell ref="B69:E69"/>
    <mergeCell ref="F69:L69"/>
    <mergeCell ref="M69:O69"/>
    <mergeCell ref="P69:Q69"/>
    <mergeCell ref="B71:F71"/>
    <mergeCell ref="B73:E73"/>
    <mergeCell ref="F73:M73"/>
    <mergeCell ref="N73:O73"/>
    <mergeCell ref="O65:P65"/>
    <mergeCell ref="Q65:R65"/>
    <mergeCell ref="B67:G67"/>
    <mergeCell ref="H67:I67"/>
    <mergeCell ref="B68:E68"/>
    <mergeCell ref="F68:L68"/>
    <mergeCell ref="M68:O68"/>
    <mergeCell ref="P68:Q68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R56:S56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B53:F53"/>
    <mergeCell ref="B55:D55"/>
    <mergeCell ref="B56:C56"/>
    <mergeCell ref="D56:I56"/>
    <mergeCell ref="J56:K56"/>
    <mergeCell ref="L56:Q56"/>
    <mergeCell ref="N42:O42"/>
    <mergeCell ref="P42:Q42"/>
    <mergeCell ref="R42:S42"/>
    <mergeCell ref="T42:U42"/>
    <mergeCell ref="V42:W42"/>
    <mergeCell ref="B43:O43"/>
    <mergeCell ref="P41:Q41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R40:S40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T39:U39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V38:W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J38:K38"/>
    <mergeCell ref="L38:M38"/>
    <mergeCell ref="N38:O38"/>
    <mergeCell ref="P38:Q38"/>
    <mergeCell ref="R38:S38"/>
    <mergeCell ref="T38:U38"/>
    <mergeCell ref="B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D10:I10"/>
    <mergeCell ref="R10:S10"/>
    <mergeCell ref="T10:X10"/>
    <mergeCell ref="B28:F28"/>
    <mergeCell ref="B30:G30"/>
    <mergeCell ref="H30:I30"/>
    <mergeCell ref="B6:C8"/>
    <mergeCell ref="D6:I8"/>
    <mergeCell ref="J6:K10"/>
    <mergeCell ref="L6:Q10"/>
    <mergeCell ref="R6:S9"/>
    <mergeCell ref="T6:X6"/>
    <mergeCell ref="T7:X8"/>
    <mergeCell ref="B9:C10"/>
    <mergeCell ref="D9:I9"/>
    <mergeCell ref="T9:X9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18:AC118" location="目次!A1" display="目次に戻る"/>
    <hyperlink ref="Y135:AC135" location="目次!A1" display="目次に戻る"/>
    <hyperlink ref="Y139:AC139" location="目次!A1" display="目次に戻る"/>
    <hyperlink ref="Z139:AD139" location="目次!A1" display="目次に戻る"/>
    <hyperlink ref="Y146:AC150" location="目次!A1" display="目次に戻る"/>
    <hyperlink ref="Z146:AD150" location="目次!A1" display="目次に戻る"/>
    <hyperlink ref="Y141:AC144" location="目次!A1" display="目次に戻る"/>
    <hyperlink ref="Z141:AD144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7" max="23" man="1"/>
    <brk id="52" max="23" man="1"/>
    <brk id="84" max="23" man="1"/>
    <brk id="115" max="16383" man="1"/>
    <brk id="138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20小禄</vt:lpstr>
      <vt:lpstr>'20小禄'!Print_Area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2024-06-25T06:17:54Z</dcterms:created>
  <dcterms:modified xsi:type="dcterms:W3CDTF">2024-06-25T06:18:50Z</dcterms:modified>
</cp:coreProperties>
</file>