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26大名" sheetId="1" r:id="rId1"/>
  </sheets>
  <externalReferences>
    <externalReference r:id="rId2"/>
  </externalReferences>
  <definedNames>
    <definedName name="_xlnm.Print_Area" localSheetId="0">'26大名'!$A$1:$X$148</definedName>
    <definedName name="Z_818BF9DD_E155_4641_96DB_F10DCC046B31_.wvu.PrintArea" localSheetId="0" hidden="1">'26大名'!$A$1:$Y$148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5" i="1" l="1"/>
  <c r="H140" i="1"/>
  <c r="H135" i="1"/>
  <c r="G126" i="1"/>
  <c r="F122" i="1"/>
  <c r="G112" i="1"/>
  <c r="F105" i="1"/>
  <c r="S97" i="1"/>
  <c r="V93" i="1"/>
  <c r="V89" i="1"/>
  <c r="V85" i="1"/>
  <c r="G85" i="1"/>
  <c r="J81" i="1"/>
  <c r="H77" i="1"/>
  <c r="P74" i="1"/>
  <c r="P75" i="1" s="1"/>
  <c r="P67" i="1"/>
  <c r="H61" i="1"/>
  <c r="Q59" i="1"/>
  <c r="Q58" i="1"/>
  <c r="Q57" i="1"/>
  <c r="Q56" i="1"/>
  <c r="Q55" i="1"/>
  <c r="Q54" i="1"/>
  <c r="F52" i="1"/>
  <c r="T39" i="1"/>
  <c r="V38" i="1"/>
  <c r="V37" i="1"/>
  <c r="V36" i="1"/>
  <c r="H34" i="1"/>
  <c r="H27" i="1"/>
  <c r="F4" i="1"/>
</calcChain>
</file>

<file path=xl/sharedStrings.xml><?xml version="1.0" encoding="utf-8"?>
<sst xmlns="http://schemas.openxmlformats.org/spreadsheetml/2006/main" count="273" uniqueCount="216">
  <si>
    <t>№</t>
    <phoneticPr fontId="3"/>
  </si>
  <si>
    <t>大名小学校区</t>
    <rPh sb="0" eb="2">
      <t>オオナ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</si>
  <si>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</si>
  <si>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</si>
  <si>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</si>
  <si>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</si>
  <si>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</si>
  <si>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首里
大名町</t>
    <rPh sb="0" eb="2">
      <t>シュリ</t>
    </rPh>
    <rPh sb="3" eb="5">
      <t>オオナ</t>
    </rPh>
    <rPh sb="5" eb="6">
      <t>チョウ</t>
    </rPh>
    <phoneticPr fontId="3"/>
  </si>
  <si>
    <t>1～2丁目（全部）</t>
    <rPh sb="3" eb="5">
      <t>チョウメ</t>
    </rPh>
    <rPh sb="6" eb="8">
      <t>ゼンブ</t>
    </rPh>
    <phoneticPr fontId="3"/>
  </si>
  <si>
    <t>首里
平良町</t>
    <rPh sb="0" eb="2">
      <t>シュリ</t>
    </rPh>
    <rPh sb="3" eb="5">
      <t>タイラ</t>
    </rPh>
    <rPh sb="5" eb="6">
      <t>チョウ</t>
    </rPh>
    <phoneticPr fontId="3"/>
  </si>
  <si>
    <t>1丁目96～98番地</t>
    <rPh sb="1" eb="3">
      <t>チョウメ</t>
    </rPh>
    <rPh sb="8" eb="10">
      <t>バンチ</t>
    </rPh>
    <phoneticPr fontId="3"/>
  </si>
  <si>
    <t>3丁目9、15～16、18～24、26、
31～50番地（33番地1は城北小）、54～94,98、
100～102、105～141番地</t>
    <rPh sb="1" eb="3">
      <t>チョウメ</t>
    </rPh>
    <phoneticPr fontId="3"/>
  </si>
  <si>
    <t>2丁目35～45、52～59、70～138番地</t>
    <rPh sb="1" eb="3">
      <t>チョウメ</t>
    </rPh>
    <rPh sb="21" eb="23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</si>
  <si>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</si>
  <si>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</si>
  <si>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</si>
  <si>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</si>
  <si>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</si>
  <si>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</si>
  <si>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</si>
  <si>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</si>
  <si>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</si>
  <si>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</si>
  <si>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</si>
  <si>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</si>
  <si>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</si>
  <si>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</si>
  <si>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</si>
  <si>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</si>
  <si>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</si>
  <si>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</si>
  <si>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</si>
  <si>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</si>
  <si>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</si>
  <si>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</si>
  <si>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</si>
  <si>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</si>
  <si>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大名小学校</t>
    <rPh sb="0" eb="2">
      <t>オオナ</t>
    </rPh>
    <rPh sb="2" eb="5">
      <t>ショウガッコウ</t>
    </rPh>
    <phoneticPr fontId="3"/>
  </si>
  <si>
    <t>所在地</t>
  </si>
  <si>
    <t>首里大名町１－４９</t>
    <rPh sb="0" eb="2">
      <t>シュリ</t>
    </rPh>
    <rPh sb="2" eb="4">
      <t>オオナ</t>
    </rPh>
    <rPh sb="4" eb="5">
      <t>チョウ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</si>
  <si>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</si>
  <si>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</si>
  <si>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</si>
  <si>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</si>
  <si>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</si>
  <si>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</si>
  <si>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</si>
  <si>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</si>
  <si>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</si>
  <si>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</si>
  <si>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</si>
  <si>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</si>
  <si>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</si>
  <si>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</si>
  <si>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</si>
  <si>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</si>
  <si>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</si>
  <si>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</si>
  <si>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</si>
  <si>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</si>
  <si>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大名小学校</t>
    <rPh sb="0" eb="5">
      <t>オオナショウガッコウ</t>
    </rPh>
    <phoneticPr fontId="3"/>
  </si>
  <si>
    <t>首里大名町1-49</t>
    <rPh sb="0" eb="2">
      <t>シュリ</t>
    </rPh>
    <rPh sb="2" eb="5">
      <t>オオナチョウ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</si>
  <si>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</si>
  <si>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</si>
  <si>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</si>
  <si>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</si>
  <si>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2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</si>
  <si>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</si>
  <si>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</si>
  <si>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大名町自治会</t>
    <rPh sb="0" eb="2">
      <t>オオナ</t>
    </rPh>
    <rPh sb="2" eb="3">
      <t>チョウ</t>
    </rPh>
    <rPh sb="3" eb="6">
      <t>ジチカイ</t>
    </rPh>
    <phoneticPr fontId="3"/>
  </si>
  <si>
    <t>首里大名町（大名むつみ、大名第二・
第三・第五団地、市営住宅除く）</t>
    <rPh sb="0" eb="2">
      <t>シュリ</t>
    </rPh>
    <rPh sb="2" eb="5">
      <t>オオナチョウ</t>
    </rPh>
    <rPh sb="6" eb="8">
      <t>オオナ</t>
    </rPh>
    <rPh sb="12" eb="14">
      <t>オオナ</t>
    </rPh>
    <rPh sb="14" eb="15">
      <t>ダイ</t>
    </rPh>
    <rPh sb="15" eb="16">
      <t>２</t>
    </rPh>
    <rPh sb="18" eb="19">
      <t>ダイ</t>
    </rPh>
    <rPh sb="19" eb="20">
      <t>サン</t>
    </rPh>
    <rPh sb="21" eb="22">
      <t>ダイ</t>
    </rPh>
    <rPh sb="22" eb="23">
      <t>ゴ</t>
    </rPh>
    <rPh sb="23" eb="25">
      <t>ダンチ</t>
    </rPh>
    <rPh sb="26" eb="30">
      <t>シエイジュウタク</t>
    </rPh>
    <rPh sb="30" eb="31">
      <t>ノゾ</t>
    </rPh>
    <phoneticPr fontId="3"/>
  </si>
  <si>
    <t>大名第二団地自治会</t>
    <rPh sb="0" eb="2">
      <t>オオナ</t>
    </rPh>
    <rPh sb="2" eb="4">
      <t>ダイニ</t>
    </rPh>
    <rPh sb="4" eb="6">
      <t>ダンチ</t>
    </rPh>
    <rPh sb="6" eb="9">
      <t>ジチカイ</t>
    </rPh>
    <phoneticPr fontId="3"/>
  </si>
  <si>
    <t>首里大名町1丁目
（大名第二団地および周辺一部）</t>
    <rPh sb="0" eb="2">
      <t>シュリ</t>
    </rPh>
    <rPh sb="2" eb="5">
      <t>オオナチョウ</t>
    </rPh>
    <rPh sb="6" eb="8">
      <t>チョウメ</t>
    </rPh>
    <rPh sb="10" eb="14">
      <t>オオナダイニ</t>
    </rPh>
    <rPh sb="14" eb="16">
      <t>ダンチ</t>
    </rPh>
    <rPh sb="19" eb="23">
      <t>シュウヘンイチブ</t>
    </rPh>
    <phoneticPr fontId="3"/>
  </si>
  <si>
    <t>大名むつみ自治会</t>
    <rPh sb="0" eb="2">
      <t>オオナ</t>
    </rPh>
    <rPh sb="5" eb="8">
      <t>ジチカイ</t>
    </rPh>
    <phoneticPr fontId="3"/>
  </si>
  <si>
    <t>首里大名町2丁目一帯</t>
    <rPh sb="0" eb="2">
      <t>シュリ</t>
    </rPh>
    <rPh sb="2" eb="5">
      <t>オオナチョウ</t>
    </rPh>
    <rPh sb="6" eb="8">
      <t>チョウメ</t>
    </rPh>
    <rPh sb="8" eb="10">
      <t>イッタイ</t>
    </rPh>
    <phoneticPr fontId="3"/>
  </si>
  <si>
    <t>大名市営住宅自治会</t>
    <rPh sb="0" eb="2">
      <t>オオナ</t>
    </rPh>
    <rPh sb="2" eb="4">
      <t>シエイ</t>
    </rPh>
    <rPh sb="4" eb="6">
      <t>ジュウタク</t>
    </rPh>
    <rPh sb="6" eb="9">
      <t>ジチカイ</t>
    </rPh>
    <phoneticPr fontId="3"/>
  </si>
  <si>
    <t>首里大名町3-20，3-35（大名市営住宅）</t>
    <rPh sb="0" eb="2">
      <t>シュリ</t>
    </rPh>
    <rPh sb="2" eb="5">
      <t>オオナチョウ</t>
    </rPh>
    <rPh sb="15" eb="21">
      <t>オオナシエイジュウタク</t>
    </rPh>
    <phoneticPr fontId="3"/>
  </si>
  <si>
    <t>首里平良町自治会</t>
    <rPh sb="0" eb="2">
      <t>シュリ</t>
    </rPh>
    <rPh sb="2" eb="4">
      <t>タイラ</t>
    </rPh>
    <rPh sb="4" eb="5">
      <t>チョウ</t>
    </rPh>
    <rPh sb="5" eb="8">
      <t>ジチカイ</t>
    </rPh>
    <phoneticPr fontId="3"/>
  </si>
  <si>
    <t>首里平良町1丁目～2丁目</t>
    <rPh sb="0" eb="2">
      <t>シュリ</t>
    </rPh>
    <rPh sb="2" eb="5">
      <t>タイラチョウ</t>
    </rPh>
    <rPh sb="6" eb="8">
      <t>チョウメ</t>
    </rPh>
    <rPh sb="10" eb="12">
      <t>チョウメ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</si>
  <si>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</si>
  <si>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</si>
  <si>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</si>
  <si>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</si>
  <si>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</si>
  <si>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</si>
  <si>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</si>
  <si>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那覇市大名小学校区まちづくり協議会</t>
    <rPh sb="0" eb="3">
      <t>ナハシ</t>
    </rPh>
    <rPh sb="3" eb="9">
      <t>オオナショウガッコウク</t>
    </rPh>
    <rPh sb="14" eb="17">
      <t>キョウギカイ</t>
    </rPh>
    <phoneticPr fontId="3"/>
  </si>
  <si>
    <t>毎月第3木曜日20：15～</t>
    <phoneticPr fontId="3"/>
  </si>
  <si>
    <t>◎大名児童館
◎大名小学校　地域学校連携施設</t>
    <rPh sb="1" eb="3">
      <t>オオナ</t>
    </rPh>
    <rPh sb="3" eb="6">
      <t>ジドウカン</t>
    </rPh>
    <rPh sb="8" eb="10">
      <t>オオナ</t>
    </rPh>
    <rPh sb="10" eb="13">
      <t>ショウガッコウ</t>
    </rPh>
    <rPh sb="14" eb="16">
      <t>チイキ</t>
    </rPh>
    <rPh sb="16" eb="18">
      <t>ガッコウ</t>
    </rPh>
    <rPh sb="18" eb="20">
      <t>レンケイ</t>
    </rPh>
    <rPh sb="20" eb="22">
      <t>シセツ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</si>
  <si>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</si>
  <si>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</si>
  <si>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城北中学校区青少年健全育成協議会</t>
    <rPh sb="0" eb="5">
      <t>ジョウホクチュウガッコウ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</si>
  <si>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</si>
  <si>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</si>
  <si>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</si>
  <si>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</si>
  <si>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合資会社 ゼネラル電設</t>
    <phoneticPr fontId="3"/>
  </si>
  <si>
    <t>平良大名線</t>
    <phoneticPr fontId="3"/>
  </si>
  <si>
    <t>有限会社　三崎工業</t>
    <rPh sb="0" eb="4">
      <t>ユウゲンガイシャ</t>
    </rPh>
    <rPh sb="5" eb="7">
      <t>ミサキ</t>
    </rPh>
    <rPh sb="7" eb="9">
      <t>コウギョウ</t>
    </rPh>
    <phoneticPr fontId="3"/>
  </si>
  <si>
    <t>平良大名線の一部</t>
    <rPh sb="0" eb="2">
      <t>タイラ</t>
    </rPh>
    <rPh sb="2" eb="4">
      <t>オオナ</t>
    </rPh>
    <rPh sb="4" eb="5">
      <t>セン</t>
    </rPh>
    <rPh sb="6" eb="8">
      <t>イチブ</t>
    </rPh>
    <phoneticPr fontId="3"/>
  </si>
  <si>
    <t>有限会社　ツネダ塗装工業</t>
    <phoneticPr fontId="3"/>
  </si>
  <si>
    <t>大名沢岻線・大名1号</t>
    <phoneticPr fontId="3"/>
  </si>
  <si>
    <t>沖縄銀行</t>
    <phoneticPr fontId="3"/>
  </si>
  <si>
    <t>市内一円(各本店、支店、出張所)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</si>
  <si>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1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</si>
  <si>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</si>
  <si>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</si>
  <si>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</si>
  <si>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</si>
  <si>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-</t>
    <phoneticPr fontId="3"/>
  </si>
  <si>
    <t>沖縄県宅地建物取引業協会</t>
    <phoneticPr fontId="3"/>
  </si>
  <si>
    <t>那覇市観光ホテル旅館事業協同組合</t>
    <phoneticPr fontId="3"/>
  </si>
  <si>
    <t>市内一円(加盟各事業所周辺)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</si>
  <si>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</si>
  <si>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</si>
  <si>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</si>
  <si>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</si>
  <si>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t>-</t>
    <phoneticPr fontId="3"/>
  </si>
  <si>
    <t>-</t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</si>
  <si>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</si>
  <si>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</si>
  <si>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</si>
  <si>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3"/>
  </si>
  <si>
    <t>金秀商事株式会社</t>
    <phoneticPr fontId="3"/>
  </si>
  <si>
    <t>組織名</t>
    <rPh sb="0" eb="3">
      <t>ソシキメイ</t>
    </rPh>
    <phoneticPr fontId="13"/>
  </si>
  <si>
    <t>生活協同組合コープ沖縄</t>
    <phoneticPr fontId="3"/>
  </si>
  <si>
    <t>大名第二団地自治会</t>
    <rPh sb="0" eb="2">
      <t>オオナ</t>
    </rPh>
    <rPh sb="2" eb="4">
      <t>ダイニ</t>
    </rPh>
    <rPh sb="4" eb="9">
      <t>ダンチジチカイ</t>
    </rPh>
    <phoneticPr fontId="3"/>
  </si>
  <si>
    <t>(社)沖縄県建設業協会那覇支部</t>
    <phoneticPr fontId="3"/>
  </si>
  <si>
    <t>市内一円(加盟各事業所周辺)</t>
    <phoneticPr fontId="3"/>
  </si>
  <si>
    <t>大名市営住宅自治会</t>
    <rPh sb="0" eb="9">
      <t>オオナシエイジュウタクジチカイ</t>
    </rPh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</si>
  <si>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</si>
  <si>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</si>
  <si>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</si>
  <si>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</si>
  <si>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</si>
  <si>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</si>
  <si>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</si>
  <si>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</si>
  <si>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</si>
  <si>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</si>
  <si>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</si>
  <si>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</si>
  <si>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</si>
  <si>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</si>
  <si>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</si>
  <si>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</si>
  <si>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大名こども園</t>
    <rPh sb="0" eb="2">
      <t>ダイミョウ</t>
    </rPh>
    <rPh sb="5" eb="6">
      <t>エン</t>
    </rPh>
    <phoneticPr fontId="3"/>
  </si>
  <si>
    <t>○</t>
    <phoneticPr fontId="3"/>
  </si>
  <si>
    <t>-</t>
    <phoneticPr fontId="3"/>
  </si>
  <si>
    <t>○</t>
    <phoneticPr fontId="3"/>
  </si>
  <si>
    <t>○</t>
    <phoneticPr fontId="3"/>
  </si>
  <si>
    <t>○</t>
    <phoneticPr fontId="3"/>
  </si>
  <si>
    <t>電話：886-1413
FAX：同上</t>
    <phoneticPr fontId="3"/>
  </si>
  <si>
    <t>○</t>
    <phoneticPr fontId="3"/>
  </si>
  <si>
    <t>○</t>
    <phoneticPr fontId="3"/>
  </si>
  <si>
    <t>○</t>
    <phoneticPr fontId="3"/>
  </si>
  <si>
    <t>電話：917-3328
FAX：917-3368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</si>
  <si>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</si>
  <si>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首里平良町自治会自主防災会</t>
    <phoneticPr fontId="3"/>
  </si>
  <si>
    <t>大名市営住宅自治会自主防災会</t>
    <phoneticPr fontId="3"/>
  </si>
  <si>
    <t>大名小学校PTA自主防災会</t>
    <phoneticPr fontId="3"/>
  </si>
  <si>
    <t>大名第二団地自治会自主防災会</t>
    <phoneticPr fontId="3"/>
  </si>
  <si>
    <t>エンゼルハイム首里大名管理組合自主防災会</t>
    <rPh sb="7" eb="9">
      <t>シュリ</t>
    </rPh>
    <rPh sb="9" eb="11">
      <t>オオナ</t>
    </rPh>
    <rPh sb="11" eb="13">
      <t>カンリ</t>
    </rPh>
    <rPh sb="13" eb="15">
      <t>クミアイ</t>
    </rPh>
    <rPh sb="15" eb="20">
      <t>ジシュボウサイカイ</t>
    </rPh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</si>
  <si>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</si>
  <si>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</si>
  <si>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</si>
  <si>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大名児童クラブ</t>
    <rPh sb="0" eb="2">
      <t>オオナ</t>
    </rPh>
    <rPh sb="2" eb="4">
      <t>ジドウ</t>
    </rPh>
    <phoneticPr fontId="3"/>
  </si>
  <si>
    <t>首里大名町1-49　大名小学校内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</si>
  <si>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</si>
  <si>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</si>
  <si>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</si>
  <si>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</si>
  <si>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</si>
  <si>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宿題</t>
    <rPh sb="0" eb="2">
      <t>シュクダイ</t>
    </rPh>
    <phoneticPr fontId="3"/>
  </si>
  <si>
    <t>月・水</t>
    <rPh sb="0" eb="1">
      <t>ゲツ</t>
    </rPh>
    <rPh sb="2" eb="3">
      <t>スイ</t>
    </rPh>
    <phoneticPr fontId="3"/>
  </si>
  <si>
    <t>14：00～17：00</t>
    <phoneticPr fontId="3"/>
  </si>
  <si>
    <t>大名小地域連携室</t>
    <rPh sb="0" eb="3">
      <t>オオナショウ</t>
    </rPh>
    <rPh sb="3" eb="8">
      <t>チイキレンケイシツ</t>
    </rPh>
    <phoneticPr fontId="3"/>
  </si>
  <si>
    <t>ハンドボール</t>
    <phoneticPr fontId="3"/>
  </si>
  <si>
    <t>火・土</t>
    <rPh sb="0" eb="1">
      <t>カ</t>
    </rPh>
    <rPh sb="2" eb="3">
      <t>ド</t>
    </rPh>
    <phoneticPr fontId="3"/>
  </si>
  <si>
    <t>火 17：00～18：30
土 10:00～12：00</t>
    <rPh sb="0" eb="1">
      <t>カ</t>
    </rPh>
    <rPh sb="14" eb="15">
      <t>ド</t>
    </rPh>
    <phoneticPr fontId="3"/>
  </si>
  <si>
    <t>大名小体育館</t>
    <rPh sb="0" eb="3">
      <t>オオナショウ</t>
    </rPh>
    <rPh sb="3" eb="6">
      <t>タイイクカン</t>
    </rPh>
    <phoneticPr fontId="3"/>
  </si>
  <si>
    <t>親子キンボール</t>
    <rPh sb="0" eb="2">
      <t>オヤコ</t>
    </rPh>
    <phoneticPr fontId="3"/>
  </si>
  <si>
    <t>第1，2，4日</t>
    <rPh sb="0" eb="1">
      <t>ダイ</t>
    </rPh>
    <rPh sb="6" eb="7">
      <t>ニチ</t>
    </rPh>
    <phoneticPr fontId="3"/>
  </si>
  <si>
    <t>14：00～17：30</t>
    <phoneticPr fontId="3"/>
  </si>
  <si>
    <t>プラモデル</t>
    <phoneticPr fontId="3"/>
  </si>
  <si>
    <t>第3日</t>
    <rPh sb="0" eb="1">
      <t>ダイ</t>
    </rPh>
    <rPh sb="2" eb="3">
      <t>ニチ</t>
    </rPh>
    <phoneticPr fontId="3"/>
  </si>
  <si>
    <t>14：00～16：00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</si>
  <si>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</si>
  <si>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</si>
  <si>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</si>
  <si>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</si>
  <si>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</si>
  <si>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</si>
  <si>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平良町、大名町</t>
    <phoneticPr fontId="3"/>
  </si>
  <si>
    <t>首里大名町１-43-2</t>
    <phoneticPr fontId="3"/>
  </si>
  <si>
    <t>８８６―５１７７</t>
    <phoneticPr fontId="3"/>
  </si>
  <si>
    <t>大名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</si>
  <si>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</si>
  <si>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</si>
  <si>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</si>
  <si>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</si>
  <si>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</si>
  <si>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大名第二団地
地域ふれあいあじさい学級</t>
    <rPh sb="0" eb="2">
      <t>オオナ</t>
    </rPh>
    <rPh sb="2" eb="3">
      <t>ダイ</t>
    </rPh>
    <rPh sb="3" eb="4">
      <t>2</t>
    </rPh>
    <rPh sb="4" eb="6">
      <t>ダンチ</t>
    </rPh>
    <rPh sb="7" eb="9">
      <t>チイキ</t>
    </rPh>
    <rPh sb="17" eb="19">
      <t>ガッキュウ</t>
    </rPh>
    <phoneticPr fontId="13"/>
  </si>
  <si>
    <t>第1･2・3月曜日　</t>
    <rPh sb="0" eb="1">
      <t>ダイ</t>
    </rPh>
    <rPh sb="6" eb="7">
      <t>ツキ</t>
    </rPh>
    <rPh sb="7" eb="9">
      <t>ヨウビ</t>
    </rPh>
    <phoneticPr fontId="13"/>
  </si>
  <si>
    <t>10:00～12:00</t>
    <phoneticPr fontId="13"/>
  </si>
  <si>
    <t>大名第二団地自治会集会所
（首里大名町1-258）</t>
    <rPh sb="0" eb="2">
      <t>オオナ</t>
    </rPh>
    <rPh sb="2" eb="3">
      <t>ダイ</t>
    </rPh>
    <rPh sb="3" eb="4">
      <t>2</t>
    </rPh>
    <rPh sb="4" eb="6">
      <t>ダンチ</t>
    </rPh>
    <rPh sb="6" eb="9">
      <t>ジチカイ</t>
    </rPh>
    <rPh sb="9" eb="11">
      <t>シュウカイ</t>
    </rPh>
    <rPh sb="11" eb="12">
      <t>ショ</t>
    </rPh>
    <rPh sb="14" eb="16">
      <t>シュリ</t>
    </rPh>
    <rPh sb="16" eb="18">
      <t>オオナ</t>
    </rPh>
    <rPh sb="18" eb="19">
      <t>マチ</t>
    </rPh>
    <phoneticPr fontId="13"/>
  </si>
  <si>
    <t>大名たんぽぽ</t>
    <rPh sb="0" eb="2">
      <t>オオナ</t>
    </rPh>
    <phoneticPr fontId="13"/>
  </si>
  <si>
    <t>第1･2・3月曜日　</t>
    <rPh sb="0" eb="1">
      <t>ダイ</t>
    </rPh>
    <rPh sb="6" eb="9">
      <t>ゲツヨウビ</t>
    </rPh>
    <phoneticPr fontId="13"/>
  </si>
  <si>
    <t>10:00～12:00</t>
    <phoneticPr fontId="13"/>
  </si>
  <si>
    <t>大名市営住宅自治会集会所（首里大名町3-35　）</t>
    <rPh sb="0" eb="2">
      <t>オオナ</t>
    </rPh>
    <rPh sb="2" eb="4">
      <t>シエイ</t>
    </rPh>
    <rPh sb="4" eb="6">
      <t>ジュウタク</t>
    </rPh>
    <rPh sb="6" eb="9">
      <t>ジチカイ</t>
    </rPh>
    <rPh sb="9" eb="11">
      <t>シュウカイ</t>
    </rPh>
    <rPh sb="11" eb="12">
      <t>ショ</t>
    </rPh>
    <rPh sb="13" eb="15">
      <t>シュリ</t>
    </rPh>
    <rPh sb="15" eb="17">
      <t>オオナ</t>
    </rPh>
    <rPh sb="17" eb="18">
      <t>マチ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</si>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</sst>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\(0\)"/>
  </numFmts>
  <fonts count="6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0"/>
      <name val="游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.25"/>
      <color rgb="FF000000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77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4" borderId="0" xfId="0" applyFont="1" applyFill="1" applyBorder="1">
      <alignment vertical="center"/>
    </xf>
    <xf numFmtId="0" fontId="18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7" fillId="3" borderId="18" xfId="0" applyFont="1" applyFill="1" applyBorder="1" applyAlignment="1">
      <alignment horizontal="left" vertical="center" wrapText="1" shrinkToFit="1"/>
    </xf>
    <xf numFmtId="0" fontId="7" fillId="3" borderId="18" xfId="0" applyFont="1" applyFill="1" applyBorder="1" applyAlignment="1">
      <alignment horizontal="left" vertical="center" shrinkToFit="1"/>
    </xf>
    <xf numFmtId="176" fontId="12" fillId="0" borderId="6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2" fillId="0" borderId="7" xfId="1" applyFont="1" applyBorder="1" applyAlignment="1">
      <alignment horizontal="center" vertical="center" wrapText="1"/>
    </xf>
    <xf numFmtId="38" fontId="22" fillId="0" borderId="8" xfId="1" applyFont="1" applyBorder="1" applyAlignment="1">
      <alignment horizontal="center" vertical="center" wrapText="1"/>
    </xf>
    <xf numFmtId="38" fontId="22" fillId="0" borderId="9" xfId="1" applyFont="1" applyBorder="1" applyAlignment="1">
      <alignment horizontal="center" vertical="center" wrapText="1"/>
    </xf>
    <xf numFmtId="38" fontId="22" fillId="0" borderId="26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" fontId="23" fillId="0" borderId="29" xfId="0" applyNumberFormat="1" applyFont="1" applyBorder="1" applyAlignment="1">
      <alignment horizontal="center" vertical="center" wrapText="1"/>
    </xf>
    <xf numFmtId="3" fontId="23" fillId="0" borderId="30" xfId="0" applyNumberFormat="1" applyFont="1" applyBorder="1" applyAlignment="1">
      <alignment horizontal="center" vertical="center" wrapText="1"/>
    </xf>
    <xf numFmtId="3" fontId="24" fillId="0" borderId="28" xfId="0" applyNumberFormat="1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3" fontId="24" fillId="0" borderId="13" xfId="0" applyNumberFormat="1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8" fontId="24" fillId="0" borderId="33" xfId="1" applyFont="1" applyBorder="1" applyAlignment="1">
      <alignment horizontal="center" vertical="center" wrapText="1"/>
    </xf>
    <xf numFmtId="38" fontId="25" fillId="0" borderId="33" xfId="1" applyFont="1" applyBorder="1" applyAlignment="1">
      <alignment horizontal="center" vertical="center" wrapText="1"/>
    </xf>
    <xf numFmtId="38" fontId="24" fillId="0" borderId="34" xfId="1" applyFont="1" applyBorder="1" applyAlignment="1">
      <alignment horizontal="center" vertical="center" wrapText="1"/>
    </xf>
    <xf numFmtId="38" fontId="25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1" fillId="3" borderId="18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horizontal="left" vertical="center" wrapText="1"/>
    </xf>
    <xf numFmtId="176" fontId="29" fillId="0" borderId="6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 wrapText="1"/>
    </xf>
    <xf numFmtId="177" fontId="28" fillId="0" borderId="21" xfId="0" applyNumberFormat="1" applyFont="1" applyBorder="1" applyAlignment="1">
      <alignment horizontal="center" vertical="center"/>
    </xf>
    <xf numFmtId="177" fontId="28" fillId="0" borderId="24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7" fontId="11" fillId="0" borderId="24" xfId="0" applyNumberFormat="1" applyFont="1" applyBorder="1" applyAlignment="1">
      <alignment horizontal="center" vertical="center"/>
    </xf>
    <xf numFmtId="177" fontId="28" fillId="0" borderId="20" xfId="0" applyNumberFormat="1" applyFont="1" applyBorder="1" applyAlignment="1">
      <alignment horizontal="center" vertical="center"/>
    </xf>
    <xf numFmtId="177" fontId="28" fillId="0" borderId="36" xfId="0" applyNumberFormat="1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 wrapText="1"/>
    </xf>
    <xf numFmtId="177" fontId="28" fillId="0" borderId="22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38" fontId="31" fillId="0" borderId="25" xfId="1" applyFont="1" applyBorder="1" applyAlignment="1">
      <alignment horizontal="center" vertical="center"/>
    </xf>
    <xf numFmtId="38" fontId="31" fillId="0" borderId="8" xfId="1" applyFont="1" applyBorder="1" applyAlignment="1">
      <alignment horizontal="center" vertical="center"/>
    </xf>
    <xf numFmtId="177" fontId="28" fillId="0" borderId="7" xfId="0" applyNumberFormat="1" applyFont="1" applyBorder="1" applyAlignment="1">
      <alignment horizontal="center" vertical="center"/>
    </xf>
    <xf numFmtId="177" fontId="28" fillId="0" borderId="26" xfId="0" applyNumberFormat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6" xfId="0" applyNumberFormat="1" applyFont="1" applyBorder="1" applyAlignment="1">
      <alignment horizontal="center" vertical="center"/>
    </xf>
    <xf numFmtId="38" fontId="20" fillId="0" borderId="25" xfId="1" applyFont="1" applyBorder="1" applyAlignment="1">
      <alignment horizontal="center" vertical="center"/>
    </xf>
    <xf numFmtId="38" fontId="20" fillId="0" borderId="8" xfId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177" fontId="28" fillId="2" borderId="7" xfId="0" applyNumberFormat="1" applyFont="1" applyFill="1" applyBorder="1" applyAlignment="1">
      <alignment horizontal="center" vertical="center"/>
    </xf>
    <xf numFmtId="177" fontId="28" fillId="2" borderId="26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38" fontId="31" fillId="0" borderId="38" xfId="1" applyFont="1" applyBorder="1" applyAlignment="1">
      <alignment horizontal="center" vertical="center"/>
    </xf>
    <xf numFmtId="38" fontId="31" fillId="0" borderId="30" xfId="1" applyFont="1" applyBorder="1" applyAlignment="1">
      <alignment horizontal="center" vertical="center"/>
    </xf>
    <xf numFmtId="177" fontId="28" fillId="0" borderId="29" xfId="0" applyNumberFormat="1" applyFont="1" applyFill="1" applyBorder="1" applyAlignment="1">
      <alignment horizontal="center" vertical="center"/>
    </xf>
    <xf numFmtId="177" fontId="28" fillId="0" borderId="39" xfId="0" applyNumberFormat="1" applyFont="1" applyFill="1" applyBorder="1" applyAlignment="1">
      <alignment horizontal="center" vertical="center"/>
    </xf>
    <xf numFmtId="38" fontId="20" fillId="0" borderId="38" xfId="1" applyFont="1" applyBorder="1" applyAlignment="1">
      <alignment horizontal="center" vertical="center"/>
    </xf>
    <xf numFmtId="38" fontId="20" fillId="0" borderId="30" xfId="1" applyFont="1" applyBorder="1" applyAlignment="1">
      <alignment horizontal="center" vertical="center"/>
    </xf>
    <xf numFmtId="177" fontId="33" fillId="0" borderId="29" xfId="0" applyNumberFormat="1" applyFont="1" applyFill="1" applyBorder="1" applyAlignment="1">
      <alignment horizontal="center" vertical="center"/>
    </xf>
    <xf numFmtId="177" fontId="33" fillId="0" borderId="39" xfId="0" applyNumberFormat="1" applyFont="1" applyFill="1" applyBorder="1" applyAlignment="1">
      <alignment horizontal="center" vertical="center"/>
    </xf>
    <xf numFmtId="0" fontId="20" fillId="0" borderId="40" xfId="0" applyFont="1" applyBorder="1" applyAlignment="1">
      <alignment horizontal="left" vertical="top"/>
    </xf>
    <xf numFmtId="0" fontId="31" fillId="0" borderId="40" xfId="0" applyFont="1" applyBorder="1" applyAlignment="1">
      <alignment horizontal="left" vertical="top"/>
    </xf>
    <xf numFmtId="3" fontId="34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15" xfId="0" applyBorder="1">
      <alignment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9" xfId="0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42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4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/>
    </xf>
    <xf numFmtId="0" fontId="39" fillId="0" borderId="39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1" fillId="2" borderId="10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5" fillId="0" borderId="0" xfId="3" applyFont="1" applyAlignment="1" applyProtection="1">
      <alignment horizontal="center" vertical="center"/>
    </xf>
    <xf numFmtId="0" fontId="36" fillId="2" borderId="7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left" vertical="center" wrapText="1"/>
    </xf>
    <xf numFmtId="0" fontId="31" fillId="5" borderId="9" xfId="0" applyFont="1" applyFill="1" applyBorder="1" applyAlignment="1">
      <alignment horizontal="left" vertical="center" wrapText="1"/>
    </xf>
    <xf numFmtId="0" fontId="31" fillId="5" borderId="8" xfId="0" applyFont="1" applyFill="1" applyBorder="1" applyAlignment="1">
      <alignment horizontal="left" vertical="center" wrapText="1"/>
    </xf>
    <xf numFmtId="0" fontId="44" fillId="0" borderId="10" xfId="0" applyFont="1" applyBorder="1" applyAlignment="1">
      <alignment horizontal="left" vertical="center" wrapText="1"/>
    </xf>
    <xf numFmtId="0" fontId="45" fillId="0" borderId="10" xfId="0" applyFont="1" applyBorder="1" applyAlignment="1">
      <alignment horizontal="left" vertical="center"/>
    </xf>
    <xf numFmtId="0" fontId="46" fillId="0" borderId="7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4" fillId="0" borderId="10" xfId="0" applyFont="1" applyBorder="1" applyAlignment="1">
      <alignment horizontal="left" vertical="center"/>
    </xf>
    <xf numFmtId="0" fontId="31" fillId="5" borderId="10" xfId="0" applyFont="1" applyFill="1" applyBorder="1" applyAlignment="1">
      <alignment horizontal="left" vertical="center" wrapText="1"/>
    </xf>
    <xf numFmtId="0" fontId="39" fillId="5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38" fontId="47" fillId="0" borderId="7" xfId="1" applyFont="1" applyBorder="1" applyAlignment="1">
      <alignment horizontal="center" vertical="center"/>
    </xf>
    <xf numFmtId="38" fontId="47" fillId="0" borderId="8" xfId="1" applyFont="1" applyBorder="1" applyAlignment="1">
      <alignment horizontal="center" vertical="center"/>
    </xf>
    <xf numFmtId="177" fontId="47" fillId="0" borderId="7" xfId="2" applyNumberFormat="1" applyFont="1" applyBorder="1" applyAlignment="1">
      <alignment horizontal="center" vertical="center"/>
    </xf>
    <xf numFmtId="177" fontId="47" fillId="0" borderId="8" xfId="2" applyNumberFormat="1" applyFont="1" applyBorder="1" applyAlignment="1">
      <alignment horizontal="center" vertical="center"/>
    </xf>
    <xf numFmtId="0" fontId="39" fillId="5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center" vertical="center"/>
    </xf>
    <xf numFmtId="177" fontId="27" fillId="2" borderId="10" xfId="2" applyNumberFormat="1" applyFont="1" applyFill="1" applyBorder="1" applyAlignment="1">
      <alignment horizontal="center" vertical="center"/>
    </xf>
    <xf numFmtId="0" fontId="48" fillId="0" borderId="7" xfId="0" applyFont="1" applyBorder="1" applyAlignment="1">
      <alignment horizontal="left" vertical="center"/>
    </xf>
    <xf numFmtId="0" fontId="48" fillId="0" borderId="9" xfId="0" applyFont="1" applyBorder="1" applyAlignment="1">
      <alignment horizontal="left" vertical="center"/>
    </xf>
    <xf numFmtId="0" fontId="48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77" fontId="45" fillId="0" borderId="7" xfId="2" applyNumberFormat="1" applyFont="1" applyBorder="1" applyAlignment="1">
      <alignment horizontal="left" vertical="center" wrapText="1"/>
    </xf>
    <xf numFmtId="177" fontId="45" fillId="0" borderId="9" xfId="2" applyNumberFormat="1" applyFont="1" applyBorder="1" applyAlignment="1">
      <alignment horizontal="left" vertical="center"/>
    </xf>
    <xf numFmtId="177" fontId="45" fillId="0" borderId="8" xfId="2" applyNumberFormat="1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8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7" fillId="2" borderId="7" xfId="2" applyNumberFormat="1" applyFont="1" applyFill="1" applyBorder="1" applyAlignment="1">
      <alignment horizontal="center" vertical="center"/>
    </xf>
    <xf numFmtId="177" fontId="27" fillId="2" borderId="9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14" fillId="0" borderId="10" xfId="2" applyNumberFormat="1" applyFont="1" applyBorder="1" applyAlignment="1">
      <alignment horizontal="left" vertical="center"/>
    </xf>
    <xf numFmtId="177" fontId="14" fillId="0" borderId="7" xfId="2" applyNumberFormat="1" applyFont="1" applyBorder="1" applyAlignment="1">
      <alignment horizontal="center" vertical="center"/>
    </xf>
    <xf numFmtId="177" fontId="14" fillId="0" borderId="9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0" fontId="38" fillId="0" borderId="10" xfId="0" applyFont="1" applyBorder="1" applyAlignment="1">
      <alignment horizontal="left" vertical="center"/>
    </xf>
    <xf numFmtId="177" fontId="27" fillId="2" borderId="8" xfId="2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49" fillId="2" borderId="7" xfId="0" applyFont="1" applyFill="1" applyBorder="1" applyAlignment="1">
      <alignment horizontal="center" vertical="center"/>
    </xf>
    <xf numFmtId="0" fontId="49" fillId="2" borderId="9" xfId="0" applyFont="1" applyFill="1" applyBorder="1" applyAlignment="1">
      <alignment horizontal="center" vertical="center"/>
    </xf>
    <xf numFmtId="0" fontId="49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50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0" fontId="51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7" fillId="0" borderId="0" xfId="0" applyFont="1" applyBorder="1">
      <alignment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3" fillId="2" borderId="10" xfId="0" applyFont="1" applyFill="1" applyBorder="1" applyAlignment="1">
      <alignment horizontal="center" vertical="center" wrapText="1"/>
    </xf>
    <xf numFmtId="0" fontId="52" fillId="2" borderId="10" xfId="0" applyFont="1" applyFill="1" applyBorder="1" applyAlignment="1">
      <alignment horizontal="center" vertical="center" wrapText="1"/>
    </xf>
    <xf numFmtId="0" fontId="53" fillId="2" borderId="10" xfId="0" applyFont="1" applyFill="1" applyBorder="1" applyAlignment="1">
      <alignment horizontal="center" vertical="center"/>
    </xf>
    <xf numFmtId="0" fontId="0" fillId="0" borderId="10" xfId="0" applyFont="1" applyBorder="1">
      <alignment vertical="center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38" fontId="14" fillId="0" borderId="10" xfId="1" applyFont="1" applyFill="1" applyBorder="1" applyAlignment="1">
      <alignment horizontal="left" vertical="center" wrapText="1"/>
    </xf>
    <xf numFmtId="38" fontId="14" fillId="0" borderId="10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54" fillId="3" borderId="6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center" shrinkToFit="1"/>
    </xf>
    <xf numFmtId="0" fontId="41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4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46" fillId="0" borderId="10" xfId="0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20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6" fillId="0" borderId="0" xfId="0" applyFont="1" applyFill="1" applyAlignment="1">
      <alignment vertical="center"/>
    </xf>
    <xf numFmtId="0" fontId="41" fillId="2" borderId="10" xfId="0" applyFont="1" applyFill="1" applyBorder="1" applyAlignment="1">
      <alignment horizontal="center" vertical="center" wrapText="1"/>
    </xf>
    <xf numFmtId="0" fontId="41" fillId="2" borderId="10" xfId="0" applyFont="1" applyFill="1" applyBorder="1" applyAlignment="1">
      <alignment horizontal="center" vertical="center"/>
    </xf>
    <xf numFmtId="0" fontId="57" fillId="0" borderId="11" xfId="0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center" vertical="center" wrapText="1"/>
    </xf>
    <xf numFmtId="0" fontId="57" fillId="0" borderId="13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51" fillId="0" borderId="16" xfId="0" applyFont="1" applyFill="1" applyBorder="1" applyAlignment="1">
      <alignment horizontal="center" vertical="center" wrapText="1"/>
    </xf>
    <xf numFmtId="0" fontId="51" fillId="0" borderId="6" xfId="0" applyFont="1" applyFill="1" applyBorder="1" applyAlignment="1">
      <alignment horizontal="center" vertical="center" wrapText="1"/>
    </xf>
    <xf numFmtId="0" fontId="51" fillId="0" borderId="17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8" fillId="0" borderId="0" xfId="0" applyFont="1" applyFill="1" applyAlignment="1">
      <alignment vertical="center"/>
    </xf>
    <xf numFmtId="0" fontId="59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60" fillId="0" borderId="10" xfId="0" applyFont="1" applyBorder="1" applyAlignment="1">
      <alignment horizontal="left" vertical="center" wrapText="1"/>
    </xf>
    <xf numFmtId="0" fontId="61" fillId="0" borderId="0" xfId="0" applyFont="1" applyFill="1" applyBorder="1" applyAlignment="1">
      <alignment horizontal="left"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left" vertical="center"/>
    </xf>
    <xf numFmtId="0" fontId="63" fillId="3" borderId="6" xfId="0" applyFont="1" applyFill="1" applyBorder="1" applyAlignment="1">
      <alignment horizontal="left" vertical="center" wrapText="1"/>
    </xf>
    <xf numFmtId="0" fontId="63" fillId="3" borderId="6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shrinkToFit="1"/>
    </xf>
    <xf numFmtId="0" fontId="36" fillId="2" borderId="10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 shrinkToFit="1"/>
    </xf>
    <xf numFmtId="0" fontId="36" fillId="2" borderId="9" xfId="0" applyFont="1" applyFill="1" applyBorder="1" applyAlignment="1">
      <alignment horizontal="center" vertical="center" shrinkToFit="1"/>
    </xf>
    <xf numFmtId="0" fontId="36" fillId="2" borderId="10" xfId="0" applyFont="1" applyFill="1" applyBorder="1" applyAlignment="1">
      <alignment horizontal="center" vertical="center" shrinkToFit="1"/>
    </xf>
    <xf numFmtId="0" fontId="36" fillId="2" borderId="8" xfId="0" applyFont="1" applyFill="1" applyBorder="1" applyAlignment="1">
      <alignment horizontal="center" vertical="center" shrinkToFit="1"/>
    </xf>
    <xf numFmtId="0" fontId="66" fillId="0" borderId="10" xfId="0" applyFont="1" applyFill="1" applyBorder="1" applyAlignment="1">
      <alignment horizontal="center" vertical="center" wrapText="1"/>
    </xf>
    <xf numFmtId="0" fontId="66" fillId="0" borderId="7" xfId="0" applyFont="1" applyFill="1" applyBorder="1" applyAlignment="1">
      <alignment horizontal="center" vertical="center" wrapText="1"/>
    </xf>
    <xf numFmtId="0" fontId="66" fillId="0" borderId="9" xfId="0" applyFont="1" applyFill="1" applyBorder="1" applyAlignment="1">
      <alignment horizontal="center" vertical="center" wrapText="1"/>
    </xf>
    <xf numFmtId="0" fontId="66" fillId="0" borderId="8" xfId="0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textRotation="255"/>
    </xf>
    <xf numFmtId="0" fontId="67" fillId="0" borderId="0" xfId="0" applyFont="1" applyBorder="1" applyAlignment="1">
      <alignment horizontal="left" vertical="center" wrapText="1"/>
    </xf>
    <xf numFmtId="178" fontId="14" fillId="0" borderId="0" xfId="0" applyNumberFormat="1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8889089447459183E-2"/>
          <c:y val="1.6425424439083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26975470121518"/>
          <c:y val="4.5107074047646911E-2"/>
          <c:w val="0.79416626903955512"/>
          <c:h val="0.807464603334604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'26大名'!$C$53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'26大名'!$B$54:$B$59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'26大名'!$C$54:$C$59</c:f>
              <c:numCache>
                <c:formatCode>General</c:formatCode>
                <c:ptCount val="6"/>
                <c:pt idx="0">
                  <c:v>29</c:v>
                </c:pt>
                <c:pt idx="1">
                  <c:v>33</c:v>
                </c:pt>
                <c:pt idx="2">
                  <c:v>33</c:v>
                </c:pt>
                <c:pt idx="3">
                  <c:v>22</c:v>
                </c:pt>
                <c:pt idx="4">
                  <c:v>30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2-461F-985E-7B0D3BB084CE}"/>
            </c:ext>
          </c:extLst>
        </c:ser>
        <c:ser>
          <c:idx val="2"/>
          <c:order val="2"/>
          <c:tx>
            <c:strRef>
              <c:f>'26大名'!$E$53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'26大名'!$B$54:$B$59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'26大名'!$E$54:$E$59</c:f>
              <c:numCache>
                <c:formatCode>General</c:formatCode>
                <c:ptCount val="6"/>
                <c:pt idx="0">
                  <c:v>32</c:v>
                </c:pt>
                <c:pt idx="1">
                  <c:v>29</c:v>
                </c:pt>
                <c:pt idx="2">
                  <c:v>32</c:v>
                </c:pt>
                <c:pt idx="3">
                  <c:v>34</c:v>
                </c:pt>
                <c:pt idx="4">
                  <c:v>26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B2-461F-985E-7B0D3BB084CE}"/>
            </c:ext>
          </c:extLst>
        </c:ser>
        <c:ser>
          <c:idx val="4"/>
          <c:order val="4"/>
          <c:tx>
            <c:strRef>
              <c:f>'26大名'!$G$53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'26大名'!$B$54:$B$59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'26大名'!$G$54:$G$59</c:f>
              <c:numCache>
                <c:formatCode>General</c:formatCode>
                <c:ptCount val="6"/>
                <c:pt idx="0">
                  <c:v>37</c:v>
                </c:pt>
                <c:pt idx="1">
                  <c:v>32</c:v>
                </c:pt>
                <c:pt idx="2">
                  <c:v>29</c:v>
                </c:pt>
                <c:pt idx="3">
                  <c:v>31</c:v>
                </c:pt>
                <c:pt idx="4">
                  <c:v>33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B2-461F-985E-7B0D3BB084CE}"/>
            </c:ext>
          </c:extLst>
        </c:ser>
        <c:ser>
          <c:idx val="6"/>
          <c:order val="6"/>
          <c:tx>
            <c:strRef>
              <c:f>'26大名'!$I$53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'26大名'!$B$54:$B$59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'26大名'!$I$54:$I$59</c:f>
              <c:numCache>
                <c:formatCode>General</c:formatCode>
                <c:ptCount val="6"/>
                <c:pt idx="0">
                  <c:v>42</c:v>
                </c:pt>
                <c:pt idx="1">
                  <c:v>36</c:v>
                </c:pt>
                <c:pt idx="2">
                  <c:v>30</c:v>
                </c:pt>
                <c:pt idx="3">
                  <c:v>30</c:v>
                </c:pt>
                <c:pt idx="4">
                  <c:v>31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B2-461F-985E-7B0D3BB084CE}"/>
            </c:ext>
          </c:extLst>
        </c:ser>
        <c:ser>
          <c:idx val="8"/>
          <c:order val="8"/>
          <c:tx>
            <c:strRef>
              <c:f>'26大名'!$K$53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'26大名'!$B$54:$B$59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'26大名'!$K$54:$K$59</c:f>
              <c:numCache>
                <c:formatCode>General</c:formatCode>
                <c:ptCount val="6"/>
                <c:pt idx="0">
                  <c:v>35</c:v>
                </c:pt>
                <c:pt idx="1">
                  <c:v>43</c:v>
                </c:pt>
                <c:pt idx="2">
                  <c:v>36</c:v>
                </c:pt>
                <c:pt idx="3">
                  <c:v>29</c:v>
                </c:pt>
                <c:pt idx="4">
                  <c:v>30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B2-461F-985E-7B0D3BB084CE}"/>
            </c:ext>
          </c:extLst>
        </c:ser>
        <c:ser>
          <c:idx val="10"/>
          <c:order val="10"/>
          <c:tx>
            <c:strRef>
              <c:f>'26大名'!$M$53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'26大名'!$B$54:$B$59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'26大名'!$M$54:$M$59</c:f>
              <c:numCache>
                <c:formatCode>General</c:formatCode>
                <c:ptCount val="6"/>
                <c:pt idx="0">
                  <c:v>33</c:v>
                </c:pt>
                <c:pt idx="1">
                  <c:v>36</c:v>
                </c:pt>
                <c:pt idx="2">
                  <c:v>43</c:v>
                </c:pt>
                <c:pt idx="3">
                  <c:v>36</c:v>
                </c:pt>
                <c:pt idx="4">
                  <c:v>29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B2-461F-985E-7B0D3BB084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31275472"/>
        <c:axId val="8312396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'26大名'!$D$53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'26大名'!$B$54:$B$59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'26大名'!$D$54:$D$59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AFB2-461F-985E-7B0D3BB084C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'26大名'!$F$53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'26大名'!$B$54:$B$59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'26大名'!$F$54:$F$59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FB2-461F-985E-7B0D3BB084C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'26大名'!$H$53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'26大名'!$B$54:$B$59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'26大名'!$H$54:$H$59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FB2-461F-985E-7B0D3BB084C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'26大名'!$J$53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'26大名'!$B$54:$B$59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'26大名'!$J$54:$J$59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FB2-461F-985E-7B0D3BB084C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'26大名'!$L$53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'26大名'!$B$54:$B$59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'26大名'!$L$54:$L$59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FB2-461F-985E-7B0D3BB084C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'26大名'!$N$53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'26大名'!$B$54:$B$59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'26大名'!$N$54:$N$59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FB2-461F-985E-7B0D3BB084CE}"/>
                  </c:ext>
                </c:extLst>
              </c15:ser>
            </c15:filteredBarSeries>
          </c:ext>
        </c:extLst>
      </c:barChart>
      <c:catAx>
        <c:axId val="83127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1239696"/>
        <c:crosses val="autoZero"/>
        <c:auto val="1"/>
        <c:lblAlgn val="ctr"/>
        <c:lblOffset val="100"/>
        <c:noMultiLvlLbl val="0"/>
      </c:catAx>
      <c:valAx>
        <c:axId val="83123969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127547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620106925911277"/>
          <c:y val="5.8846430602645113E-2"/>
          <c:w val="0.552780725136513"/>
          <c:h val="0.128698149550506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'26大名'!$B$36:$C$36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('26大名'!$D$36:$E$36,'26大名'!$H$36:$I$36,'26大名'!$L$36:$M$36,'26大名'!$P$36:$Q$36,'26大名'!$T$36:$U$36)</c:f>
              <c:numCache>
                <c:formatCode>#,##0_);[Red]\(#,##0\)</c:formatCode>
                <c:ptCount val="10"/>
                <c:pt idx="0">
                  <c:v>568</c:v>
                </c:pt>
                <c:pt idx="2">
                  <c:v>554</c:v>
                </c:pt>
                <c:pt idx="4">
                  <c:v>522</c:v>
                </c:pt>
                <c:pt idx="6">
                  <c:v>553</c:v>
                </c:pt>
                <c:pt idx="8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1-437C-BCC9-FB64342A467F}"/>
            </c:ext>
          </c:extLst>
        </c:ser>
        <c:ser>
          <c:idx val="1"/>
          <c:order val="1"/>
          <c:tx>
            <c:strRef>
              <c:f>'26大名'!$B$37:$C$37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('26大名'!$D$37:$E$37,'26大名'!$H$37:$I$37,'26大名'!$L$37:$M$37,'26大名'!$P$37:$Q$37,'26大名'!$T$37:$U$37)</c:f>
              <c:numCache>
                <c:formatCode>#,##0_);[Red]\(#,##0\)</c:formatCode>
                <c:ptCount val="10"/>
                <c:pt idx="0">
                  <c:v>2291</c:v>
                </c:pt>
                <c:pt idx="2">
                  <c:v>2232</c:v>
                </c:pt>
                <c:pt idx="4">
                  <c:v>2194</c:v>
                </c:pt>
                <c:pt idx="6">
                  <c:v>2183</c:v>
                </c:pt>
                <c:pt idx="8">
                  <c:v>2138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D1-437C-BCC9-FB64342A467F}"/>
            </c:ext>
          </c:extLst>
        </c:ser>
        <c:ser>
          <c:idx val="2"/>
          <c:order val="2"/>
          <c:tx>
            <c:strRef>
              <c:f>'26大名'!$B$38:$C$38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('26大名'!$D$38:$E$38,'26大名'!$H$38:$I$38,'26大名'!$L$38:$M$38,'26大名'!$P$38:$Q$38,'26大名'!$T$38:$U$38)</c:f>
              <c:numCache>
                <c:formatCode>#,##0_);[Red]\(#,##0\)</c:formatCode>
                <c:ptCount val="10"/>
                <c:pt idx="0">
                  <c:v>1357</c:v>
                </c:pt>
                <c:pt idx="2">
                  <c:v>1387</c:v>
                </c:pt>
                <c:pt idx="4">
                  <c:v>1412</c:v>
                </c:pt>
                <c:pt idx="6">
                  <c:v>1432</c:v>
                </c:pt>
                <c:pt idx="8">
                  <c:v>1433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D1-437C-BCC9-FB64342A467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'26大名'!$B$29:$C$29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'26大名'!$D$29:$M$29</c:f>
              <c:numCache>
                <c:formatCode>#,##0_);[Red]\(#,##0\)</c:formatCode>
                <c:ptCount val="10"/>
                <c:pt idx="0">
                  <c:v>1968</c:v>
                </c:pt>
                <c:pt idx="2">
                  <c:v>1945</c:v>
                </c:pt>
                <c:pt idx="4">
                  <c:v>1925</c:v>
                </c:pt>
                <c:pt idx="6">
                  <c:v>1928</c:v>
                </c:pt>
                <c:pt idx="8">
                  <c:v>1917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D4-48AC-BCAD-2C1B69D1996B}"/>
            </c:ext>
          </c:extLst>
        </c:ser>
        <c:ser>
          <c:idx val="3"/>
          <c:order val="1"/>
          <c:tx>
            <c:strRef>
              <c:f>'26大名'!$B$30:$C$30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'26大名'!$D$30:$M$30</c:f>
              <c:numCache>
                <c:formatCode>#,##0_);[Red]\(#,##0\)</c:formatCode>
                <c:ptCount val="10"/>
                <c:pt idx="0">
                  <c:v>2248</c:v>
                </c:pt>
                <c:pt idx="2">
                  <c:v>2228</c:v>
                </c:pt>
                <c:pt idx="4">
                  <c:v>2203</c:v>
                </c:pt>
                <c:pt idx="6">
                  <c:v>2240</c:v>
                </c:pt>
                <c:pt idx="8">
                  <c:v>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D4-48AC-BCAD-2C1B69D199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341434172580281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18774682759976"/>
          <c:y val="0.22068760706829985"/>
          <c:w val="0.73867992116670578"/>
          <c:h val="0.6180761280299139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'26大名'!$B$32:$C$32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'26大名'!$D$32:$M$32</c:f>
              <c:numCache>
                <c:formatCode>#,##0_);[Red]\(#,##0\)</c:formatCode>
                <c:ptCount val="10"/>
                <c:pt idx="0">
                  <c:v>1835</c:v>
                </c:pt>
                <c:pt idx="2">
                  <c:v>1851</c:v>
                </c:pt>
                <c:pt idx="4">
                  <c:v>1879</c:v>
                </c:pt>
                <c:pt idx="6">
                  <c:v>1901</c:v>
                </c:pt>
                <c:pt idx="8">
                  <c:v>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C-4C29-92A6-A1F13F8FED57}"/>
            </c:ext>
          </c:extLst>
        </c:ser>
        <c:ser>
          <c:idx val="0"/>
          <c:order val="1"/>
          <c:tx>
            <c:strRef>
              <c:f>'26大名'!$B$31:$C$31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'26大名'!$D$31:$M$31</c:f>
              <c:numCache>
                <c:formatCode>#,##0</c:formatCode>
                <c:ptCount val="10"/>
                <c:pt idx="0">
                  <c:v>4216</c:v>
                </c:pt>
                <c:pt idx="2">
                  <c:v>4173</c:v>
                </c:pt>
                <c:pt idx="4">
                  <c:v>4128</c:v>
                </c:pt>
                <c:pt idx="6">
                  <c:v>4168</c:v>
                </c:pt>
                <c:pt idx="8">
                  <c:v>4108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4C-4C29-92A6-A1F13F8FE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'26大名'!$B$38:$C$38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('26大名'!$F$38:$G$38,'26大名'!$J$38:$K$38,'26大名'!$N$38:$O$38,'26大名'!$R$38:$S$38,'26大名'!$V$38:$W$38)</c:f>
              <c:numCache>
                <c:formatCode>0.0%</c:formatCode>
                <c:ptCount val="10"/>
                <c:pt idx="0">
                  <c:v>0.32186907020872868</c:v>
                </c:pt>
                <c:pt idx="2">
                  <c:v>0.33237479031871553</c:v>
                </c:pt>
                <c:pt idx="4">
                  <c:v>0.34205426356589147</c:v>
                </c:pt>
                <c:pt idx="6">
                  <c:v>0.34357005758157388</c:v>
                </c:pt>
                <c:pt idx="8">
                  <c:v>0.34883154819863682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C-4C29-92A6-A1F13F8FE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39008"/>
        <c:axId val="159772902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2902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39008"/>
        <c:crosses val="max"/>
        <c:crossBetween val="between"/>
      </c:valAx>
      <c:catAx>
        <c:axId val="1597739008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29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724751067635343"/>
          <c:y val="0.15290417350476862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220195</xdr:colOff>
      <xdr:row>53</xdr:row>
      <xdr:rowOff>347383</xdr:rowOff>
    </xdr:from>
    <xdr:to>
      <xdr:col>12</xdr:col>
      <xdr:colOff>212912</xdr:colOff>
      <xdr:row>58</xdr:row>
      <xdr:rowOff>168089</xdr:rowOff>
    </xdr:to>
    <xdr:cxnSp macro="">
      <xdr:nvCxnSpPr>
        <xdr:cNvPr id="2" name="直線矢印コネクタ 1"/>
        <xdr:cNvCxnSpPr/>
      </xdr:nvCxnSpPr>
      <xdr:spPr>
        <a:xfrm>
          <a:off x="1639420" y="21569083"/>
          <a:ext cx="3164542" cy="2059081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89647</xdr:colOff>
      <xdr:row>51</xdr:row>
      <xdr:rowOff>347383</xdr:rowOff>
    </xdr:from>
    <xdr:to>
      <xdr:col>23</xdr:col>
      <xdr:colOff>257175</xdr:colOff>
      <xdr:row>58</xdr:row>
      <xdr:rowOff>219075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180975</xdr:colOff>
      <xdr:row>8</xdr:row>
      <xdr:rowOff>209551</xdr:rowOff>
    </xdr:from>
    <xdr:to>
      <xdr:col>23</xdr:col>
      <xdr:colOff>95091</xdr:colOff>
      <xdr:row>22</xdr:row>
      <xdr:rowOff>190501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078" t="25853" r="28391" b="17269"/>
        <a:stretch/>
      </xdr:blipFill>
      <xdr:spPr>
        <a:xfrm>
          <a:off x="180975" y="3267076"/>
          <a:ext cx="8419941" cy="5886450"/>
        </a:xfrm>
        <a:prstGeom prst="rect">
          <a:avLst/>
        </a:prstGeom>
      </xdr:spPr>
    </xdr:pic>
    <xdr:clientData/>
  </xdr:twoCellAnchor>
  <xdr:twoCellAnchor>
    <xdr:from>
      <xdr:col>12</xdr:col>
      <xdr:colOff>302559</xdr:colOff>
      <xdr:row>40</xdr:row>
      <xdr:rowOff>11204</xdr:rowOff>
    </xdr:from>
    <xdr:to>
      <xdr:col>23</xdr:col>
      <xdr:colOff>291353</xdr:colOff>
      <xdr:row>45</xdr:row>
      <xdr:rowOff>89646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40</xdr:row>
      <xdr:rowOff>0</xdr:rowOff>
    </xdr:from>
    <xdr:to>
      <xdr:col>11</xdr:col>
      <xdr:colOff>302159</xdr:colOff>
      <xdr:row>45</xdr:row>
      <xdr:rowOff>78441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246530</xdr:colOff>
      <xdr:row>25</xdr:row>
      <xdr:rowOff>44823</xdr:rowOff>
    </xdr:from>
    <xdr:to>
      <xdr:col>23</xdr:col>
      <xdr:colOff>336176</xdr:colOff>
      <xdr:row>33</xdr:row>
      <xdr:rowOff>268941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220195</xdr:colOff>
      <xdr:row>53</xdr:row>
      <xdr:rowOff>347383</xdr:rowOff>
    </xdr:from>
    <xdr:to>
      <xdr:col>12</xdr:col>
      <xdr:colOff>212912</xdr:colOff>
      <xdr:row>58</xdr:row>
      <xdr:rowOff>168089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1B00-000018000000}"/>
            </a:ext>
          </a:extLst>
        </xdr:cNvPr>
        <xdr:cNvCxnSpPr/>
      </xdr:nvCxnSpPr>
      <xdr:spPr>
        <a:xfrm>
          <a:off x="1639420" y="21569083"/>
          <a:ext cx="3164542" cy="2059081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9">
          <cell r="B29" t="str">
            <v>男性</v>
          </cell>
          <cell r="D29">
            <v>1968</v>
          </cell>
          <cell r="F29">
            <v>1945</v>
          </cell>
          <cell r="H29">
            <v>1925</v>
          </cell>
          <cell r="J29">
            <v>1928</v>
          </cell>
          <cell r="L29">
            <v>1917</v>
          </cell>
        </row>
        <row r="30">
          <cell r="B30" t="str">
            <v>女性</v>
          </cell>
          <cell r="D30">
            <v>2248</v>
          </cell>
          <cell r="F30">
            <v>2228</v>
          </cell>
          <cell r="H30">
            <v>2203</v>
          </cell>
          <cell r="J30">
            <v>2240</v>
          </cell>
          <cell r="L30">
            <v>2191</v>
          </cell>
        </row>
        <row r="31">
          <cell r="B31" t="str">
            <v>全人口</v>
          </cell>
          <cell r="D31">
            <v>4216</v>
          </cell>
          <cell r="F31">
            <v>4173</v>
          </cell>
          <cell r="H31">
            <v>4128</v>
          </cell>
          <cell r="J31">
            <v>4168</v>
          </cell>
          <cell r="L31">
            <v>4108</v>
          </cell>
        </row>
        <row r="32">
          <cell r="B32" t="str">
            <v>世帯数</v>
          </cell>
          <cell r="D32">
            <v>1835</v>
          </cell>
          <cell r="F32">
            <v>1851</v>
          </cell>
          <cell r="H32">
            <v>1879</v>
          </cell>
          <cell r="J32">
            <v>1901</v>
          </cell>
          <cell r="L32">
            <v>1907</v>
          </cell>
        </row>
        <row r="36">
          <cell r="B36" t="str">
            <v>0～14歳</v>
          </cell>
          <cell r="D36">
            <v>568</v>
          </cell>
          <cell r="H36">
            <v>554</v>
          </cell>
          <cell r="L36">
            <v>522</v>
          </cell>
          <cell r="P36">
            <v>553</v>
          </cell>
          <cell r="T36">
            <v>537</v>
          </cell>
        </row>
        <row r="37">
          <cell r="B37" t="str">
            <v>15～64歳</v>
          </cell>
          <cell r="D37">
            <v>2291</v>
          </cell>
          <cell r="H37">
            <v>2232</v>
          </cell>
          <cell r="L37">
            <v>2194</v>
          </cell>
          <cell r="P37">
            <v>2183</v>
          </cell>
          <cell r="T37">
            <v>2138</v>
          </cell>
        </row>
        <row r="38">
          <cell r="B38" t="str">
            <v>65歳以上</v>
          </cell>
          <cell r="D38">
            <v>1357</v>
          </cell>
          <cell r="F38">
            <v>0.32186907020872868</v>
          </cell>
          <cell r="H38">
            <v>1387</v>
          </cell>
          <cell r="J38">
            <v>0.33237479031871553</v>
          </cell>
          <cell r="L38">
            <v>1412</v>
          </cell>
          <cell r="N38">
            <v>0.34205426356589147</v>
          </cell>
          <cell r="P38">
            <v>1432</v>
          </cell>
          <cell r="R38">
            <v>0.34357005758157388</v>
          </cell>
          <cell r="T38">
            <v>1433</v>
          </cell>
          <cell r="V38">
            <v>0.34883154819863682</v>
          </cell>
        </row>
        <row r="53">
          <cell r="C53" t="str">
            <v>1年生</v>
          </cell>
          <cell r="E53" t="str">
            <v>2年生</v>
          </cell>
          <cell r="G53" t="str">
            <v>3年生</v>
          </cell>
          <cell r="I53" t="str">
            <v>4年生</v>
          </cell>
          <cell r="K53" t="str">
            <v>5年生</v>
          </cell>
          <cell r="M53" t="str">
            <v>6年生</v>
          </cell>
        </row>
        <row r="54">
          <cell r="B54" t="str">
            <v>H30</v>
          </cell>
          <cell r="C54">
            <v>29</v>
          </cell>
          <cell r="E54">
            <v>32</v>
          </cell>
          <cell r="G54">
            <v>37</v>
          </cell>
          <cell r="I54">
            <v>42</v>
          </cell>
          <cell r="K54">
            <v>35</v>
          </cell>
          <cell r="M54">
            <v>33</v>
          </cell>
        </row>
        <row r="55">
          <cell r="B55" t="str">
            <v>H31
（R1）</v>
          </cell>
          <cell r="C55">
            <v>33</v>
          </cell>
          <cell r="E55">
            <v>29</v>
          </cell>
          <cell r="G55">
            <v>32</v>
          </cell>
          <cell r="I55">
            <v>36</v>
          </cell>
          <cell r="K55">
            <v>43</v>
          </cell>
          <cell r="M55">
            <v>36</v>
          </cell>
        </row>
        <row r="56">
          <cell r="B56" t="str">
            <v>R2</v>
          </cell>
          <cell r="C56">
            <v>33</v>
          </cell>
          <cell r="E56">
            <v>32</v>
          </cell>
          <cell r="G56">
            <v>29</v>
          </cell>
          <cell r="I56">
            <v>30</v>
          </cell>
          <cell r="K56">
            <v>36</v>
          </cell>
          <cell r="M56">
            <v>43</v>
          </cell>
        </row>
        <row r="57">
          <cell r="B57" t="str">
            <v>R3</v>
          </cell>
          <cell r="C57">
            <v>22</v>
          </cell>
          <cell r="E57">
            <v>34</v>
          </cell>
          <cell r="G57">
            <v>31</v>
          </cell>
          <cell r="I57">
            <v>30</v>
          </cell>
          <cell r="K57">
            <v>29</v>
          </cell>
          <cell r="M57">
            <v>36</v>
          </cell>
        </row>
        <row r="58">
          <cell r="B58" t="str">
            <v>R4</v>
          </cell>
          <cell r="C58">
            <v>30</v>
          </cell>
          <cell r="E58">
            <v>26</v>
          </cell>
          <cell r="G58">
            <v>33</v>
          </cell>
          <cell r="I58">
            <v>31</v>
          </cell>
          <cell r="K58">
            <v>30</v>
          </cell>
          <cell r="M58">
            <v>29</v>
          </cell>
        </row>
        <row r="59">
          <cell r="B59" t="str">
            <v>R5</v>
          </cell>
          <cell r="C59">
            <v>26</v>
          </cell>
          <cell r="E59">
            <v>30</v>
          </cell>
          <cell r="G59">
            <v>23</v>
          </cell>
          <cell r="I59">
            <v>34</v>
          </cell>
          <cell r="K59">
            <v>28</v>
          </cell>
          <cell r="M59">
            <v>30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1">
          <cell r="P71" t="str">
            <v>Ｒ6.3.1</v>
          </cell>
        </row>
        <row r="78">
          <cell r="H78" t="str">
            <v>Ｒ6.3.1</v>
          </cell>
        </row>
        <row r="82">
          <cell r="J82" t="str">
            <v>R4.4.1</v>
          </cell>
        </row>
        <row r="87">
          <cell r="G87" t="str">
            <v>R5.12.31</v>
          </cell>
          <cell r="V87" t="str">
            <v>R5.12.31</v>
          </cell>
        </row>
        <row r="92">
          <cell r="V92" t="str">
            <v>R5.4.1</v>
          </cell>
        </row>
        <row r="102">
          <cell r="V102" t="str">
            <v>R5.4.1</v>
          </cell>
        </row>
        <row r="109">
          <cell r="S109" t="str">
            <v>R2.9.14</v>
          </cell>
        </row>
        <row r="115">
          <cell r="F115" t="str">
            <v>R6.1.16</v>
          </cell>
        </row>
        <row r="123">
          <cell r="G123" t="str">
            <v>R6.1.16</v>
          </cell>
        </row>
        <row r="130">
          <cell r="F130" t="str">
            <v>R5.12.21</v>
          </cell>
        </row>
        <row r="138">
          <cell r="G138" t="str">
            <v>R6.1.5</v>
          </cell>
        </row>
        <row r="144">
          <cell r="H144" t="str">
            <v>R6.1.23</v>
          </cell>
        </row>
        <row r="149">
          <cell r="H149" t="str">
            <v>R6.1.23</v>
          </cell>
        </row>
        <row r="153">
          <cell r="M153" t="str">
            <v>R6.3.20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6"/>
  <sheetViews>
    <sheetView tabSelected="1" view="pageBreakPreview" zoomScale="120" zoomScaleNormal="100" zoomScaleSheetLayoutView="120" workbookViewId="0">
      <selection activeCell="N4" sqref="N4"/>
    </sheetView>
  </sheetViews>
  <sheetFormatPr defaultRowHeight="18.75"/>
  <cols>
    <col min="1" max="1" width="4.625" customWidth="1"/>
    <col min="2" max="2" width="7.375" customWidth="1"/>
    <col min="3" max="3" width="6.625" customWidth="1"/>
    <col min="4" max="21" width="4.625" customWidth="1"/>
    <col min="22" max="22" width="5.125" customWidth="1"/>
    <col min="23" max="29" width="4.625" customWidth="1"/>
    <col min="30" max="30" width="25" customWidth="1"/>
    <col min="31" max="38" width="4.625" customWidth="1"/>
  </cols>
  <sheetData>
    <row r="1" spans="1:30" ht="6.75" customHeight="1" thickBot="1">
      <c r="Z1" s="1"/>
      <c r="AA1" s="1"/>
      <c r="AB1" s="1"/>
      <c r="AC1" s="1"/>
      <c r="AD1" s="1"/>
    </row>
    <row r="2" spans="1:30" ht="42" customHeight="1" thickBot="1">
      <c r="A2" s="2" t="s">
        <v>0</v>
      </c>
      <c r="B2" s="3">
        <v>26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1"/>
      <c r="AA2" s="1"/>
      <c r="AB2" s="1"/>
      <c r="AC2" s="1"/>
      <c r="AD2" s="1"/>
    </row>
    <row r="3" spans="1:30" ht="1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Z3" s="1"/>
      <c r="AA3" s="1"/>
      <c r="AB3" s="1"/>
      <c r="AC3" s="1"/>
      <c r="AD3" s="1"/>
    </row>
    <row r="4" spans="1:30" ht="30" customHeight="1">
      <c r="B4" s="13" t="s">
        <v>2</v>
      </c>
      <c r="C4" s="13"/>
      <c r="D4" s="13"/>
      <c r="E4" s="13"/>
      <c r="F4" s="14" t="str">
        <f>'[1]1安謝'!F4:G4</f>
        <v>R5.2.15</v>
      </c>
      <c r="G4" s="14"/>
      <c r="H4" s="15" t="s">
        <v>3</v>
      </c>
    </row>
    <row r="5" spans="1:30" ht="30" customHeight="1">
      <c r="B5" s="16" t="s">
        <v>4</v>
      </c>
      <c r="C5" s="17"/>
      <c r="D5" s="18" t="s">
        <v>5</v>
      </c>
      <c r="E5" s="19"/>
      <c r="F5" s="19"/>
      <c r="G5" s="19"/>
      <c r="H5" s="19"/>
      <c r="I5" s="19"/>
      <c r="J5" s="19"/>
      <c r="K5" s="19"/>
      <c r="L5" s="19"/>
      <c r="M5" s="19"/>
      <c r="N5" s="20"/>
      <c r="O5" s="16" t="s">
        <v>4</v>
      </c>
      <c r="P5" s="17"/>
      <c r="Q5" s="18" t="s">
        <v>6</v>
      </c>
      <c r="R5" s="19"/>
      <c r="S5" s="19"/>
      <c r="T5" s="19"/>
      <c r="U5" s="19"/>
      <c r="V5" s="19"/>
      <c r="W5" s="19"/>
      <c r="X5" s="21"/>
    </row>
    <row r="6" spans="1:30" ht="30" customHeight="1">
      <c r="B6" s="22" t="s">
        <v>7</v>
      </c>
      <c r="C6" s="22"/>
      <c r="D6" s="23" t="s">
        <v>8</v>
      </c>
      <c r="E6" s="24"/>
      <c r="F6" s="24"/>
      <c r="G6" s="24"/>
      <c r="H6" s="24"/>
      <c r="I6" s="24"/>
      <c r="J6" s="24"/>
      <c r="K6" s="24"/>
      <c r="L6" s="24"/>
      <c r="M6" s="24"/>
      <c r="N6" s="25"/>
      <c r="O6" s="22" t="s">
        <v>9</v>
      </c>
      <c r="P6" s="22"/>
      <c r="Q6" s="26" t="s">
        <v>10</v>
      </c>
      <c r="R6" s="26"/>
      <c r="S6" s="26"/>
      <c r="T6" s="26"/>
      <c r="U6" s="26"/>
      <c r="V6" s="26"/>
      <c r="W6" s="26"/>
      <c r="X6" s="26"/>
    </row>
    <row r="7" spans="1:30" ht="30" customHeight="1">
      <c r="B7" s="22"/>
      <c r="C7" s="22"/>
      <c r="D7" s="27" t="s">
        <v>11</v>
      </c>
      <c r="E7" s="28"/>
      <c r="F7" s="28"/>
      <c r="G7" s="28"/>
      <c r="H7" s="28"/>
      <c r="I7" s="28"/>
      <c r="J7" s="28"/>
      <c r="K7" s="28"/>
      <c r="L7" s="28"/>
      <c r="M7" s="28"/>
      <c r="N7" s="29"/>
      <c r="O7" s="22"/>
      <c r="P7" s="22"/>
      <c r="Q7" s="30" t="s">
        <v>12</v>
      </c>
      <c r="R7" s="31"/>
      <c r="S7" s="31"/>
      <c r="T7" s="31"/>
      <c r="U7" s="31"/>
      <c r="V7" s="31"/>
      <c r="W7" s="31"/>
      <c r="X7" s="32"/>
    </row>
    <row r="8" spans="1:30" ht="57" customHeight="1">
      <c r="B8" s="22"/>
      <c r="C8" s="22"/>
      <c r="D8" s="33"/>
      <c r="E8" s="34"/>
      <c r="F8" s="34"/>
      <c r="G8" s="34"/>
      <c r="H8" s="34"/>
      <c r="I8" s="34"/>
      <c r="J8" s="34"/>
      <c r="K8" s="34"/>
      <c r="L8" s="34"/>
      <c r="M8" s="34"/>
      <c r="N8" s="35"/>
      <c r="O8" s="22"/>
      <c r="P8" s="22"/>
      <c r="Q8" s="33"/>
      <c r="R8" s="34"/>
      <c r="S8" s="34"/>
      <c r="T8" s="34"/>
      <c r="U8" s="34"/>
      <c r="V8" s="34"/>
      <c r="W8" s="34"/>
      <c r="X8" s="35"/>
    </row>
    <row r="9" spans="1:30" ht="30" customHeight="1">
      <c r="B9" s="36"/>
      <c r="C9" s="36"/>
      <c r="D9" s="37"/>
      <c r="E9" s="38"/>
      <c r="F9" s="38"/>
      <c r="G9" s="38"/>
      <c r="H9" s="38"/>
      <c r="I9" s="36"/>
      <c r="J9" s="36"/>
      <c r="K9" s="37"/>
      <c r="L9" s="38"/>
      <c r="M9" s="38"/>
      <c r="N9" s="38"/>
      <c r="O9" s="38"/>
      <c r="P9" s="36"/>
      <c r="Q9" s="36"/>
      <c r="R9" s="37"/>
      <c r="S9" s="38"/>
      <c r="T9" s="38"/>
      <c r="U9" s="38"/>
      <c r="V9" s="38"/>
    </row>
    <row r="10" spans="1:30" ht="30" customHeight="1">
      <c r="B10" s="36"/>
      <c r="C10" s="36"/>
      <c r="D10" s="37"/>
      <c r="E10" s="38"/>
      <c r="F10" s="38"/>
      <c r="G10" s="38"/>
      <c r="H10" s="38"/>
      <c r="I10" s="36"/>
      <c r="J10" s="36"/>
      <c r="K10" s="37"/>
      <c r="L10" s="38"/>
      <c r="M10" s="38"/>
      <c r="N10" s="38"/>
      <c r="O10" s="38"/>
      <c r="P10" s="36"/>
      <c r="Q10" s="36"/>
      <c r="R10" s="37"/>
      <c r="S10" s="38"/>
      <c r="T10" s="38"/>
      <c r="U10" s="38"/>
      <c r="V10" s="38"/>
    </row>
    <row r="11" spans="1:30" ht="33.75" customHeight="1">
      <c r="B11" s="36"/>
      <c r="C11" s="36"/>
      <c r="D11" s="37"/>
      <c r="E11" s="38"/>
      <c r="F11" s="38"/>
      <c r="G11" s="38"/>
      <c r="H11" s="38"/>
      <c r="I11" s="36"/>
      <c r="J11" s="36"/>
      <c r="K11" s="37"/>
      <c r="L11" s="38"/>
      <c r="M11" s="38"/>
      <c r="N11" s="38"/>
      <c r="O11" s="38"/>
      <c r="P11" s="36"/>
      <c r="Q11" s="36"/>
      <c r="R11" s="37"/>
      <c r="S11" s="38"/>
      <c r="T11" s="38"/>
      <c r="U11" s="38"/>
      <c r="V11" s="38"/>
    </row>
    <row r="12" spans="1:30" ht="33.75" customHeight="1">
      <c r="B12" s="36"/>
      <c r="C12" s="36"/>
      <c r="D12" s="37"/>
      <c r="E12" s="38"/>
      <c r="F12" s="38"/>
      <c r="G12" s="38"/>
      <c r="H12" s="38"/>
      <c r="I12" s="36"/>
      <c r="J12" s="36"/>
      <c r="K12" s="37"/>
      <c r="L12" s="38"/>
      <c r="M12" s="38"/>
      <c r="N12" s="38"/>
      <c r="O12" s="38"/>
      <c r="P12" s="36"/>
      <c r="Q12" s="36"/>
      <c r="R12" s="37"/>
      <c r="S12" s="38"/>
      <c r="T12" s="38"/>
      <c r="U12" s="38"/>
      <c r="V12" s="38"/>
    </row>
    <row r="13" spans="1:30" ht="33.75" customHeight="1">
      <c r="B13" s="36"/>
      <c r="C13" s="36"/>
      <c r="D13" s="37"/>
      <c r="E13" s="38"/>
      <c r="F13" s="38"/>
      <c r="G13" s="38"/>
      <c r="H13" s="38"/>
      <c r="I13" s="36"/>
      <c r="J13" s="36"/>
      <c r="K13" s="37"/>
      <c r="L13" s="38"/>
      <c r="M13" s="38"/>
      <c r="N13" s="38"/>
      <c r="O13" s="38"/>
      <c r="P13" s="36"/>
      <c r="Q13" s="36"/>
      <c r="R13" s="37"/>
      <c r="S13" s="38"/>
      <c r="T13" s="38"/>
      <c r="U13" s="38"/>
      <c r="V13" s="38"/>
    </row>
    <row r="14" spans="1:30" ht="33.75" customHeight="1">
      <c r="B14" s="36"/>
      <c r="C14" s="36"/>
      <c r="D14" s="37"/>
      <c r="E14" s="38"/>
      <c r="F14" s="38"/>
      <c r="G14" s="38"/>
      <c r="H14" s="38"/>
      <c r="I14" s="36"/>
      <c r="J14" s="36"/>
      <c r="K14" s="37"/>
      <c r="L14" s="38"/>
      <c r="M14" s="38"/>
      <c r="N14" s="38"/>
      <c r="O14" s="38"/>
      <c r="P14" s="36"/>
      <c r="Q14" s="36"/>
      <c r="R14" s="37"/>
      <c r="S14" s="38"/>
      <c r="T14" s="38"/>
      <c r="U14" s="38"/>
      <c r="V14" s="38"/>
    </row>
    <row r="15" spans="1:30" ht="33.75" customHeight="1">
      <c r="B15" s="36"/>
      <c r="C15" s="36"/>
      <c r="D15" s="37"/>
      <c r="E15" s="38"/>
      <c r="F15" s="38"/>
      <c r="G15" s="38"/>
      <c r="H15" s="38"/>
      <c r="I15" s="36"/>
      <c r="J15" s="36"/>
      <c r="K15" s="37"/>
      <c r="L15" s="38"/>
      <c r="M15" s="38"/>
      <c r="N15" s="38"/>
      <c r="O15" s="38"/>
      <c r="P15" s="36"/>
      <c r="Q15" s="36"/>
      <c r="R15" s="37"/>
      <c r="S15" s="38"/>
      <c r="T15" s="38"/>
      <c r="U15" s="38"/>
      <c r="V15" s="38"/>
    </row>
    <row r="16" spans="1:30" ht="33.75" customHeight="1">
      <c r="B16" s="36"/>
      <c r="C16" s="36"/>
      <c r="D16" s="37"/>
      <c r="E16" s="38"/>
      <c r="F16" s="38"/>
      <c r="G16" s="38"/>
      <c r="H16" s="38"/>
      <c r="I16" s="36"/>
      <c r="J16" s="36"/>
      <c r="K16" s="37"/>
      <c r="L16" s="38"/>
      <c r="M16" s="38"/>
      <c r="N16" s="38"/>
      <c r="O16" s="38"/>
      <c r="P16" s="36"/>
      <c r="Q16" s="36"/>
      <c r="R16" s="37"/>
      <c r="S16" s="38"/>
      <c r="T16" s="38"/>
      <c r="U16" s="38"/>
      <c r="V16" s="38"/>
    </row>
    <row r="17" spans="1:30" ht="33.75" customHeight="1">
      <c r="B17" s="36"/>
      <c r="C17" s="36"/>
      <c r="D17" s="37"/>
      <c r="E17" s="38"/>
      <c r="F17" s="38"/>
      <c r="G17" s="38"/>
      <c r="H17" s="38"/>
      <c r="I17" s="36"/>
      <c r="J17" s="36"/>
      <c r="K17" s="37"/>
      <c r="L17" s="38"/>
      <c r="M17" s="38"/>
      <c r="N17" s="38"/>
      <c r="O17" s="38"/>
      <c r="P17" s="36"/>
      <c r="Q17" s="36"/>
      <c r="R17" s="37"/>
      <c r="S17" s="38"/>
      <c r="T17" s="38"/>
      <c r="U17" s="38"/>
      <c r="V17" s="38"/>
    </row>
    <row r="18" spans="1:30" ht="33.75" customHeight="1">
      <c r="B18" s="36"/>
      <c r="C18" s="36"/>
      <c r="D18" s="37"/>
      <c r="E18" s="38"/>
      <c r="F18" s="38"/>
      <c r="G18" s="38"/>
      <c r="H18" s="38"/>
      <c r="I18" s="36"/>
      <c r="J18" s="36"/>
      <c r="K18" s="37"/>
      <c r="L18" s="38"/>
      <c r="M18" s="38"/>
      <c r="N18" s="38"/>
      <c r="O18" s="38"/>
      <c r="P18" s="36"/>
      <c r="Q18" s="36"/>
      <c r="R18" s="37"/>
      <c r="S18" s="38"/>
      <c r="T18" s="38"/>
      <c r="U18" s="38"/>
      <c r="V18" s="38"/>
    </row>
    <row r="19" spans="1:30" ht="33.75" customHeight="1">
      <c r="B19" s="36"/>
      <c r="C19" s="36"/>
      <c r="D19" s="37"/>
      <c r="E19" s="38"/>
      <c r="F19" s="38"/>
      <c r="G19" s="38"/>
      <c r="H19" s="38"/>
      <c r="I19" s="36"/>
      <c r="J19" s="36"/>
      <c r="K19" s="37"/>
      <c r="L19" s="38"/>
      <c r="M19" s="38"/>
      <c r="N19" s="38"/>
      <c r="O19" s="38"/>
      <c r="P19" s="36"/>
      <c r="Q19" s="36"/>
      <c r="R19" s="37"/>
      <c r="S19" s="38"/>
      <c r="T19" s="38"/>
      <c r="U19" s="38"/>
      <c r="V19" s="38"/>
    </row>
    <row r="20" spans="1:30" ht="33.75" customHeight="1">
      <c r="B20" s="36"/>
      <c r="C20" s="36"/>
      <c r="D20" s="37"/>
      <c r="E20" s="38"/>
      <c r="F20" s="38"/>
      <c r="G20" s="38"/>
      <c r="H20" s="38"/>
      <c r="I20" s="36"/>
      <c r="J20" s="36"/>
      <c r="K20" s="37"/>
      <c r="L20" s="38"/>
      <c r="M20" s="38"/>
      <c r="N20" s="38"/>
      <c r="O20" s="38"/>
      <c r="P20" s="36"/>
      <c r="Q20" s="36"/>
      <c r="R20" s="37"/>
      <c r="S20" s="38"/>
      <c r="T20" s="38"/>
      <c r="U20" s="38"/>
      <c r="V20" s="38"/>
    </row>
    <row r="21" spans="1:30" ht="33.75" customHeight="1">
      <c r="B21" s="36"/>
      <c r="C21" s="36"/>
      <c r="D21" s="37"/>
      <c r="E21" s="38"/>
      <c r="F21" s="38"/>
      <c r="G21" s="38"/>
      <c r="H21" s="38"/>
      <c r="I21" s="36"/>
      <c r="J21" s="36"/>
      <c r="K21" s="37"/>
      <c r="L21" s="38"/>
      <c r="M21" s="38"/>
      <c r="N21" s="38"/>
      <c r="O21" s="38"/>
      <c r="P21" s="36"/>
      <c r="Q21" s="36"/>
      <c r="R21" s="37"/>
      <c r="S21" s="38"/>
      <c r="T21" s="38"/>
      <c r="U21" s="38"/>
      <c r="V21" s="38"/>
    </row>
    <row r="22" spans="1:30" ht="33.75" customHeight="1">
      <c r="B22" s="36"/>
      <c r="C22" s="36"/>
      <c r="D22" s="37"/>
      <c r="E22" s="38"/>
      <c r="F22" s="38"/>
      <c r="G22" s="38"/>
      <c r="H22" s="38"/>
      <c r="I22" s="36"/>
      <c r="J22" s="36"/>
      <c r="K22" s="37"/>
      <c r="L22" s="38"/>
      <c r="M22" s="38"/>
      <c r="N22" s="38"/>
      <c r="O22" s="38"/>
      <c r="P22" s="36"/>
      <c r="Q22" s="36"/>
      <c r="R22" s="37"/>
      <c r="S22" s="38"/>
      <c r="T22" s="38"/>
      <c r="U22" s="38"/>
      <c r="V22" s="38"/>
    </row>
    <row r="23" spans="1:30" ht="33.75" customHeight="1">
      <c r="B23" s="36"/>
      <c r="C23" s="36"/>
      <c r="D23" s="37"/>
      <c r="E23" s="38"/>
      <c r="F23" s="38"/>
      <c r="G23" s="38"/>
      <c r="H23" s="38"/>
      <c r="I23" s="36"/>
      <c r="J23" s="36"/>
      <c r="K23" s="37"/>
      <c r="L23" s="38"/>
      <c r="M23" s="38"/>
      <c r="N23" s="38"/>
      <c r="O23" s="38"/>
      <c r="P23" s="36"/>
      <c r="Q23" s="36"/>
      <c r="R23" s="37"/>
      <c r="S23" s="38"/>
      <c r="T23" s="38"/>
      <c r="U23" s="38"/>
      <c r="V23" s="38"/>
    </row>
    <row r="24" spans="1:30" ht="15" customHeight="1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9"/>
      <c r="M24" s="10"/>
      <c r="N24" s="10"/>
      <c r="O24" s="10"/>
      <c r="P24" s="10"/>
      <c r="Q24" s="10"/>
      <c r="R24" s="11"/>
      <c r="S24" s="12"/>
      <c r="T24" s="11"/>
      <c r="U24" s="12"/>
      <c r="V24" s="12"/>
    </row>
    <row r="25" spans="1:30" ht="30" customHeight="1">
      <c r="A25" s="39">
        <v>1</v>
      </c>
      <c r="B25" s="40" t="s">
        <v>13</v>
      </c>
      <c r="C25" s="41"/>
      <c r="D25" s="41"/>
      <c r="E25" s="42"/>
      <c r="F25" s="42"/>
      <c r="G25" s="43"/>
      <c r="H25" s="43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</row>
    <row r="26" spans="1:30" ht="9" customHeight="1">
      <c r="A26" s="8"/>
      <c r="B26" s="8"/>
      <c r="C26" s="45"/>
      <c r="D26" s="45"/>
      <c r="E26" s="45"/>
      <c r="F26" s="45"/>
      <c r="G26" s="45"/>
      <c r="H26" s="45"/>
      <c r="I26" s="8"/>
      <c r="J26" s="8"/>
      <c r="K26" s="46"/>
      <c r="L26" s="46"/>
      <c r="M26" s="46"/>
      <c r="N26" s="46"/>
      <c r="O26" s="46"/>
      <c r="P26" s="46"/>
      <c r="Q26" s="47"/>
      <c r="R26" s="47"/>
      <c r="S26" s="47"/>
    </row>
    <row r="27" spans="1:30" ht="30" customHeight="1" thickBot="1">
      <c r="A27" s="8"/>
      <c r="B27" s="48" t="s">
        <v>14</v>
      </c>
      <c r="C27" s="49"/>
      <c r="D27" s="49"/>
      <c r="E27" s="49"/>
      <c r="F27" s="49"/>
      <c r="G27" s="49"/>
      <c r="H27" s="50" t="str">
        <f>'[1]1安謝'!H24:I24</f>
        <v>Ｒ5.5.1</v>
      </c>
      <c r="I27" s="50"/>
      <c r="J27" s="15" t="s">
        <v>3</v>
      </c>
    </row>
    <row r="28" spans="1:30" ht="35.25" customHeight="1">
      <c r="A28" s="8"/>
      <c r="B28" s="51" t="s">
        <v>15</v>
      </c>
      <c r="C28" s="52"/>
      <c r="D28" s="53" t="s">
        <v>16</v>
      </c>
      <c r="E28" s="54"/>
      <c r="F28" s="55" t="s">
        <v>17</v>
      </c>
      <c r="G28" s="56"/>
      <c r="H28" s="55" t="s">
        <v>18</v>
      </c>
      <c r="I28" s="56"/>
      <c r="J28" s="53" t="s">
        <v>19</v>
      </c>
      <c r="K28" s="54"/>
      <c r="L28" s="57" t="s">
        <v>20</v>
      </c>
      <c r="M28" s="58"/>
    </row>
    <row r="29" spans="1:30" ht="30" customHeight="1">
      <c r="A29" s="8"/>
      <c r="B29" s="59" t="s">
        <v>21</v>
      </c>
      <c r="C29" s="60"/>
      <c r="D29" s="61">
        <v>1968</v>
      </c>
      <c r="E29" s="62"/>
      <c r="F29" s="61">
        <v>1945</v>
      </c>
      <c r="G29" s="62"/>
      <c r="H29" s="61">
        <v>1925</v>
      </c>
      <c r="I29" s="62"/>
      <c r="J29" s="61">
        <v>1928</v>
      </c>
      <c r="K29" s="62"/>
      <c r="L29" s="63">
        <v>1917</v>
      </c>
      <c r="M29" s="64"/>
      <c r="Z29" s="65"/>
      <c r="AA29" s="65"/>
      <c r="AB29" s="65"/>
      <c r="AC29" s="65"/>
      <c r="AD29" s="65"/>
    </row>
    <row r="30" spans="1:30" ht="30" customHeight="1">
      <c r="A30" s="8"/>
      <c r="B30" s="59" t="s">
        <v>22</v>
      </c>
      <c r="C30" s="60"/>
      <c r="D30" s="66">
        <v>2248</v>
      </c>
      <c r="E30" s="67"/>
      <c r="F30" s="66">
        <v>2228</v>
      </c>
      <c r="G30" s="67"/>
      <c r="H30" s="66">
        <v>2203</v>
      </c>
      <c r="I30" s="67"/>
      <c r="J30" s="61">
        <v>2240</v>
      </c>
      <c r="K30" s="62"/>
      <c r="L30" s="63">
        <v>2191</v>
      </c>
      <c r="M30" s="64"/>
      <c r="Z30" s="65"/>
      <c r="AA30" s="65"/>
      <c r="AB30" s="65"/>
      <c r="AC30" s="65"/>
      <c r="AD30" s="65"/>
    </row>
    <row r="31" spans="1:30" ht="30" customHeight="1" thickBot="1">
      <c r="A31" s="8"/>
      <c r="B31" s="68" t="s">
        <v>23</v>
      </c>
      <c r="C31" s="69"/>
      <c r="D31" s="70">
        <v>4216</v>
      </c>
      <c r="E31" s="71"/>
      <c r="F31" s="70">
        <v>4173</v>
      </c>
      <c r="G31" s="71"/>
      <c r="H31" s="72">
        <v>4128</v>
      </c>
      <c r="I31" s="73"/>
      <c r="J31" s="72">
        <v>4168</v>
      </c>
      <c r="K31" s="73"/>
      <c r="L31" s="74">
        <v>4108</v>
      </c>
      <c r="M31" s="75"/>
      <c r="Z31" s="65"/>
      <c r="AA31" s="65"/>
      <c r="AB31" s="65"/>
      <c r="AC31" s="65"/>
      <c r="AD31" s="65"/>
    </row>
    <row r="32" spans="1:30" ht="30" customHeight="1" thickBot="1">
      <c r="A32" s="8"/>
      <c r="B32" s="76" t="s">
        <v>24</v>
      </c>
      <c r="C32" s="77"/>
      <c r="D32" s="78">
        <v>1835</v>
      </c>
      <c r="E32" s="79"/>
      <c r="F32" s="78">
        <v>1851</v>
      </c>
      <c r="G32" s="79"/>
      <c r="H32" s="78">
        <v>1879</v>
      </c>
      <c r="I32" s="79"/>
      <c r="J32" s="78">
        <v>1901</v>
      </c>
      <c r="K32" s="79"/>
      <c r="L32" s="80">
        <v>1907</v>
      </c>
      <c r="M32" s="81"/>
      <c r="Z32" s="65"/>
      <c r="AA32" s="65"/>
      <c r="AB32" s="65"/>
      <c r="AC32" s="65"/>
      <c r="AD32" s="65"/>
    </row>
    <row r="33" spans="1:30" ht="12" customHeight="1">
      <c r="A33" s="8"/>
      <c r="B33" s="8"/>
      <c r="C33" s="82"/>
      <c r="D33" s="83"/>
      <c r="E33" s="84"/>
      <c r="F33" s="83"/>
      <c r="G33" s="84"/>
      <c r="H33" s="85"/>
      <c r="I33" s="85"/>
      <c r="J33" s="85"/>
      <c r="K33" s="85"/>
      <c r="L33" s="86"/>
      <c r="M33" s="86"/>
      <c r="Z33" s="65"/>
      <c r="AA33" s="65"/>
      <c r="AB33" s="65"/>
      <c r="AC33" s="65"/>
      <c r="AD33" s="65"/>
    </row>
    <row r="34" spans="1:30" ht="30" customHeight="1" thickBot="1">
      <c r="B34" s="87" t="s">
        <v>25</v>
      </c>
      <c r="C34" s="87"/>
      <c r="D34" s="88"/>
      <c r="E34" s="88"/>
      <c r="F34" s="88"/>
      <c r="G34" s="88"/>
      <c r="H34" s="89" t="str">
        <f>'[1]1安謝'!H32:I32</f>
        <v>Ｒ5.5.1</v>
      </c>
      <c r="I34" s="89"/>
      <c r="J34" s="90" t="s">
        <v>3</v>
      </c>
      <c r="K34" s="85"/>
      <c r="L34" s="86"/>
      <c r="M34" s="86"/>
      <c r="P34" s="91"/>
      <c r="Q34" s="91"/>
      <c r="R34" s="47"/>
      <c r="S34" s="47"/>
      <c r="T34" s="47"/>
      <c r="Z34" s="65"/>
      <c r="AA34" s="65"/>
      <c r="AB34" s="65"/>
      <c r="AC34" s="65"/>
      <c r="AD34" s="65"/>
    </row>
    <row r="35" spans="1:30" ht="36" customHeight="1">
      <c r="B35" s="51" t="s">
        <v>15</v>
      </c>
      <c r="C35" s="52"/>
      <c r="D35" s="92" t="s">
        <v>26</v>
      </c>
      <c r="E35" s="54"/>
      <c r="F35" s="93" t="s">
        <v>27</v>
      </c>
      <c r="G35" s="94"/>
      <c r="H35" s="55" t="s">
        <v>28</v>
      </c>
      <c r="I35" s="56"/>
      <c r="J35" s="95" t="s">
        <v>27</v>
      </c>
      <c r="K35" s="96"/>
      <c r="L35" s="55" t="s">
        <v>29</v>
      </c>
      <c r="M35" s="56"/>
      <c r="N35" s="95" t="s">
        <v>27</v>
      </c>
      <c r="O35" s="96"/>
      <c r="P35" s="53" t="s">
        <v>30</v>
      </c>
      <c r="Q35" s="54"/>
      <c r="R35" s="97" t="s">
        <v>27</v>
      </c>
      <c r="S35" s="98"/>
      <c r="T35" s="99" t="s">
        <v>31</v>
      </c>
      <c r="U35" s="54"/>
      <c r="V35" s="100" t="s">
        <v>27</v>
      </c>
      <c r="W35" s="98"/>
    </row>
    <row r="36" spans="1:30" ht="26.25" customHeight="1">
      <c r="B36" s="101" t="s">
        <v>32</v>
      </c>
      <c r="C36" s="102"/>
      <c r="D36" s="103">
        <v>568</v>
      </c>
      <c r="E36" s="104"/>
      <c r="F36" s="105">
        <v>0.1347248576850095</v>
      </c>
      <c r="G36" s="106"/>
      <c r="H36" s="103">
        <v>554</v>
      </c>
      <c r="I36" s="104"/>
      <c r="J36" s="107">
        <v>0.13275820752456266</v>
      </c>
      <c r="K36" s="108"/>
      <c r="L36" s="109">
        <v>522</v>
      </c>
      <c r="M36" s="110"/>
      <c r="N36" s="107">
        <v>0.12645348837209303</v>
      </c>
      <c r="O36" s="108"/>
      <c r="P36" s="103">
        <v>553</v>
      </c>
      <c r="Q36" s="104"/>
      <c r="R36" s="105">
        <v>0.13267754318618041</v>
      </c>
      <c r="S36" s="106"/>
      <c r="T36" s="103">
        <v>537</v>
      </c>
      <c r="U36" s="104"/>
      <c r="V36" s="105">
        <f>T36/$T$39</f>
        <v>0.13072054527750732</v>
      </c>
      <c r="W36" s="106"/>
    </row>
    <row r="37" spans="1:30" ht="26.25" customHeight="1">
      <c r="B37" s="111" t="s">
        <v>33</v>
      </c>
      <c r="C37" s="112"/>
      <c r="D37" s="103">
        <v>2291</v>
      </c>
      <c r="E37" s="104"/>
      <c r="F37" s="105">
        <v>0.54340607210626191</v>
      </c>
      <c r="G37" s="106"/>
      <c r="H37" s="109">
        <v>2232</v>
      </c>
      <c r="I37" s="110"/>
      <c r="J37" s="107">
        <v>0.53486700215672178</v>
      </c>
      <c r="K37" s="108"/>
      <c r="L37" s="109">
        <v>2194</v>
      </c>
      <c r="M37" s="110"/>
      <c r="N37" s="107">
        <v>0.53149224806201545</v>
      </c>
      <c r="O37" s="108"/>
      <c r="P37" s="103">
        <v>2183</v>
      </c>
      <c r="Q37" s="104"/>
      <c r="R37" s="105">
        <v>0.5237523992322457</v>
      </c>
      <c r="S37" s="106"/>
      <c r="T37" s="103">
        <v>2138</v>
      </c>
      <c r="U37" s="104"/>
      <c r="V37" s="105">
        <f t="shared" ref="V37:V38" si="0">T37/$T$39</f>
        <v>0.52044790652385586</v>
      </c>
      <c r="W37" s="106"/>
    </row>
    <row r="38" spans="1:30" ht="26.25" customHeight="1">
      <c r="B38" s="111" t="s">
        <v>34</v>
      </c>
      <c r="C38" s="112"/>
      <c r="D38" s="103">
        <v>1357</v>
      </c>
      <c r="E38" s="104"/>
      <c r="F38" s="113">
        <v>0.32186907020872868</v>
      </c>
      <c r="G38" s="114"/>
      <c r="H38" s="109">
        <v>1387</v>
      </c>
      <c r="I38" s="110"/>
      <c r="J38" s="115">
        <v>0.33237479031871553</v>
      </c>
      <c r="K38" s="116"/>
      <c r="L38" s="109">
        <v>1412</v>
      </c>
      <c r="M38" s="110"/>
      <c r="N38" s="115">
        <v>0.34205426356589147</v>
      </c>
      <c r="O38" s="116"/>
      <c r="P38" s="103">
        <v>1432</v>
      </c>
      <c r="Q38" s="104"/>
      <c r="R38" s="113">
        <v>0.34357005758157388</v>
      </c>
      <c r="S38" s="114"/>
      <c r="T38" s="103">
        <v>1433</v>
      </c>
      <c r="U38" s="104"/>
      <c r="V38" s="113">
        <f t="shared" si="0"/>
        <v>0.34883154819863682</v>
      </c>
      <c r="W38" s="114"/>
    </row>
    <row r="39" spans="1:30" ht="26.25" customHeight="1" thickBot="1">
      <c r="B39" s="117" t="s">
        <v>35</v>
      </c>
      <c r="C39" s="118"/>
      <c r="D39" s="119">
        <v>4216</v>
      </c>
      <c r="E39" s="120"/>
      <c r="F39" s="121"/>
      <c r="G39" s="122"/>
      <c r="H39" s="123">
        <v>4173</v>
      </c>
      <c r="I39" s="124"/>
      <c r="J39" s="125"/>
      <c r="K39" s="126"/>
      <c r="L39" s="123">
        <v>4128</v>
      </c>
      <c r="M39" s="124"/>
      <c r="N39" s="125"/>
      <c r="O39" s="126"/>
      <c r="P39" s="119">
        <v>4168</v>
      </c>
      <c r="Q39" s="120"/>
      <c r="R39" s="121"/>
      <c r="S39" s="122"/>
      <c r="T39" s="119">
        <f>SUM(T36:U38)</f>
        <v>4108</v>
      </c>
      <c r="U39" s="120"/>
      <c r="V39" s="121"/>
      <c r="W39" s="122"/>
    </row>
    <row r="40" spans="1:30" ht="24" customHeight="1">
      <c r="B40" s="127"/>
      <c r="C40" s="127"/>
      <c r="D40" s="128"/>
      <c r="E40" s="128"/>
      <c r="F40" s="128"/>
      <c r="G40" s="128"/>
      <c r="H40" s="128"/>
      <c r="I40" s="128"/>
      <c r="J40" s="128"/>
      <c r="K40" s="128"/>
      <c r="L40" s="127"/>
      <c r="M40" s="127"/>
      <c r="N40" s="127"/>
      <c r="O40" s="127"/>
      <c r="P40" s="91"/>
      <c r="Q40" s="91"/>
      <c r="R40" s="47"/>
      <c r="S40" s="47"/>
      <c r="T40" s="47"/>
    </row>
    <row r="41" spans="1:30" ht="53.25" customHeight="1">
      <c r="A41" s="8"/>
      <c r="B41" s="8"/>
      <c r="C41" s="82"/>
      <c r="D41" s="8"/>
      <c r="E41" s="8"/>
      <c r="F41" s="8"/>
      <c r="G41" s="8"/>
      <c r="H41" s="129"/>
      <c r="I41" s="130"/>
      <c r="J41" s="8"/>
      <c r="K41" s="46"/>
      <c r="L41" s="46"/>
      <c r="M41" s="131"/>
      <c r="N41" s="131"/>
      <c r="O41" s="91"/>
      <c r="P41" s="91"/>
      <c r="Q41" s="47"/>
      <c r="R41" s="47"/>
      <c r="S41" s="47"/>
    </row>
    <row r="42" spans="1:30" ht="53.25" customHeight="1">
      <c r="A42" s="8"/>
      <c r="B42" s="8"/>
      <c r="C42" s="82"/>
      <c r="D42" s="8"/>
      <c r="E42" s="8"/>
      <c r="F42" s="8"/>
      <c r="G42" s="8"/>
      <c r="H42" s="129"/>
      <c r="I42" s="130"/>
      <c r="J42" s="8"/>
      <c r="K42" s="46"/>
      <c r="L42" s="46"/>
      <c r="M42" s="131"/>
      <c r="N42" s="131"/>
      <c r="O42" s="91"/>
      <c r="P42" s="91"/>
      <c r="Q42" s="47"/>
      <c r="R42" s="47"/>
      <c r="S42" s="47"/>
    </row>
    <row r="43" spans="1:30" ht="53.25" customHeight="1">
      <c r="A43" s="8"/>
      <c r="B43" s="8"/>
      <c r="C43" s="82"/>
      <c r="D43" s="8"/>
      <c r="E43" s="8"/>
      <c r="F43" s="8"/>
      <c r="G43" s="8"/>
      <c r="H43" s="129"/>
      <c r="I43" s="130"/>
      <c r="J43" s="8"/>
      <c r="K43" s="46"/>
      <c r="L43" s="46"/>
      <c r="M43" s="131"/>
      <c r="N43" s="131"/>
      <c r="O43" s="91"/>
      <c r="P43" s="91"/>
      <c r="Q43" s="47"/>
      <c r="R43" s="47"/>
      <c r="S43" s="47"/>
    </row>
    <row r="44" spans="1:30" ht="53.25" customHeight="1">
      <c r="A44" s="8"/>
      <c r="B44" s="8"/>
      <c r="C44" s="82"/>
      <c r="D44" s="8"/>
      <c r="E44" s="8"/>
      <c r="F44" s="8"/>
      <c r="G44" s="8"/>
      <c r="H44" s="129"/>
      <c r="I44" s="130"/>
      <c r="J44" s="8"/>
      <c r="K44" s="46"/>
      <c r="L44" s="46"/>
      <c r="M44" s="131"/>
      <c r="N44" s="131"/>
      <c r="O44" s="91"/>
      <c r="P44" s="91"/>
      <c r="Q44" s="47"/>
      <c r="R44" s="47"/>
      <c r="S44" s="47"/>
    </row>
    <row r="45" spans="1:30" ht="53.25" customHeight="1">
      <c r="A45" s="8"/>
      <c r="B45" s="8"/>
      <c r="C45" s="82"/>
      <c r="D45" s="8"/>
      <c r="E45" s="8"/>
      <c r="F45" s="8"/>
      <c r="G45" s="8"/>
      <c r="H45" s="129"/>
      <c r="I45" s="130"/>
      <c r="J45" s="8"/>
      <c r="K45" s="46"/>
      <c r="L45" s="46"/>
      <c r="M45" s="131"/>
      <c r="N45" s="131"/>
      <c r="O45" s="91"/>
      <c r="P45" s="91"/>
      <c r="Q45" s="47"/>
      <c r="R45" s="47"/>
      <c r="S45" s="47"/>
    </row>
    <row r="46" spans="1:30" ht="25.5" customHeight="1">
      <c r="A46" s="8"/>
      <c r="B46" s="8"/>
      <c r="C46" s="82"/>
      <c r="D46" s="8"/>
      <c r="E46" s="8"/>
      <c r="F46" s="8"/>
      <c r="G46" s="8"/>
      <c r="H46" s="129"/>
      <c r="I46" s="130"/>
      <c r="J46" s="8"/>
      <c r="K46" s="46"/>
      <c r="L46" s="46"/>
      <c r="M46" s="131"/>
      <c r="N46" s="131"/>
      <c r="O46" s="91"/>
      <c r="P46" s="91"/>
      <c r="Q46" s="47"/>
      <c r="R46" s="47"/>
      <c r="S46" s="47"/>
    </row>
    <row r="47" spans="1:30" ht="24.75" customHeight="1">
      <c r="A47" s="39">
        <v>2</v>
      </c>
      <c r="B47" s="40" t="s">
        <v>36</v>
      </c>
      <c r="C47" s="41"/>
      <c r="D47" s="41"/>
      <c r="E47" s="42"/>
      <c r="F47" s="42"/>
      <c r="G47" s="43"/>
      <c r="H47" s="43"/>
      <c r="I47" s="43"/>
      <c r="J47" s="43"/>
      <c r="K47" s="43"/>
      <c r="L47" s="132"/>
      <c r="M47" s="132"/>
      <c r="N47" s="132"/>
      <c r="O47" s="132"/>
      <c r="P47" s="132"/>
      <c r="Q47" s="132"/>
      <c r="R47" s="133"/>
      <c r="S47" s="134"/>
      <c r="T47" s="133"/>
      <c r="U47" s="134"/>
      <c r="V47" s="134"/>
      <c r="W47" s="44"/>
      <c r="X47" s="44"/>
      <c r="Y47" s="44"/>
    </row>
    <row r="48" spans="1:30" ht="20.25" customHeight="1">
      <c r="A48" s="135"/>
      <c r="B48" s="136"/>
      <c r="C48" s="137"/>
      <c r="D48" s="137"/>
      <c r="E48" s="138"/>
      <c r="F48" s="138"/>
      <c r="G48" s="8"/>
      <c r="H48" s="8"/>
      <c r="I48" s="8"/>
      <c r="J48" s="8"/>
      <c r="K48" s="8"/>
      <c r="L48" s="10"/>
      <c r="M48" s="10"/>
      <c r="N48" s="10"/>
      <c r="O48" s="10"/>
      <c r="P48" s="10"/>
      <c r="Q48" s="10"/>
      <c r="R48" s="11"/>
      <c r="S48" s="12"/>
      <c r="T48" s="11"/>
      <c r="U48" s="12"/>
      <c r="V48" s="12"/>
    </row>
    <row r="49" spans="1:24" ht="25.5" customHeight="1">
      <c r="A49" s="135"/>
      <c r="B49" s="139" t="s">
        <v>37</v>
      </c>
      <c r="C49" s="139"/>
      <c r="D49" s="139"/>
      <c r="E49" s="140"/>
      <c r="F49" s="140"/>
      <c r="G49" s="141"/>
      <c r="H49" s="141"/>
      <c r="I49" s="15"/>
      <c r="J49" s="8"/>
      <c r="K49" s="8"/>
      <c r="L49" s="10"/>
      <c r="M49" s="10"/>
      <c r="N49" s="10"/>
      <c r="O49" s="10"/>
      <c r="P49" s="10"/>
      <c r="Q49" s="10"/>
      <c r="R49" s="11"/>
      <c r="S49" s="12"/>
      <c r="T49" s="11"/>
      <c r="U49" s="12"/>
      <c r="V49" s="12"/>
    </row>
    <row r="50" spans="1:24" ht="33.75" customHeight="1">
      <c r="A50" s="142"/>
      <c r="B50" s="143" t="s">
        <v>38</v>
      </c>
      <c r="C50" s="143"/>
      <c r="D50" s="143" t="s">
        <v>39</v>
      </c>
      <c r="E50" s="144"/>
      <c r="F50" s="144"/>
      <c r="G50" s="144"/>
      <c r="H50" s="144"/>
      <c r="I50" s="144"/>
      <c r="J50" s="144" t="s">
        <v>40</v>
      </c>
      <c r="K50" s="144"/>
      <c r="L50" s="145">
        <v>28126</v>
      </c>
      <c r="M50" s="146"/>
      <c r="N50" s="146"/>
      <c r="O50" s="146"/>
      <c r="P50" s="146"/>
      <c r="Q50" s="146"/>
      <c r="R50" s="147"/>
      <c r="S50" s="148"/>
      <c r="T50" s="149"/>
      <c r="U50" s="149"/>
      <c r="V50" s="149"/>
      <c r="W50" s="149"/>
      <c r="X50" s="149"/>
    </row>
    <row r="51" spans="1:24" ht="24" customHeight="1">
      <c r="A51" s="8"/>
      <c r="B51" s="8"/>
      <c r="C51" s="82"/>
      <c r="D51" s="8"/>
      <c r="E51" s="8"/>
      <c r="I51" s="130"/>
      <c r="J51" s="8"/>
      <c r="K51" s="46"/>
      <c r="L51" s="46"/>
      <c r="M51" s="131"/>
      <c r="N51" s="131"/>
      <c r="O51" s="91"/>
      <c r="P51" s="91"/>
      <c r="Q51" s="47"/>
      <c r="R51" s="47"/>
      <c r="S51" s="47"/>
    </row>
    <row r="52" spans="1:24" ht="30" customHeight="1" thickBot="1">
      <c r="B52" s="48" t="s">
        <v>41</v>
      </c>
      <c r="C52" s="48"/>
      <c r="D52" s="48"/>
      <c r="E52" s="48"/>
      <c r="F52" s="150" t="str">
        <f>'[1]1安謝'!F55:G55</f>
        <v>Ｒ5.5.1</v>
      </c>
      <c r="G52" s="150"/>
      <c r="H52" s="15" t="s">
        <v>3</v>
      </c>
      <c r="I52" s="151"/>
      <c r="J52" s="8"/>
    </row>
    <row r="53" spans="1:24" ht="35.25" customHeight="1">
      <c r="A53" s="38"/>
      <c r="B53" s="152" t="s">
        <v>15</v>
      </c>
      <c r="C53" s="153" t="s">
        <v>42</v>
      </c>
      <c r="D53" s="154"/>
      <c r="E53" s="155" t="s">
        <v>43</v>
      </c>
      <c r="F53" s="154"/>
      <c r="G53" s="155" t="s">
        <v>44</v>
      </c>
      <c r="H53" s="154"/>
      <c r="I53" s="156" t="s">
        <v>45</v>
      </c>
      <c r="J53" s="156"/>
      <c r="K53" s="156" t="s">
        <v>46</v>
      </c>
      <c r="L53" s="156"/>
      <c r="M53" s="156" t="s">
        <v>47</v>
      </c>
      <c r="N53" s="155"/>
      <c r="O53" s="157" t="s">
        <v>48</v>
      </c>
      <c r="P53" s="158"/>
      <c r="Q53" s="159" t="s">
        <v>35</v>
      </c>
      <c r="R53" s="160"/>
    </row>
    <row r="54" spans="1:24" ht="35.25" customHeight="1">
      <c r="A54" s="161"/>
      <c r="B54" s="162" t="s">
        <v>49</v>
      </c>
      <c r="C54" s="163">
        <v>29</v>
      </c>
      <c r="D54" s="164"/>
      <c r="E54" s="163">
        <v>32</v>
      </c>
      <c r="F54" s="164"/>
      <c r="G54" s="163">
        <v>37</v>
      </c>
      <c r="H54" s="164"/>
      <c r="I54" s="163">
        <v>42</v>
      </c>
      <c r="J54" s="164"/>
      <c r="K54" s="165">
        <v>35</v>
      </c>
      <c r="L54" s="165"/>
      <c r="M54" s="163">
        <v>33</v>
      </c>
      <c r="N54" s="164"/>
      <c r="O54" s="166">
        <v>9</v>
      </c>
      <c r="P54" s="167"/>
      <c r="Q54" s="168">
        <f t="shared" ref="Q54:Q58" si="1">SUM(C54+E54+G54+I54+K54+M54)</f>
        <v>208</v>
      </c>
      <c r="R54" s="169"/>
    </row>
    <row r="55" spans="1:24" ht="35.25" customHeight="1">
      <c r="A55" s="161"/>
      <c r="B55" s="170" t="s">
        <v>50</v>
      </c>
      <c r="C55" s="163">
        <v>33</v>
      </c>
      <c r="D55" s="164"/>
      <c r="E55" s="163">
        <v>29</v>
      </c>
      <c r="F55" s="164"/>
      <c r="G55" s="163">
        <v>32</v>
      </c>
      <c r="H55" s="164"/>
      <c r="I55" s="163">
        <v>36</v>
      </c>
      <c r="J55" s="164"/>
      <c r="K55" s="165">
        <v>43</v>
      </c>
      <c r="L55" s="165"/>
      <c r="M55" s="165">
        <v>36</v>
      </c>
      <c r="N55" s="165"/>
      <c r="O55" s="166">
        <v>6</v>
      </c>
      <c r="P55" s="167"/>
      <c r="Q55" s="168">
        <f t="shared" si="1"/>
        <v>209</v>
      </c>
      <c r="R55" s="169"/>
    </row>
    <row r="56" spans="1:24" ht="35.25" customHeight="1">
      <c r="A56" s="161"/>
      <c r="B56" s="171" t="s">
        <v>51</v>
      </c>
      <c r="C56" s="163">
        <v>33</v>
      </c>
      <c r="D56" s="164"/>
      <c r="E56" s="163">
        <v>32</v>
      </c>
      <c r="F56" s="164"/>
      <c r="G56" s="163">
        <v>29</v>
      </c>
      <c r="H56" s="164"/>
      <c r="I56" s="163">
        <v>30</v>
      </c>
      <c r="J56" s="164"/>
      <c r="K56" s="163">
        <v>36</v>
      </c>
      <c r="L56" s="164"/>
      <c r="M56" s="165">
        <v>43</v>
      </c>
      <c r="N56" s="165"/>
      <c r="O56" s="166">
        <v>11</v>
      </c>
      <c r="P56" s="167"/>
      <c r="Q56" s="168">
        <f t="shared" si="1"/>
        <v>203</v>
      </c>
      <c r="R56" s="169"/>
    </row>
    <row r="57" spans="1:24" ht="35.25" customHeight="1">
      <c r="A57" s="161"/>
      <c r="B57" s="172" t="s">
        <v>52</v>
      </c>
      <c r="C57" s="173">
        <v>22</v>
      </c>
      <c r="D57" s="174"/>
      <c r="E57" s="173">
        <v>34</v>
      </c>
      <c r="F57" s="174"/>
      <c r="G57" s="173">
        <v>31</v>
      </c>
      <c r="H57" s="174"/>
      <c r="I57" s="173">
        <v>30</v>
      </c>
      <c r="J57" s="174"/>
      <c r="K57" s="175">
        <v>29</v>
      </c>
      <c r="L57" s="175"/>
      <c r="M57" s="175">
        <v>36</v>
      </c>
      <c r="N57" s="175"/>
      <c r="O57" s="176">
        <v>11</v>
      </c>
      <c r="P57" s="177"/>
      <c r="Q57" s="178">
        <f t="shared" si="1"/>
        <v>182</v>
      </c>
      <c r="R57" s="179"/>
    </row>
    <row r="58" spans="1:24" ht="35.25" customHeight="1">
      <c r="A58" s="161"/>
      <c r="B58" s="172" t="s">
        <v>53</v>
      </c>
      <c r="C58" s="180">
        <v>30</v>
      </c>
      <c r="D58" s="181"/>
      <c r="E58" s="180">
        <v>26</v>
      </c>
      <c r="F58" s="181"/>
      <c r="G58" s="180">
        <v>33</v>
      </c>
      <c r="H58" s="181"/>
      <c r="I58" s="180">
        <v>31</v>
      </c>
      <c r="J58" s="181"/>
      <c r="K58" s="180">
        <v>30</v>
      </c>
      <c r="L58" s="181"/>
      <c r="M58" s="182">
        <v>29</v>
      </c>
      <c r="N58" s="182"/>
      <c r="O58" s="183">
        <v>12</v>
      </c>
      <c r="P58" s="184"/>
      <c r="Q58" s="185">
        <f t="shared" si="1"/>
        <v>179</v>
      </c>
      <c r="R58" s="186"/>
    </row>
    <row r="59" spans="1:24" ht="35.25" customHeight="1" thickBot="1">
      <c r="A59" s="161"/>
      <c r="B59" s="187" t="s">
        <v>54</v>
      </c>
      <c r="C59" s="188">
        <v>26</v>
      </c>
      <c r="D59" s="189"/>
      <c r="E59" s="188">
        <v>30</v>
      </c>
      <c r="F59" s="189"/>
      <c r="G59" s="188">
        <v>23</v>
      </c>
      <c r="H59" s="189"/>
      <c r="I59" s="188">
        <v>34</v>
      </c>
      <c r="J59" s="189"/>
      <c r="K59" s="188">
        <v>28</v>
      </c>
      <c r="L59" s="189"/>
      <c r="M59" s="190">
        <v>30</v>
      </c>
      <c r="N59" s="190"/>
      <c r="O59" s="191">
        <v>10</v>
      </c>
      <c r="P59" s="192"/>
      <c r="Q59" s="193">
        <f t="shared" ref="Q59" si="2">SUM(C59+E59+G59+I59+K59+M59)</f>
        <v>171</v>
      </c>
      <c r="R59" s="194"/>
    </row>
    <row r="60" spans="1:24" ht="25.5" customHeight="1">
      <c r="B60" s="195"/>
      <c r="C60" s="195"/>
      <c r="D60" s="195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7"/>
      <c r="R60" s="197"/>
      <c r="S60" s="197"/>
      <c r="T60" s="196"/>
      <c r="U60" s="196"/>
      <c r="V60" s="196"/>
    </row>
    <row r="61" spans="1:24" ht="28.5" customHeight="1">
      <c r="B61" s="198" t="s">
        <v>55</v>
      </c>
      <c r="C61" s="199"/>
      <c r="D61" s="199"/>
      <c r="E61" s="199"/>
      <c r="F61" s="199"/>
      <c r="G61" s="199"/>
      <c r="H61" s="14" t="str">
        <f>'[1]1安謝'!H64:I64</f>
        <v>Ｒ4.4.1</v>
      </c>
      <c r="I61" s="14"/>
      <c r="J61" s="15" t="s">
        <v>3</v>
      </c>
    </row>
    <row r="62" spans="1:24" ht="23.25" customHeight="1">
      <c r="B62" s="200" t="s">
        <v>56</v>
      </c>
      <c r="C62" s="200"/>
      <c r="D62" s="200"/>
      <c r="E62" s="200"/>
      <c r="F62" s="200" t="s">
        <v>57</v>
      </c>
      <c r="G62" s="200"/>
      <c r="H62" s="200"/>
      <c r="I62" s="200"/>
      <c r="J62" s="200"/>
      <c r="K62" s="200"/>
      <c r="L62" s="200"/>
      <c r="M62" s="200" t="s">
        <v>58</v>
      </c>
      <c r="N62" s="200"/>
      <c r="O62" s="200"/>
      <c r="P62" s="200" t="s">
        <v>59</v>
      </c>
      <c r="Q62" s="200"/>
      <c r="R62" s="38"/>
      <c r="S62" s="38"/>
      <c r="T62" s="7"/>
      <c r="U62" s="7"/>
    </row>
    <row r="63" spans="1:24" ht="23.25" customHeight="1">
      <c r="B63" s="201" t="s">
        <v>60</v>
      </c>
      <c r="C63" s="201"/>
      <c r="D63" s="201"/>
      <c r="E63" s="201"/>
      <c r="F63" s="201" t="s">
        <v>61</v>
      </c>
      <c r="G63" s="201"/>
      <c r="H63" s="201"/>
      <c r="I63" s="201"/>
      <c r="J63" s="201"/>
      <c r="K63" s="201"/>
      <c r="L63" s="201"/>
      <c r="M63" s="202">
        <v>250</v>
      </c>
      <c r="N63" s="202"/>
      <c r="O63" s="202"/>
      <c r="P63" s="202" t="s">
        <v>62</v>
      </c>
      <c r="Q63" s="202"/>
      <c r="R63" s="38"/>
      <c r="S63" s="38"/>
      <c r="T63" s="7"/>
      <c r="U63" s="7"/>
    </row>
    <row r="64" spans="1:24" ht="23.25" customHeight="1"/>
    <row r="65" spans="1:30" ht="28.5" customHeight="1">
      <c r="A65" s="39">
        <v>3</v>
      </c>
      <c r="B65" s="40" t="s">
        <v>63</v>
      </c>
      <c r="C65" s="41"/>
      <c r="D65" s="41"/>
      <c r="E65" s="42"/>
      <c r="F65" s="42"/>
      <c r="G65" s="203"/>
      <c r="H65" s="203"/>
      <c r="I65" s="203"/>
      <c r="J65" s="203"/>
      <c r="K65" s="204"/>
      <c r="L65" s="204"/>
      <c r="M65" s="132"/>
      <c r="N65" s="132"/>
      <c r="O65" s="132"/>
      <c r="P65" s="132"/>
      <c r="Q65" s="132"/>
      <c r="R65" s="133"/>
      <c r="S65" s="134"/>
      <c r="T65" s="133"/>
      <c r="U65" s="134"/>
      <c r="V65" s="134"/>
      <c r="W65" s="44"/>
      <c r="X65" s="44"/>
      <c r="Y65" s="44"/>
    </row>
    <row r="66" spans="1:30" ht="10.5" customHeight="1">
      <c r="A66" s="8"/>
      <c r="B66" s="8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161"/>
      <c r="R66" s="38"/>
      <c r="S66" s="37"/>
      <c r="T66" s="38"/>
      <c r="U66" s="38"/>
      <c r="V66" s="38"/>
      <c r="W66" s="38"/>
    </row>
    <row r="67" spans="1:30" ht="30" customHeight="1">
      <c r="A67" s="8"/>
      <c r="B67" s="13" t="s">
        <v>64</v>
      </c>
      <c r="C67" s="205"/>
      <c r="D67" s="205"/>
      <c r="E67" s="205"/>
      <c r="F67" s="206" t="s">
        <v>65</v>
      </c>
      <c r="G67" s="206"/>
      <c r="H67" s="206"/>
      <c r="I67" s="206"/>
      <c r="J67" s="206"/>
      <c r="K67" s="206"/>
      <c r="L67" s="206"/>
      <c r="M67" s="206"/>
      <c r="N67" s="206"/>
      <c r="O67" s="206"/>
      <c r="P67" s="14" t="str">
        <f>'[1]35天久'!$P$71</f>
        <v>Ｒ6.3.1</v>
      </c>
      <c r="Q67" s="14"/>
      <c r="R67" s="15" t="s">
        <v>3</v>
      </c>
      <c r="S67" s="207"/>
      <c r="T67" s="207"/>
      <c r="U67" s="207"/>
      <c r="AD67" s="208"/>
    </row>
    <row r="68" spans="1:30" ht="30.75" customHeight="1">
      <c r="A68" s="8"/>
      <c r="B68" s="209" t="s">
        <v>66</v>
      </c>
      <c r="C68" s="210"/>
      <c r="D68" s="210"/>
      <c r="E68" s="210"/>
      <c r="F68" s="210"/>
      <c r="G68" s="210"/>
      <c r="H68" s="210"/>
      <c r="I68" s="211"/>
      <c r="J68" s="212" t="s">
        <v>67</v>
      </c>
      <c r="K68" s="212"/>
      <c r="L68" s="212"/>
      <c r="M68" s="212"/>
      <c r="N68" s="212"/>
      <c r="O68" s="212"/>
      <c r="P68" s="213" t="s">
        <v>68</v>
      </c>
      <c r="Q68" s="214"/>
      <c r="R68" s="37"/>
    </row>
    <row r="69" spans="1:30" ht="30" customHeight="1">
      <c r="A69" s="8"/>
      <c r="B69" s="215" t="s">
        <v>69</v>
      </c>
      <c r="C69" s="216"/>
      <c r="D69" s="216"/>
      <c r="E69" s="216"/>
      <c r="F69" s="216"/>
      <c r="G69" s="216"/>
      <c r="H69" s="216"/>
      <c r="I69" s="217"/>
      <c r="J69" s="218" t="s">
        <v>70</v>
      </c>
      <c r="K69" s="219"/>
      <c r="L69" s="219"/>
      <c r="M69" s="219"/>
      <c r="N69" s="219"/>
      <c r="O69" s="219"/>
      <c r="P69" s="220">
        <v>252</v>
      </c>
      <c r="Q69" s="221"/>
      <c r="R69" s="37"/>
      <c r="Y69" s="208"/>
    </row>
    <row r="70" spans="1:30" ht="30" customHeight="1">
      <c r="A70" s="8"/>
      <c r="B70" s="215" t="s">
        <v>71</v>
      </c>
      <c r="C70" s="216"/>
      <c r="D70" s="216"/>
      <c r="E70" s="216"/>
      <c r="F70" s="216"/>
      <c r="G70" s="216"/>
      <c r="H70" s="216"/>
      <c r="I70" s="217"/>
      <c r="J70" s="222" t="s">
        <v>72</v>
      </c>
      <c r="K70" s="223"/>
      <c r="L70" s="223"/>
      <c r="M70" s="223"/>
      <c r="N70" s="223"/>
      <c r="O70" s="223"/>
      <c r="P70" s="220">
        <v>208</v>
      </c>
      <c r="Q70" s="221"/>
      <c r="Y70" s="208"/>
    </row>
    <row r="71" spans="1:30" ht="30" customHeight="1">
      <c r="A71" s="8"/>
      <c r="B71" s="215" t="s">
        <v>73</v>
      </c>
      <c r="C71" s="216"/>
      <c r="D71" s="216"/>
      <c r="E71" s="216"/>
      <c r="F71" s="216"/>
      <c r="G71" s="216"/>
      <c r="H71" s="216"/>
      <c r="I71" s="217"/>
      <c r="J71" s="224" t="s">
        <v>74</v>
      </c>
      <c r="K71" s="224"/>
      <c r="L71" s="224"/>
      <c r="M71" s="224"/>
      <c r="N71" s="224"/>
      <c r="O71" s="224"/>
      <c r="P71" s="220">
        <v>39</v>
      </c>
      <c r="Q71" s="221"/>
      <c r="Y71" s="208"/>
      <c r="Z71" s="208"/>
      <c r="AA71" s="208"/>
    </row>
    <row r="72" spans="1:30" ht="30" customHeight="1">
      <c r="A72" s="8"/>
      <c r="B72" s="215" t="s">
        <v>75</v>
      </c>
      <c r="C72" s="216"/>
      <c r="D72" s="216"/>
      <c r="E72" s="216"/>
      <c r="F72" s="216"/>
      <c r="G72" s="216"/>
      <c r="H72" s="216"/>
      <c r="I72" s="217"/>
      <c r="J72" s="225" t="s">
        <v>76</v>
      </c>
      <c r="K72" s="219"/>
      <c r="L72" s="219"/>
      <c r="M72" s="219"/>
      <c r="N72" s="219"/>
      <c r="O72" s="219"/>
      <c r="P72" s="220">
        <v>509</v>
      </c>
      <c r="Q72" s="221"/>
      <c r="Y72" s="208"/>
      <c r="Z72" s="208"/>
      <c r="AA72" s="208"/>
    </row>
    <row r="73" spans="1:30" ht="30" customHeight="1">
      <c r="A73" s="8"/>
      <c r="B73" s="226" t="s">
        <v>77</v>
      </c>
      <c r="C73" s="226"/>
      <c r="D73" s="226"/>
      <c r="E73" s="226"/>
      <c r="F73" s="226"/>
      <c r="G73" s="226"/>
      <c r="H73" s="226"/>
      <c r="I73" s="226"/>
      <c r="J73" s="224" t="s">
        <v>78</v>
      </c>
      <c r="K73" s="224"/>
      <c r="L73" s="224"/>
      <c r="M73" s="224"/>
      <c r="N73" s="224"/>
      <c r="O73" s="224"/>
      <c r="P73" s="220">
        <v>118</v>
      </c>
      <c r="Q73" s="221"/>
      <c r="Y73" s="208"/>
    </row>
    <row r="74" spans="1:30" ht="30" customHeight="1">
      <c r="A74" s="8"/>
      <c r="B74" s="227"/>
      <c r="C74" s="227"/>
      <c r="D74" s="227"/>
      <c r="E74" s="227"/>
      <c r="F74" s="227"/>
      <c r="G74" s="227"/>
      <c r="H74" s="227"/>
      <c r="I74" s="227"/>
      <c r="J74" s="228" t="s">
        <v>79</v>
      </c>
      <c r="K74" s="228"/>
      <c r="L74" s="228"/>
      <c r="M74" s="228"/>
      <c r="N74" s="228"/>
      <c r="O74" s="228"/>
      <c r="P74" s="229">
        <f>SUM(P69:Q73)</f>
        <v>1126</v>
      </c>
      <c r="Q74" s="230"/>
      <c r="Y74" s="208"/>
    </row>
    <row r="75" spans="1:30" ht="30" customHeight="1">
      <c r="A75" s="8"/>
      <c r="B75" s="227"/>
      <c r="C75" s="227"/>
      <c r="D75" s="227"/>
      <c r="E75" s="227"/>
      <c r="F75" s="227"/>
      <c r="G75" s="227"/>
      <c r="H75" s="227"/>
      <c r="I75" s="227"/>
      <c r="J75" s="228" t="s">
        <v>80</v>
      </c>
      <c r="K75" s="228"/>
      <c r="L75" s="228"/>
      <c r="M75" s="228"/>
      <c r="N75" s="228"/>
      <c r="O75" s="228"/>
      <c r="P75" s="231">
        <f>SUM(P74)/L32</f>
        <v>0.59045621394861036</v>
      </c>
      <c r="Q75" s="232"/>
      <c r="Y75" s="208"/>
      <c r="Z75" s="208"/>
      <c r="AA75" s="208"/>
      <c r="AB75" s="208"/>
      <c r="AC75" s="208"/>
    </row>
    <row r="76" spans="1:30" ht="30" customHeight="1">
      <c r="A76" s="8"/>
      <c r="B76" s="233"/>
      <c r="C76" s="233"/>
      <c r="D76" s="233"/>
      <c r="E76" s="233"/>
      <c r="F76" s="233"/>
      <c r="G76" s="233"/>
      <c r="H76" s="233"/>
      <c r="I76" s="233"/>
      <c r="J76" s="234"/>
      <c r="K76" s="234"/>
      <c r="L76" s="234"/>
      <c r="M76" s="234"/>
      <c r="N76" s="234"/>
      <c r="O76" s="234"/>
      <c r="P76" s="235"/>
      <c r="Q76" s="235"/>
      <c r="Y76" s="208"/>
      <c r="Z76" s="208"/>
      <c r="AA76" s="208"/>
      <c r="AB76" s="208"/>
      <c r="AC76" s="208"/>
    </row>
    <row r="77" spans="1:30" ht="30" customHeight="1">
      <c r="A77" s="8"/>
      <c r="B77" s="236" t="s">
        <v>81</v>
      </c>
      <c r="C77" s="237"/>
      <c r="D77" s="237"/>
      <c r="E77" s="237"/>
      <c r="F77" s="237"/>
      <c r="G77" s="237"/>
      <c r="H77" s="14" t="str">
        <f>'[1]35天久'!$H$78</f>
        <v>Ｒ6.3.1</v>
      </c>
      <c r="I77" s="14"/>
      <c r="J77" s="15" t="s">
        <v>3</v>
      </c>
      <c r="K77" s="234"/>
      <c r="L77" s="234"/>
      <c r="M77" s="234"/>
      <c r="N77" s="234"/>
      <c r="O77" s="234"/>
      <c r="P77" s="235"/>
      <c r="Q77" s="235"/>
      <c r="Y77" s="208"/>
      <c r="Z77" s="208"/>
      <c r="AA77" s="208"/>
      <c r="AB77" s="208"/>
      <c r="AC77" s="208"/>
    </row>
    <row r="78" spans="1:30" ht="30" customHeight="1">
      <c r="A78" s="8"/>
      <c r="B78" s="212" t="s">
        <v>82</v>
      </c>
      <c r="C78" s="212"/>
      <c r="D78" s="212"/>
      <c r="E78" s="212"/>
      <c r="F78" s="212"/>
      <c r="G78" s="212"/>
      <c r="H78" s="212"/>
      <c r="I78" s="212"/>
      <c r="J78" s="238" t="s">
        <v>83</v>
      </c>
      <c r="K78" s="238"/>
      <c r="L78" s="238"/>
      <c r="M78" s="238"/>
      <c r="N78" s="238"/>
      <c r="O78" s="239" t="s">
        <v>84</v>
      </c>
      <c r="P78" s="239"/>
      <c r="Q78" s="239"/>
      <c r="R78" s="239"/>
      <c r="S78" s="239"/>
      <c r="T78" s="238" t="s">
        <v>85</v>
      </c>
      <c r="U78" s="238"/>
      <c r="V78" s="238"/>
      <c r="Y78" s="208"/>
      <c r="Z78" s="208"/>
      <c r="AA78" s="208"/>
      <c r="AB78" s="208"/>
      <c r="AC78" s="208"/>
    </row>
    <row r="79" spans="1:30" ht="33" customHeight="1">
      <c r="A79" s="8"/>
      <c r="B79" s="240" t="s">
        <v>86</v>
      </c>
      <c r="C79" s="241"/>
      <c r="D79" s="241"/>
      <c r="E79" s="241"/>
      <c r="F79" s="241"/>
      <c r="G79" s="241"/>
      <c r="H79" s="241"/>
      <c r="I79" s="242"/>
      <c r="J79" s="243" t="s">
        <v>87</v>
      </c>
      <c r="K79" s="244"/>
      <c r="L79" s="244"/>
      <c r="M79" s="244"/>
      <c r="N79" s="245"/>
      <c r="O79" s="246" t="s">
        <v>88</v>
      </c>
      <c r="P79" s="247"/>
      <c r="Q79" s="247"/>
      <c r="R79" s="247"/>
      <c r="S79" s="248"/>
      <c r="T79" s="249" t="s">
        <v>89</v>
      </c>
      <c r="U79" s="250"/>
      <c r="V79" s="251"/>
      <c r="Y79" s="208"/>
      <c r="Z79" s="208"/>
      <c r="AA79" s="208"/>
      <c r="AB79" s="208"/>
      <c r="AC79" s="208"/>
    </row>
    <row r="80" spans="1:30" ht="30" customHeight="1">
      <c r="A80" s="8"/>
      <c r="B80" s="252"/>
      <c r="C80" s="195"/>
      <c r="D80" s="195"/>
      <c r="E80" s="195"/>
      <c r="F80" s="195"/>
      <c r="G80" s="195"/>
      <c r="H80" s="195"/>
      <c r="I80" s="195"/>
      <c r="J80" s="253"/>
      <c r="K80" s="253"/>
      <c r="L80" s="253"/>
      <c r="M80" s="253"/>
      <c r="N80" s="253"/>
      <c r="O80" s="254"/>
      <c r="P80" s="254"/>
      <c r="Q80" s="254"/>
      <c r="R80" s="254"/>
      <c r="S80" s="254"/>
      <c r="T80" s="255"/>
      <c r="U80" s="255"/>
      <c r="V80" s="255"/>
      <c r="Y80" s="208"/>
      <c r="Z80" s="208"/>
      <c r="AA80" s="208"/>
      <c r="AB80" s="208"/>
      <c r="AC80" s="208"/>
    </row>
    <row r="81" spans="1:29" ht="30" customHeight="1">
      <c r="A81" s="8"/>
      <c r="B81" s="236" t="s">
        <v>90</v>
      </c>
      <c r="C81" s="237"/>
      <c r="D81" s="237"/>
      <c r="E81" s="237"/>
      <c r="F81" s="237"/>
      <c r="G81" s="237"/>
      <c r="H81" s="237"/>
      <c r="I81" s="237"/>
      <c r="J81" s="14" t="str">
        <f>'[1]35天久'!$J$82</f>
        <v>R4.4.1</v>
      </c>
      <c r="K81" s="14"/>
      <c r="L81" s="15" t="s">
        <v>3</v>
      </c>
      <c r="M81" s="253"/>
      <c r="N81" s="253"/>
      <c r="R81" s="65"/>
      <c r="S81" s="65"/>
      <c r="T81" s="65"/>
      <c r="U81" s="65"/>
      <c r="Y81" s="208"/>
      <c r="Z81" s="208"/>
      <c r="AA81" s="208"/>
      <c r="AB81" s="208"/>
      <c r="AC81" s="208"/>
    </row>
    <row r="82" spans="1:29" ht="30" customHeight="1">
      <c r="A82" s="8"/>
      <c r="B82" s="212" t="s">
        <v>82</v>
      </c>
      <c r="C82" s="212"/>
      <c r="D82" s="212"/>
      <c r="E82" s="212"/>
      <c r="F82" s="212"/>
      <c r="G82" s="212"/>
      <c r="H82" s="212"/>
      <c r="I82" s="212"/>
      <c r="J82" s="253"/>
      <c r="K82" s="253"/>
      <c r="L82" s="253"/>
      <c r="M82" s="253"/>
      <c r="N82" s="253"/>
      <c r="R82" s="65"/>
      <c r="S82" s="65"/>
      <c r="T82" s="65"/>
      <c r="U82" s="65"/>
      <c r="Y82" s="208"/>
      <c r="Z82" s="208"/>
      <c r="AA82" s="208"/>
      <c r="AB82" s="208"/>
      <c r="AC82" s="208"/>
    </row>
    <row r="83" spans="1:29" ht="30" customHeight="1">
      <c r="A83" s="8"/>
      <c r="B83" s="256" t="s">
        <v>91</v>
      </c>
      <c r="C83" s="257"/>
      <c r="D83" s="257"/>
      <c r="E83" s="257"/>
      <c r="F83" s="257"/>
      <c r="G83" s="257"/>
      <c r="H83" s="257"/>
      <c r="I83" s="258"/>
      <c r="J83" s="253"/>
      <c r="K83" s="253"/>
      <c r="L83" s="253"/>
      <c r="M83" s="253"/>
      <c r="N83" s="253"/>
      <c r="R83" s="65"/>
      <c r="S83" s="65"/>
      <c r="T83" s="65"/>
      <c r="U83" s="65"/>
      <c r="Y83" s="208"/>
      <c r="Z83" s="208"/>
      <c r="AA83" s="208"/>
      <c r="AB83" s="208"/>
      <c r="AC83" s="208"/>
    </row>
    <row r="84" spans="1:29" ht="30" customHeight="1">
      <c r="A84" s="8"/>
      <c r="B84" s="255"/>
      <c r="C84" s="255"/>
      <c r="D84" s="255"/>
      <c r="E84" s="255"/>
      <c r="F84" s="255"/>
      <c r="G84" s="255"/>
      <c r="H84" s="255"/>
      <c r="I84" s="255"/>
      <c r="J84" s="253"/>
      <c r="K84" s="253"/>
      <c r="L84" s="253"/>
      <c r="M84" s="253"/>
      <c r="N84" s="253"/>
      <c r="R84" s="65"/>
      <c r="S84" s="65"/>
      <c r="T84" s="65"/>
      <c r="U84" s="65"/>
      <c r="Y84" s="208"/>
      <c r="Z84" s="208"/>
      <c r="AA84" s="208"/>
      <c r="AB84" s="208"/>
      <c r="AC84" s="208"/>
    </row>
    <row r="85" spans="1:29" ht="30" customHeight="1">
      <c r="A85" s="8"/>
      <c r="B85" s="13" t="s">
        <v>92</v>
      </c>
      <c r="C85" s="205"/>
      <c r="D85" s="205"/>
      <c r="E85" s="205"/>
      <c r="F85" s="205"/>
      <c r="G85" s="14" t="str">
        <f>'[1]35天久'!$G$87</f>
        <v>R5.12.31</v>
      </c>
      <c r="H85" s="14"/>
      <c r="I85" s="15" t="s">
        <v>3</v>
      </c>
      <c r="J85" s="253"/>
      <c r="K85" s="253"/>
      <c r="L85" s="253"/>
      <c r="M85" s="253"/>
      <c r="N85" s="253"/>
      <c r="O85" s="259" t="s">
        <v>93</v>
      </c>
      <c r="P85" s="260"/>
      <c r="Q85" s="260"/>
      <c r="R85" s="260"/>
      <c r="S85" s="260"/>
      <c r="T85" s="260"/>
      <c r="U85" s="260"/>
      <c r="V85" s="14" t="str">
        <f>'[1]35天久'!$V$87</f>
        <v>R5.12.31</v>
      </c>
      <c r="W85" s="14"/>
      <c r="X85" s="15" t="s">
        <v>3</v>
      </c>
      <c r="Y85" s="208"/>
      <c r="Z85" s="208"/>
      <c r="AA85" s="208"/>
      <c r="AB85" s="208"/>
      <c r="AC85" s="208"/>
    </row>
    <row r="86" spans="1:29" ht="30" customHeight="1">
      <c r="A86" s="8"/>
      <c r="B86" s="212" t="s">
        <v>82</v>
      </c>
      <c r="C86" s="212"/>
      <c r="D86" s="212"/>
      <c r="E86" s="212"/>
      <c r="F86" s="212"/>
      <c r="G86" s="212"/>
      <c r="H86" s="212" t="s">
        <v>94</v>
      </c>
      <c r="I86" s="212"/>
      <c r="J86" s="212"/>
      <c r="K86" s="212"/>
      <c r="L86" s="212"/>
      <c r="M86" s="212"/>
      <c r="N86" s="253"/>
      <c r="O86" s="261" t="s">
        <v>82</v>
      </c>
      <c r="P86" s="262"/>
      <c r="Q86" s="262"/>
      <c r="R86" s="262"/>
      <c r="S86" s="262"/>
      <c r="T86" s="239" t="s">
        <v>95</v>
      </c>
      <c r="U86" s="239"/>
      <c r="V86" s="239"/>
      <c r="W86" s="239"/>
      <c r="X86" s="239"/>
      <c r="Y86" s="208"/>
      <c r="Z86" s="208"/>
      <c r="AA86" s="208"/>
      <c r="AB86" s="208"/>
      <c r="AC86" s="208"/>
    </row>
    <row r="87" spans="1:29" ht="30" customHeight="1">
      <c r="A87" s="8"/>
      <c r="B87" s="224" t="s">
        <v>96</v>
      </c>
      <c r="C87" s="224"/>
      <c r="D87" s="224"/>
      <c r="E87" s="224"/>
      <c r="F87" s="224"/>
      <c r="G87" s="224"/>
      <c r="H87" s="224" t="s">
        <v>97</v>
      </c>
      <c r="I87" s="224"/>
      <c r="J87" s="224"/>
      <c r="K87" s="224"/>
      <c r="L87" s="224"/>
      <c r="M87" s="224"/>
      <c r="N87" s="253"/>
      <c r="O87" s="263" t="s">
        <v>98</v>
      </c>
      <c r="P87" s="264"/>
      <c r="Q87" s="264"/>
      <c r="R87" s="264"/>
      <c r="S87" s="264"/>
      <c r="T87" s="265" t="s">
        <v>99</v>
      </c>
      <c r="U87" s="265"/>
      <c r="V87" s="265"/>
      <c r="W87" s="265"/>
      <c r="X87" s="265"/>
      <c r="Y87" s="208"/>
      <c r="Z87" s="208"/>
      <c r="AA87" s="208"/>
      <c r="AB87" s="208"/>
      <c r="AC87" s="208"/>
    </row>
    <row r="88" spans="1:29" ht="29.25" customHeight="1">
      <c r="A88" s="8"/>
      <c r="B88" s="224" t="s">
        <v>100</v>
      </c>
      <c r="C88" s="224"/>
      <c r="D88" s="224"/>
      <c r="E88" s="224"/>
      <c r="F88" s="224"/>
      <c r="G88" s="224"/>
      <c r="H88" s="224" t="s">
        <v>101</v>
      </c>
      <c r="I88" s="224"/>
      <c r="J88" s="224"/>
      <c r="K88" s="224"/>
      <c r="L88" s="224"/>
      <c r="M88" s="224"/>
      <c r="N88" s="253"/>
    </row>
    <row r="89" spans="1:29" ht="29.25" customHeight="1">
      <c r="A89" s="8"/>
      <c r="B89" s="224" t="s">
        <v>102</v>
      </c>
      <c r="C89" s="224"/>
      <c r="D89" s="224"/>
      <c r="E89" s="224"/>
      <c r="F89" s="224"/>
      <c r="G89" s="224"/>
      <c r="H89" s="224" t="s">
        <v>103</v>
      </c>
      <c r="I89" s="224"/>
      <c r="J89" s="224"/>
      <c r="K89" s="224"/>
      <c r="L89" s="224"/>
      <c r="M89" s="224"/>
      <c r="N89" s="253"/>
      <c r="O89" s="259" t="s">
        <v>104</v>
      </c>
      <c r="P89" s="260"/>
      <c r="Q89" s="260"/>
      <c r="R89" s="260"/>
      <c r="S89" s="260"/>
      <c r="T89" s="260"/>
      <c r="U89" s="260"/>
      <c r="V89" s="14" t="str">
        <f>'[1]35天久'!$V$92</f>
        <v>R5.4.1</v>
      </c>
      <c r="W89" s="14"/>
      <c r="X89" s="15" t="s">
        <v>3</v>
      </c>
    </row>
    <row r="90" spans="1:29" ht="29.25" customHeight="1">
      <c r="A90" s="8"/>
      <c r="B90" s="224" t="s">
        <v>105</v>
      </c>
      <c r="C90" s="224"/>
      <c r="D90" s="224"/>
      <c r="E90" s="224"/>
      <c r="F90" s="224"/>
      <c r="G90" s="224"/>
      <c r="H90" s="224" t="s">
        <v>106</v>
      </c>
      <c r="I90" s="224"/>
      <c r="J90" s="224"/>
      <c r="K90" s="224"/>
      <c r="L90" s="224"/>
      <c r="M90" s="224"/>
      <c r="N90" s="253"/>
      <c r="O90" s="239" t="s">
        <v>82</v>
      </c>
      <c r="P90" s="239"/>
      <c r="Q90" s="239"/>
      <c r="R90" s="239"/>
      <c r="S90" s="239"/>
      <c r="T90" s="239" t="s">
        <v>94</v>
      </c>
      <c r="U90" s="239"/>
      <c r="V90" s="239"/>
      <c r="W90" s="239"/>
      <c r="X90" s="239"/>
    </row>
    <row r="91" spans="1:29" ht="29.25" customHeight="1">
      <c r="A91" s="8"/>
      <c r="B91" s="224" t="s">
        <v>107</v>
      </c>
      <c r="C91" s="224"/>
      <c r="D91" s="224"/>
      <c r="E91" s="224"/>
      <c r="F91" s="224"/>
      <c r="G91" s="224"/>
      <c r="H91" s="224" t="s">
        <v>108</v>
      </c>
      <c r="I91" s="224"/>
      <c r="J91" s="224"/>
      <c r="K91" s="224"/>
      <c r="L91" s="224"/>
      <c r="M91" s="224"/>
      <c r="N91" s="253"/>
      <c r="O91" s="266" t="s">
        <v>109</v>
      </c>
      <c r="P91" s="267"/>
      <c r="Q91" s="267"/>
      <c r="R91" s="267"/>
      <c r="S91" s="267"/>
      <c r="T91" s="268" t="s">
        <v>109</v>
      </c>
      <c r="U91" s="268"/>
      <c r="V91" s="268"/>
      <c r="W91" s="268"/>
      <c r="X91" s="268"/>
    </row>
    <row r="92" spans="1:29" ht="29.25" customHeight="1">
      <c r="A92" s="8"/>
      <c r="B92" s="224" t="s">
        <v>110</v>
      </c>
      <c r="C92" s="224"/>
      <c r="D92" s="224"/>
      <c r="E92" s="224"/>
      <c r="F92" s="224"/>
      <c r="G92" s="224"/>
      <c r="H92" s="224" t="s">
        <v>108</v>
      </c>
      <c r="I92" s="224"/>
      <c r="J92" s="224"/>
      <c r="K92" s="224"/>
      <c r="L92" s="224"/>
      <c r="M92" s="224"/>
      <c r="N92" s="253"/>
    </row>
    <row r="93" spans="1:29" ht="29.25" customHeight="1">
      <c r="A93" s="8"/>
      <c r="B93" s="269" t="s">
        <v>111</v>
      </c>
      <c r="C93" s="223"/>
      <c r="D93" s="223"/>
      <c r="E93" s="223"/>
      <c r="F93" s="223"/>
      <c r="G93" s="223"/>
      <c r="H93" s="224" t="s">
        <v>112</v>
      </c>
      <c r="I93" s="224"/>
      <c r="J93" s="224"/>
      <c r="K93" s="224"/>
      <c r="L93" s="224"/>
      <c r="M93" s="224"/>
      <c r="N93" s="253"/>
      <c r="O93" s="259" t="s">
        <v>113</v>
      </c>
      <c r="P93" s="260"/>
      <c r="Q93" s="260"/>
      <c r="R93" s="260"/>
      <c r="S93" s="260"/>
      <c r="T93" s="260"/>
      <c r="U93" s="260"/>
      <c r="V93" s="50" t="str">
        <f>'[1]35天久'!$V$102</f>
        <v>R5.4.1</v>
      </c>
      <c r="W93" s="50"/>
      <c r="X93" s="15" t="s">
        <v>3</v>
      </c>
    </row>
    <row r="94" spans="1:29" ht="29.25" customHeight="1">
      <c r="A94" s="8"/>
      <c r="B94" s="224" t="s">
        <v>114</v>
      </c>
      <c r="C94" s="224"/>
      <c r="D94" s="224"/>
      <c r="E94" s="224"/>
      <c r="F94" s="224"/>
      <c r="G94" s="224"/>
      <c r="H94" s="224" t="s">
        <v>115</v>
      </c>
      <c r="I94" s="224"/>
      <c r="J94" s="224"/>
      <c r="K94" s="224"/>
      <c r="L94" s="224"/>
      <c r="M94" s="224"/>
      <c r="N94" s="253"/>
      <c r="O94" s="261" t="s">
        <v>82</v>
      </c>
      <c r="P94" s="262"/>
      <c r="Q94" s="262"/>
      <c r="R94" s="262"/>
      <c r="S94" s="270"/>
      <c r="T94" s="261" t="s">
        <v>94</v>
      </c>
      <c r="U94" s="262"/>
      <c r="V94" s="262"/>
      <c r="W94" s="262"/>
      <c r="X94" s="270"/>
    </row>
    <row r="95" spans="1:29" ht="29.25" customHeight="1">
      <c r="A95" s="8"/>
      <c r="B95" s="224" t="s">
        <v>116</v>
      </c>
      <c r="C95" s="224"/>
      <c r="D95" s="224"/>
      <c r="E95" s="224"/>
      <c r="F95" s="224"/>
      <c r="G95" s="224"/>
      <c r="H95" s="224" t="s">
        <v>115</v>
      </c>
      <c r="I95" s="224"/>
      <c r="J95" s="224"/>
      <c r="K95" s="224"/>
      <c r="L95" s="224"/>
      <c r="M95" s="224"/>
      <c r="N95" s="253"/>
      <c r="O95" s="266" t="s">
        <v>117</v>
      </c>
      <c r="P95" s="267"/>
      <c r="Q95" s="267"/>
      <c r="R95" s="267"/>
      <c r="S95" s="267"/>
      <c r="T95" s="268" t="s">
        <v>118</v>
      </c>
      <c r="U95" s="268"/>
      <c r="V95" s="268"/>
      <c r="W95" s="268"/>
      <c r="X95" s="268"/>
    </row>
    <row r="96" spans="1:29" ht="29.25" customHeight="1">
      <c r="A96" s="8"/>
      <c r="B96" s="224" t="s">
        <v>119</v>
      </c>
      <c r="C96" s="224"/>
      <c r="D96" s="224"/>
      <c r="E96" s="224"/>
      <c r="F96" s="224"/>
      <c r="G96" s="224"/>
      <c r="H96" s="224" t="s">
        <v>120</v>
      </c>
      <c r="I96" s="224"/>
      <c r="J96" s="224"/>
      <c r="K96" s="224"/>
      <c r="L96" s="224"/>
      <c r="M96" s="224"/>
      <c r="N96" s="253"/>
    </row>
    <row r="97" spans="1:25" ht="29.25" customHeight="1">
      <c r="A97" s="8"/>
      <c r="B97" s="224" t="s">
        <v>121</v>
      </c>
      <c r="C97" s="224"/>
      <c r="D97" s="224"/>
      <c r="E97" s="224"/>
      <c r="F97" s="224"/>
      <c r="G97" s="224"/>
      <c r="H97" s="224" t="s">
        <v>112</v>
      </c>
      <c r="I97" s="224"/>
      <c r="J97" s="224"/>
      <c r="K97" s="224"/>
      <c r="L97" s="224"/>
      <c r="M97" s="224"/>
      <c r="N97" s="253"/>
      <c r="O97" s="271" t="s">
        <v>122</v>
      </c>
      <c r="P97" s="271"/>
      <c r="Q97" s="271"/>
      <c r="R97" s="271"/>
      <c r="S97" s="50" t="str">
        <f>'[1]35天久'!$S$109</f>
        <v>R2.9.14</v>
      </c>
      <c r="T97" s="50"/>
      <c r="U97" s="272" t="s">
        <v>3</v>
      </c>
    </row>
    <row r="98" spans="1:25" ht="29.25" customHeight="1">
      <c r="A98" s="8"/>
      <c r="B98" s="224" t="s">
        <v>123</v>
      </c>
      <c r="C98" s="224"/>
      <c r="D98" s="224"/>
      <c r="E98" s="224"/>
      <c r="F98" s="224"/>
      <c r="G98" s="224"/>
      <c r="H98" s="224" t="s">
        <v>106</v>
      </c>
      <c r="I98" s="224"/>
      <c r="J98" s="224"/>
      <c r="K98" s="224"/>
      <c r="L98" s="224"/>
      <c r="M98" s="224"/>
      <c r="N98" s="253"/>
      <c r="O98" s="273" t="s">
        <v>124</v>
      </c>
      <c r="P98" s="274"/>
      <c r="Q98" s="274"/>
      <c r="R98" s="274"/>
      <c r="S98" s="274"/>
      <c r="T98" s="274"/>
      <c r="U98" s="275"/>
    </row>
    <row r="99" spans="1:25" ht="29.25" customHeight="1">
      <c r="A99" s="8"/>
      <c r="B99" s="224" t="s">
        <v>125</v>
      </c>
      <c r="C99" s="224"/>
      <c r="D99" s="224"/>
      <c r="E99" s="224"/>
      <c r="F99" s="224"/>
      <c r="G99" s="224"/>
      <c r="H99" s="224" t="s">
        <v>106</v>
      </c>
      <c r="I99" s="224"/>
      <c r="J99" s="224"/>
      <c r="K99" s="224"/>
      <c r="L99" s="224"/>
      <c r="M99" s="224"/>
      <c r="N99" s="253"/>
      <c r="O99" s="276" t="s">
        <v>126</v>
      </c>
      <c r="P99" s="277"/>
      <c r="Q99" s="277"/>
      <c r="R99" s="277"/>
      <c r="S99" s="277"/>
      <c r="T99" s="277"/>
      <c r="U99" s="278"/>
    </row>
    <row r="100" spans="1:25" ht="29.25" customHeight="1">
      <c r="A100" s="8"/>
      <c r="B100" s="224" t="s">
        <v>127</v>
      </c>
      <c r="C100" s="224"/>
      <c r="D100" s="224"/>
      <c r="E100" s="224"/>
      <c r="F100" s="224"/>
      <c r="G100" s="224"/>
      <c r="H100" s="224" t="s">
        <v>128</v>
      </c>
      <c r="I100" s="224"/>
      <c r="J100" s="224"/>
      <c r="K100" s="224"/>
      <c r="L100" s="224"/>
      <c r="M100" s="224"/>
      <c r="N100" s="253"/>
      <c r="O100" s="276" t="s">
        <v>129</v>
      </c>
      <c r="P100" s="277"/>
      <c r="Q100" s="277"/>
      <c r="R100" s="277"/>
      <c r="S100" s="277"/>
      <c r="T100" s="277"/>
      <c r="U100" s="278"/>
    </row>
    <row r="101" spans="1:25" ht="38.25" customHeight="1">
      <c r="A101" s="8"/>
      <c r="B101" s="222" t="s">
        <v>130</v>
      </c>
      <c r="C101" s="223"/>
      <c r="D101" s="223"/>
      <c r="E101" s="223"/>
      <c r="F101" s="223"/>
      <c r="G101" s="223"/>
      <c r="H101" s="224" t="s">
        <v>106</v>
      </c>
      <c r="I101" s="224"/>
      <c r="J101" s="224"/>
      <c r="K101" s="224"/>
      <c r="L101" s="224"/>
      <c r="M101" s="224"/>
      <c r="N101" s="253"/>
      <c r="O101" s="254"/>
      <c r="P101" s="254"/>
      <c r="Q101" s="254"/>
      <c r="R101" s="254"/>
      <c r="S101" s="254"/>
      <c r="T101" s="254"/>
      <c r="U101" s="254"/>
      <c r="V101" s="254"/>
      <c r="W101" s="254"/>
      <c r="X101" s="254"/>
    </row>
    <row r="102" spans="1:25" ht="38.25" customHeight="1">
      <c r="A102" s="8"/>
      <c r="B102" s="279"/>
      <c r="C102" s="280"/>
      <c r="D102" s="280"/>
      <c r="E102" s="280"/>
      <c r="F102" s="280"/>
      <c r="G102" s="280"/>
      <c r="H102" s="255"/>
      <c r="I102" s="255"/>
      <c r="J102" s="255"/>
      <c r="K102" s="255"/>
      <c r="L102" s="255"/>
      <c r="M102" s="255"/>
      <c r="N102" s="253"/>
      <c r="O102" s="254"/>
      <c r="P102" s="254"/>
      <c r="Q102" s="254"/>
      <c r="R102" s="254"/>
      <c r="S102" s="254"/>
      <c r="T102" s="254"/>
      <c r="U102" s="254"/>
      <c r="V102" s="254"/>
      <c r="W102" s="254"/>
      <c r="X102" s="254"/>
    </row>
    <row r="103" spans="1:25" ht="28.5" customHeight="1">
      <c r="A103" s="39">
        <v>4</v>
      </c>
      <c r="B103" s="281" t="s">
        <v>131</v>
      </c>
      <c r="C103" s="282"/>
      <c r="D103" s="282"/>
      <c r="E103" s="283"/>
      <c r="F103" s="283"/>
      <c r="G103" s="284"/>
      <c r="H103" s="284"/>
      <c r="I103" s="284"/>
      <c r="J103" s="284"/>
      <c r="K103" s="285"/>
      <c r="L103" s="285"/>
      <c r="M103" s="132"/>
      <c r="N103" s="132"/>
      <c r="O103" s="132"/>
      <c r="P103" s="132"/>
      <c r="Q103" s="132"/>
      <c r="R103" s="133"/>
      <c r="S103" s="134"/>
      <c r="T103" s="133"/>
      <c r="U103" s="134"/>
      <c r="V103" s="134"/>
      <c r="W103" s="44"/>
      <c r="X103" s="44"/>
      <c r="Y103" s="44"/>
    </row>
    <row r="104" spans="1:25" ht="6" customHeight="1">
      <c r="A104" s="286"/>
      <c r="B104" s="287"/>
      <c r="C104" s="288"/>
      <c r="D104" s="288"/>
      <c r="E104" s="289"/>
      <c r="F104" s="289"/>
      <c r="G104" s="290"/>
      <c r="H104" s="290"/>
      <c r="I104" s="290"/>
      <c r="J104" s="290"/>
      <c r="K104" s="291"/>
      <c r="L104" s="291"/>
      <c r="M104" s="10"/>
      <c r="N104" s="10"/>
      <c r="O104" s="10"/>
      <c r="P104" s="10"/>
      <c r="Q104" s="10"/>
      <c r="R104" s="11"/>
      <c r="S104" s="12"/>
      <c r="T104" s="11"/>
      <c r="U104" s="12"/>
      <c r="V104" s="12"/>
    </row>
    <row r="105" spans="1:25" ht="27" customHeight="1">
      <c r="B105" s="13" t="s">
        <v>132</v>
      </c>
      <c r="C105" s="205"/>
      <c r="D105" s="205"/>
      <c r="E105" s="205"/>
      <c r="F105" s="14" t="str">
        <f>'[1]35天久'!$F$115</f>
        <v>R6.1.16</v>
      </c>
      <c r="G105" s="14"/>
      <c r="H105" s="15" t="s">
        <v>3</v>
      </c>
      <c r="I105" s="292"/>
      <c r="J105" s="292"/>
      <c r="K105" s="292"/>
      <c r="L105" s="292"/>
      <c r="M105" s="293"/>
      <c r="N105" s="293"/>
    </row>
    <row r="106" spans="1:25" ht="21.75" customHeight="1">
      <c r="B106" s="212" t="s">
        <v>133</v>
      </c>
      <c r="C106" s="212" t="s">
        <v>134</v>
      </c>
      <c r="D106" s="212"/>
      <c r="E106" s="212"/>
      <c r="F106" s="212"/>
      <c r="G106" s="212" t="s">
        <v>135</v>
      </c>
      <c r="H106" s="212"/>
      <c r="I106" s="212"/>
      <c r="J106" s="212"/>
      <c r="K106" s="212" t="s">
        <v>136</v>
      </c>
      <c r="L106" s="212"/>
      <c r="M106" s="212"/>
      <c r="N106" s="212"/>
      <c r="O106" s="212"/>
      <c r="P106" s="212"/>
      <c r="Q106" s="212"/>
      <c r="R106" s="212"/>
      <c r="S106" s="294" t="s">
        <v>137</v>
      </c>
      <c r="T106" s="294"/>
      <c r="U106" s="294"/>
      <c r="V106" s="294"/>
    </row>
    <row r="107" spans="1:25" ht="30" customHeight="1">
      <c r="B107" s="238"/>
      <c r="C107" s="212"/>
      <c r="D107" s="212"/>
      <c r="E107" s="212"/>
      <c r="F107" s="212"/>
      <c r="G107" s="212"/>
      <c r="H107" s="212"/>
      <c r="I107" s="212"/>
      <c r="J107" s="212"/>
      <c r="K107" s="212" t="s">
        <v>138</v>
      </c>
      <c r="L107" s="212"/>
      <c r="M107" s="212"/>
      <c r="N107" s="212"/>
      <c r="O107" s="212" t="s">
        <v>139</v>
      </c>
      <c r="P107" s="212" t="s">
        <v>140</v>
      </c>
      <c r="Q107" s="212" t="s">
        <v>141</v>
      </c>
      <c r="R107" s="212" t="s">
        <v>142</v>
      </c>
      <c r="S107" s="294"/>
      <c r="T107" s="294"/>
      <c r="U107" s="294"/>
      <c r="V107" s="294"/>
    </row>
    <row r="108" spans="1:25" ht="23.25" customHeight="1">
      <c r="B108" s="238"/>
      <c r="C108" s="212"/>
      <c r="D108" s="212"/>
      <c r="E108" s="212"/>
      <c r="F108" s="212"/>
      <c r="G108" s="212"/>
      <c r="H108" s="212"/>
      <c r="I108" s="212"/>
      <c r="J108" s="212"/>
      <c r="K108" s="295" t="s">
        <v>143</v>
      </c>
      <c r="L108" s="296"/>
      <c r="M108" s="212" t="s">
        <v>144</v>
      </c>
      <c r="N108" s="212"/>
      <c r="O108" s="212"/>
      <c r="P108" s="212"/>
      <c r="Q108" s="212"/>
      <c r="R108" s="212"/>
      <c r="S108" s="294"/>
      <c r="T108" s="294"/>
      <c r="U108" s="294"/>
      <c r="V108" s="294"/>
    </row>
    <row r="109" spans="1:25" ht="36.75" customHeight="1">
      <c r="B109" s="297" t="s">
        <v>145</v>
      </c>
      <c r="C109" s="298" t="s">
        <v>146</v>
      </c>
      <c r="D109" s="298"/>
      <c r="E109" s="298"/>
      <c r="F109" s="298"/>
      <c r="G109" s="298" t="s">
        <v>61</v>
      </c>
      <c r="H109" s="298"/>
      <c r="I109" s="298"/>
      <c r="J109" s="298"/>
      <c r="K109" s="299" t="s">
        <v>147</v>
      </c>
      <c r="L109" s="299"/>
      <c r="M109" s="299" t="s">
        <v>148</v>
      </c>
      <c r="N109" s="299"/>
      <c r="O109" s="300" t="s">
        <v>149</v>
      </c>
      <c r="P109" s="300" t="s">
        <v>150</v>
      </c>
      <c r="Q109" s="300" t="s">
        <v>150</v>
      </c>
      <c r="R109" s="300" t="s">
        <v>151</v>
      </c>
      <c r="S109" s="301" t="s">
        <v>152</v>
      </c>
      <c r="T109" s="302"/>
      <c r="U109" s="302"/>
      <c r="V109" s="302"/>
    </row>
    <row r="110" spans="1:25" ht="36.75" customHeight="1">
      <c r="B110" s="297" t="s">
        <v>145</v>
      </c>
      <c r="C110" s="298" t="s">
        <v>60</v>
      </c>
      <c r="D110" s="298"/>
      <c r="E110" s="298"/>
      <c r="F110" s="298"/>
      <c r="G110" s="298" t="s">
        <v>61</v>
      </c>
      <c r="H110" s="298"/>
      <c r="I110" s="298"/>
      <c r="J110" s="298"/>
      <c r="K110" s="299" t="s">
        <v>151</v>
      </c>
      <c r="L110" s="299"/>
      <c r="M110" s="299" t="s">
        <v>149</v>
      </c>
      <c r="N110" s="299"/>
      <c r="O110" s="300" t="s">
        <v>153</v>
      </c>
      <c r="P110" s="300" t="s">
        <v>154</v>
      </c>
      <c r="Q110" s="300" t="s">
        <v>154</v>
      </c>
      <c r="R110" s="300" t="s">
        <v>155</v>
      </c>
      <c r="S110" s="301" t="s">
        <v>156</v>
      </c>
      <c r="T110" s="302"/>
      <c r="U110" s="302"/>
      <c r="V110" s="302"/>
    </row>
    <row r="111" spans="1:25" ht="23.25" customHeight="1">
      <c r="B111" s="255"/>
      <c r="C111" s="255"/>
      <c r="D111" s="255"/>
      <c r="E111" s="255"/>
      <c r="F111" s="255"/>
      <c r="G111" s="255"/>
      <c r="H111" s="255"/>
      <c r="I111" s="12"/>
      <c r="J111" s="12"/>
      <c r="K111" s="12"/>
      <c r="L111" s="12"/>
      <c r="M111" s="303"/>
      <c r="N111" s="255"/>
      <c r="O111" s="255"/>
      <c r="P111" s="255"/>
      <c r="Q111" s="255"/>
      <c r="R111" s="255"/>
      <c r="S111" s="255"/>
      <c r="T111" s="255"/>
      <c r="U111" s="12"/>
      <c r="V111" s="12"/>
      <c r="W111" s="12"/>
      <c r="X111" s="12"/>
    </row>
    <row r="112" spans="1:25" ht="29.25" customHeight="1">
      <c r="B112" s="236" t="s">
        <v>157</v>
      </c>
      <c r="C112" s="237"/>
      <c r="D112" s="237"/>
      <c r="E112" s="237"/>
      <c r="F112" s="237"/>
      <c r="G112" s="14" t="str">
        <f>'[1]35天久'!$G$123</f>
        <v>R6.1.16</v>
      </c>
      <c r="H112" s="14"/>
      <c r="I112" s="15" t="s">
        <v>3</v>
      </c>
      <c r="J112" s="12"/>
      <c r="K112" s="304"/>
      <c r="L112" s="304"/>
      <c r="M112" s="304"/>
      <c r="N112" s="304"/>
      <c r="O112" s="305"/>
      <c r="P112" s="305"/>
      <c r="Q112" s="305"/>
      <c r="R112" s="305"/>
      <c r="S112" s="305"/>
      <c r="T112" s="305"/>
      <c r="U112" s="305"/>
      <c r="V112" s="305"/>
      <c r="X112" s="12"/>
    </row>
    <row r="113" spans="1:32" ht="23.25" customHeight="1">
      <c r="B113" s="212" t="s">
        <v>82</v>
      </c>
      <c r="C113" s="212"/>
      <c r="D113" s="212"/>
      <c r="E113" s="212"/>
      <c r="F113" s="212"/>
      <c r="G113" s="212"/>
      <c r="H113" s="212"/>
      <c r="I113" s="212"/>
      <c r="J113" s="12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X113" s="12"/>
    </row>
    <row r="114" spans="1:32" ht="23.25" customHeight="1">
      <c r="B114" s="307" t="s">
        <v>158</v>
      </c>
      <c r="C114" s="308"/>
      <c r="D114" s="308"/>
      <c r="E114" s="308"/>
      <c r="F114" s="308"/>
      <c r="G114" s="308"/>
      <c r="H114" s="308"/>
      <c r="I114" s="308"/>
      <c r="J114" s="12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X114" s="12"/>
    </row>
    <row r="115" spans="1:32" ht="23.25" customHeight="1">
      <c r="B115" s="224" t="s">
        <v>159</v>
      </c>
      <c r="C115" s="224"/>
      <c r="D115" s="224"/>
      <c r="E115" s="224"/>
      <c r="F115" s="224"/>
      <c r="G115" s="224"/>
      <c r="H115" s="224"/>
      <c r="I115" s="224"/>
      <c r="J115" s="12"/>
      <c r="K115" s="303"/>
      <c r="L115" s="303"/>
      <c r="M115" s="303"/>
      <c r="N115" s="303"/>
      <c r="O115" s="303"/>
      <c r="P115" s="303"/>
      <c r="Q115" s="303"/>
      <c r="R115" s="303"/>
      <c r="S115" s="303"/>
      <c r="T115" s="303"/>
      <c r="U115" s="303"/>
      <c r="V115" s="303"/>
    </row>
    <row r="116" spans="1:32" ht="23.25" customHeight="1">
      <c r="B116" s="224" t="s">
        <v>160</v>
      </c>
      <c r="C116" s="224"/>
      <c r="D116" s="224"/>
      <c r="E116" s="224"/>
      <c r="F116" s="224"/>
      <c r="G116" s="224"/>
      <c r="H116" s="224"/>
      <c r="I116" s="224"/>
      <c r="J116" s="12"/>
      <c r="S116" s="255"/>
      <c r="T116" s="255"/>
      <c r="U116" s="12"/>
      <c r="V116" s="12"/>
      <c r="W116" s="12"/>
      <c r="X116" s="12"/>
    </row>
    <row r="117" spans="1:32" ht="23.25" customHeight="1">
      <c r="B117" s="224" t="s">
        <v>161</v>
      </c>
      <c r="C117" s="224"/>
      <c r="D117" s="224"/>
      <c r="E117" s="224"/>
      <c r="F117" s="224"/>
      <c r="G117" s="224"/>
      <c r="H117" s="224"/>
      <c r="I117" s="224"/>
      <c r="J117" s="12"/>
      <c r="K117" s="12"/>
      <c r="L117" s="12"/>
      <c r="M117" s="303"/>
      <c r="N117" s="255"/>
      <c r="O117" s="255"/>
      <c r="P117" s="255"/>
      <c r="Q117" s="255"/>
      <c r="R117" s="255"/>
      <c r="S117" s="255"/>
      <c r="T117" s="255"/>
      <c r="U117" s="12"/>
      <c r="V117" s="12"/>
      <c r="W117" s="12"/>
      <c r="X117" s="12"/>
    </row>
    <row r="118" spans="1:32" ht="23.25" customHeight="1">
      <c r="B118" s="309" t="s">
        <v>162</v>
      </c>
      <c r="C118" s="309"/>
      <c r="D118" s="309"/>
      <c r="E118" s="309"/>
      <c r="F118" s="309"/>
      <c r="G118" s="309"/>
      <c r="H118" s="309"/>
      <c r="I118" s="309"/>
      <c r="J118" s="12"/>
      <c r="K118" s="12"/>
      <c r="L118" s="12"/>
      <c r="M118" s="303"/>
      <c r="N118" s="255"/>
      <c r="O118" s="255"/>
      <c r="P118" s="255"/>
      <c r="Q118" s="255"/>
      <c r="R118" s="255"/>
      <c r="S118" s="255"/>
      <c r="T118" s="255"/>
      <c r="U118" s="12"/>
      <c r="V118" s="12"/>
      <c r="W118" s="12"/>
      <c r="X118" s="12"/>
    </row>
    <row r="119" spans="1:32" ht="24.75" customHeight="1">
      <c r="AC119" s="208"/>
      <c r="AD119" s="208"/>
      <c r="AE119" s="208"/>
      <c r="AF119" s="208"/>
    </row>
    <row r="120" spans="1:32" ht="28.5" customHeight="1">
      <c r="A120" s="39">
        <v>5</v>
      </c>
      <c r="B120" s="40" t="s">
        <v>163</v>
      </c>
      <c r="C120" s="41"/>
      <c r="D120" s="41"/>
      <c r="E120" s="42"/>
      <c r="F120" s="42"/>
      <c r="G120" s="203"/>
      <c r="H120" s="203"/>
      <c r="I120" s="203"/>
      <c r="J120" s="203"/>
      <c r="K120" s="204"/>
      <c r="L120" s="204"/>
      <c r="M120" s="132"/>
      <c r="N120" s="132"/>
      <c r="O120" s="132"/>
      <c r="P120" s="132"/>
      <c r="Q120" s="132"/>
      <c r="R120" s="133"/>
      <c r="S120" s="134"/>
      <c r="T120" s="133"/>
      <c r="U120" s="134"/>
      <c r="V120" s="134"/>
      <c r="W120" s="44"/>
      <c r="X120" s="44"/>
      <c r="Y120" s="44"/>
      <c r="Z120" s="208"/>
      <c r="AA120" s="208"/>
      <c r="AB120" s="208"/>
      <c r="AC120" s="208"/>
      <c r="AD120" s="208"/>
    </row>
    <row r="121" spans="1:32" ht="6" customHeight="1">
      <c r="A121" s="286"/>
      <c r="B121" s="287"/>
      <c r="C121" s="288"/>
      <c r="D121" s="288"/>
      <c r="E121" s="289"/>
      <c r="F121" s="289"/>
      <c r="G121" s="290"/>
      <c r="H121" s="290"/>
      <c r="I121" s="290"/>
      <c r="J121" s="290"/>
      <c r="K121" s="291"/>
      <c r="L121" s="291"/>
      <c r="M121" s="10"/>
      <c r="N121" s="10"/>
      <c r="O121" s="10"/>
      <c r="P121" s="10"/>
      <c r="Q121" s="10"/>
      <c r="R121" s="11"/>
      <c r="S121" s="12"/>
      <c r="T121" s="11"/>
      <c r="U121" s="12"/>
      <c r="V121" s="12"/>
      <c r="Z121" s="208"/>
      <c r="AA121" s="208"/>
      <c r="AB121" s="208"/>
      <c r="AC121" s="208"/>
      <c r="AD121" s="208"/>
    </row>
    <row r="122" spans="1:32" ht="35.25" customHeight="1">
      <c r="B122" s="310" t="s">
        <v>164</v>
      </c>
      <c r="C122" s="199"/>
      <c r="D122" s="199"/>
      <c r="E122" s="199"/>
      <c r="F122" s="14" t="str">
        <f>'[1]35天久'!$F$130</f>
        <v>R5.12.21</v>
      </c>
      <c r="G122" s="14"/>
      <c r="H122" s="15" t="s">
        <v>3</v>
      </c>
      <c r="I122" s="36"/>
      <c r="J122" s="47"/>
      <c r="K122" s="311"/>
      <c r="L122" s="305"/>
    </row>
    <row r="123" spans="1:32" ht="27" customHeight="1">
      <c r="B123" s="212" t="s">
        <v>165</v>
      </c>
      <c r="C123" s="238"/>
      <c r="D123" s="238"/>
      <c r="E123" s="238"/>
      <c r="F123" s="238" t="s">
        <v>57</v>
      </c>
      <c r="G123" s="238"/>
      <c r="H123" s="238"/>
      <c r="I123" s="238"/>
      <c r="J123" s="238"/>
      <c r="K123" s="238"/>
      <c r="L123" s="312"/>
      <c r="X123" s="313"/>
    </row>
    <row r="124" spans="1:32" ht="27.75" customHeight="1">
      <c r="A124" s="314"/>
      <c r="B124" s="315" t="s">
        <v>166</v>
      </c>
      <c r="C124" s="315"/>
      <c r="D124" s="315"/>
      <c r="E124" s="315"/>
      <c r="F124" s="315" t="s">
        <v>167</v>
      </c>
      <c r="G124" s="315"/>
      <c r="H124" s="315"/>
      <c r="I124" s="315"/>
      <c r="J124" s="315"/>
      <c r="K124" s="315"/>
      <c r="L124" s="316"/>
    </row>
    <row r="125" spans="1:32" ht="27.75" customHeight="1">
      <c r="A125" s="314"/>
      <c r="B125" s="313"/>
      <c r="C125" s="313"/>
      <c r="D125" s="313"/>
      <c r="E125" s="313"/>
      <c r="F125" s="313"/>
      <c r="G125" s="313"/>
      <c r="H125" s="313"/>
      <c r="I125" s="313"/>
      <c r="J125" s="313"/>
      <c r="K125" s="313"/>
      <c r="L125" s="313"/>
    </row>
    <row r="126" spans="1:32" ht="30" customHeight="1">
      <c r="A126" s="314"/>
      <c r="B126" s="236" t="s">
        <v>168</v>
      </c>
      <c r="C126" s="237"/>
      <c r="D126" s="237"/>
      <c r="E126" s="237"/>
      <c r="F126" s="237"/>
      <c r="G126" s="14" t="str">
        <f>'[1]35天久'!$G$138</f>
        <v>R6.1.5</v>
      </c>
      <c r="H126" s="14"/>
      <c r="I126" s="15" t="s">
        <v>3</v>
      </c>
      <c r="J126" s="313"/>
      <c r="K126" s="313"/>
      <c r="L126" s="313"/>
    </row>
    <row r="127" spans="1:32" ht="27.75" customHeight="1">
      <c r="A127" s="314"/>
      <c r="B127" s="212" t="s">
        <v>169</v>
      </c>
      <c r="C127" s="212"/>
      <c r="D127" s="212"/>
      <c r="E127" s="212"/>
      <c r="F127" s="212" t="s">
        <v>170</v>
      </c>
      <c r="G127" s="212"/>
      <c r="H127" s="212"/>
      <c r="I127" s="212" t="s">
        <v>171</v>
      </c>
      <c r="J127" s="212"/>
      <c r="K127" s="212"/>
      <c r="L127" s="212"/>
      <c r="M127" s="238" t="s">
        <v>172</v>
      </c>
      <c r="N127" s="238"/>
      <c r="O127" s="238"/>
      <c r="P127" s="238"/>
    </row>
    <row r="128" spans="1:32" ht="27.75" customHeight="1">
      <c r="A128" s="314"/>
      <c r="B128" s="317" t="s">
        <v>173</v>
      </c>
      <c r="C128" s="317"/>
      <c r="D128" s="317"/>
      <c r="E128" s="317"/>
      <c r="F128" s="318" t="s">
        <v>174</v>
      </c>
      <c r="G128" s="318"/>
      <c r="H128" s="318"/>
      <c r="I128" s="318" t="s">
        <v>175</v>
      </c>
      <c r="J128" s="318"/>
      <c r="K128" s="318"/>
      <c r="L128" s="318"/>
      <c r="M128" s="309" t="s">
        <v>176</v>
      </c>
      <c r="N128" s="309"/>
      <c r="O128" s="309"/>
      <c r="P128" s="309"/>
    </row>
    <row r="129" spans="1:35" ht="27.75" customHeight="1">
      <c r="A129" s="314"/>
      <c r="B129" s="317" t="s">
        <v>177</v>
      </c>
      <c r="C129" s="317"/>
      <c r="D129" s="317"/>
      <c r="E129" s="317"/>
      <c r="F129" s="318" t="s">
        <v>178</v>
      </c>
      <c r="G129" s="318"/>
      <c r="H129" s="318"/>
      <c r="I129" s="319" t="s">
        <v>179</v>
      </c>
      <c r="J129" s="318"/>
      <c r="K129" s="318"/>
      <c r="L129" s="318"/>
      <c r="M129" s="320" t="s">
        <v>180</v>
      </c>
      <c r="N129" s="321"/>
      <c r="O129" s="321"/>
      <c r="P129" s="322"/>
    </row>
    <row r="130" spans="1:35" ht="27.75" customHeight="1">
      <c r="A130" s="314"/>
      <c r="B130" s="323" t="s">
        <v>181</v>
      </c>
      <c r="C130" s="323"/>
      <c r="D130" s="323"/>
      <c r="E130" s="323"/>
      <c r="F130" s="318" t="s">
        <v>182</v>
      </c>
      <c r="G130" s="318"/>
      <c r="H130" s="318"/>
      <c r="I130" s="318" t="s">
        <v>183</v>
      </c>
      <c r="J130" s="318"/>
      <c r="K130" s="318"/>
      <c r="L130" s="318"/>
      <c r="M130" s="324"/>
      <c r="N130" s="325"/>
      <c r="O130" s="325"/>
      <c r="P130" s="326"/>
    </row>
    <row r="131" spans="1:35" ht="27.75" customHeight="1">
      <c r="A131" s="314"/>
      <c r="B131" s="323" t="s">
        <v>184</v>
      </c>
      <c r="C131" s="323"/>
      <c r="D131" s="323"/>
      <c r="E131" s="323"/>
      <c r="F131" s="318" t="s">
        <v>185</v>
      </c>
      <c r="G131" s="318"/>
      <c r="H131" s="318"/>
      <c r="I131" s="319" t="s">
        <v>186</v>
      </c>
      <c r="J131" s="318"/>
      <c r="K131" s="318"/>
      <c r="L131" s="318"/>
      <c r="M131" s="324" t="s">
        <v>176</v>
      </c>
      <c r="N131" s="325"/>
      <c r="O131" s="325"/>
      <c r="P131" s="326"/>
    </row>
    <row r="132" spans="1:35" ht="27.75" customHeight="1">
      <c r="A132" s="47"/>
      <c r="B132" s="38"/>
      <c r="C132" s="38"/>
      <c r="D132" s="38"/>
      <c r="E132" s="38"/>
      <c r="F132" s="38"/>
      <c r="G132" s="38"/>
      <c r="H132" s="38"/>
      <c r="I132" s="38"/>
      <c r="J132" s="327"/>
      <c r="K132" s="327"/>
      <c r="L132" s="305"/>
      <c r="W132" s="305"/>
      <c r="X132" s="305"/>
    </row>
    <row r="133" spans="1:35" ht="28.5" customHeight="1">
      <c r="A133" s="39">
        <v>6</v>
      </c>
      <c r="B133" s="40" t="s">
        <v>187</v>
      </c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132"/>
      <c r="N133" s="132"/>
      <c r="O133" s="132"/>
      <c r="P133" s="132"/>
      <c r="Q133" s="132"/>
      <c r="R133" s="133"/>
      <c r="S133" s="134"/>
      <c r="T133" s="133"/>
      <c r="U133" s="134"/>
      <c r="V133" s="134"/>
      <c r="W133" s="44"/>
      <c r="X133" s="44"/>
      <c r="Y133" s="44"/>
      <c r="AE133" s="65"/>
      <c r="AF133" s="65"/>
    </row>
    <row r="134" spans="1:35" s="331" customFormat="1" ht="28.5" customHeight="1">
      <c r="A134" s="135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328"/>
      <c r="N134" s="328"/>
      <c r="O134" s="328"/>
      <c r="P134" s="328"/>
      <c r="Q134" s="328"/>
      <c r="R134" s="329"/>
      <c r="S134" s="330"/>
      <c r="T134" s="329"/>
      <c r="U134" s="330"/>
      <c r="V134" s="330"/>
      <c r="AE134" s="332"/>
      <c r="AF134" s="332"/>
    </row>
    <row r="135" spans="1:35" s="331" customFormat="1" ht="30.75" customHeight="1">
      <c r="A135" s="135"/>
      <c r="B135" s="333" t="s">
        <v>188</v>
      </c>
      <c r="C135" s="333"/>
      <c r="D135" s="333"/>
      <c r="E135" s="333"/>
      <c r="F135" s="333"/>
      <c r="G135" s="333"/>
      <c r="H135" s="14" t="str">
        <f>'[1]35天久'!$H$144</f>
        <v>R6.1.23</v>
      </c>
      <c r="I135" s="14"/>
      <c r="J135" s="15" t="s">
        <v>3</v>
      </c>
      <c r="K135" s="334"/>
      <c r="L135" s="334"/>
      <c r="M135" s="328"/>
      <c r="N135" s="328"/>
      <c r="O135" s="328"/>
      <c r="P135" s="328"/>
      <c r="Q135" s="328"/>
      <c r="R135" s="329"/>
      <c r="S135" s="330"/>
      <c r="T135" s="329"/>
      <c r="U135" s="330"/>
      <c r="V135" s="330"/>
      <c r="Y135" s="335"/>
      <c r="Z135" s="335"/>
      <c r="AA135" s="335"/>
      <c r="AB135" s="335"/>
      <c r="AC135" s="335"/>
      <c r="AD135"/>
      <c r="AE135" s="336"/>
      <c r="AF135" s="336"/>
      <c r="AG135" s="336"/>
      <c r="AH135" s="336"/>
      <c r="AI135" s="336"/>
    </row>
    <row r="136" spans="1:35" s="331" customFormat="1" ht="30.75" customHeight="1">
      <c r="A136" s="135"/>
      <c r="B136" s="337" t="s">
        <v>189</v>
      </c>
      <c r="C136" s="337"/>
      <c r="D136" s="337"/>
      <c r="E136" s="337"/>
      <c r="F136" s="337"/>
      <c r="G136" s="337"/>
      <c r="H136" s="337" t="s">
        <v>190</v>
      </c>
      <c r="I136" s="337"/>
      <c r="J136" s="337"/>
      <c r="K136" s="337"/>
      <c r="L136" s="337"/>
      <c r="M136" s="337"/>
      <c r="N136" s="337"/>
      <c r="O136" s="338" t="s">
        <v>57</v>
      </c>
      <c r="P136" s="338"/>
      <c r="Q136" s="338"/>
      <c r="R136" s="338"/>
      <c r="S136" s="338"/>
      <c r="T136" s="338"/>
      <c r="U136" s="212" t="s">
        <v>191</v>
      </c>
      <c r="V136" s="212"/>
      <c r="W136" s="212"/>
      <c r="X136" s="212"/>
      <c r="Y136" s="335"/>
      <c r="Z136" s="335"/>
      <c r="AA136" s="335"/>
      <c r="AB136" s="335"/>
      <c r="AC136" s="335"/>
      <c r="AD136"/>
      <c r="AE136" s="336"/>
      <c r="AF136" s="336"/>
      <c r="AG136" s="336"/>
      <c r="AH136" s="336"/>
      <c r="AI136" s="336"/>
    </row>
    <row r="137" spans="1:35" s="331" customFormat="1" ht="30.75" customHeight="1">
      <c r="A137" s="135"/>
      <c r="B137" s="339" t="s">
        <v>192</v>
      </c>
      <c r="C137" s="340"/>
      <c r="D137" s="340"/>
      <c r="E137" s="340"/>
      <c r="F137" s="340"/>
      <c r="G137" s="341"/>
      <c r="H137" s="342" t="s">
        <v>193</v>
      </c>
      <c r="I137" s="342"/>
      <c r="J137" s="342"/>
      <c r="K137" s="342"/>
      <c r="L137" s="342"/>
      <c r="M137" s="342"/>
      <c r="N137" s="342"/>
      <c r="O137" s="343" t="s">
        <v>194</v>
      </c>
      <c r="P137" s="343"/>
      <c r="Q137" s="343"/>
      <c r="R137" s="343"/>
      <c r="S137" s="343"/>
      <c r="T137" s="343"/>
      <c r="U137" s="344" t="s">
        <v>195</v>
      </c>
      <c r="V137" s="344"/>
      <c r="W137" s="344"/>
      <c r="X137" s="344"/>
      <c r="Y137" s="335"/>
      <c r="Z137" s="335"/>
      <c r="AA137" s="335"/>
      <c r="AB137" s="335"/>
      <c r="AC137" s="335"/>
      <c r="AD137"/>
      <c r="AE137" s="336"/>
      <c r="AF137" s="336"/>
      <c r="AG137" s="336"/>
      <c r="AH137" s="336"/>
      <c r="AI137" s="336"/>
    </row>
    <row r="138" spans="1:35" s="331" customFormat="1" ht="30.75" customHeight="1">
      <c r="A138" s="135"/>
      <c r="B138" s="345" t="s">
        <v>196</v>
      </c>
      <c r="C138" s="346"/>
      <c r="D138" s="346"/>
      <c r="E138" s="346"/>
      <c r="F138" s="346"/>
      <c r="G138" s="347"/>
      <c r="H138" s="342"/>
      <c r="I138" s="342"/>
      <c r="J138" s="342"/>
      <c r="K138" s="342"/>
      <c r="L138" s="342"/>
      <c r="M138" s="342"/>
      <c r="N138" s="342"/>
      <c r="O138" s="343"/>
      <c r="P138" s="343"/>
      <c r="Q138" s="343"/>
      <c r="R138" s="343"/>
      <c r="S138" s="343"/>
      <c r="T138" s="343"/>
      <c r="U138" s="344"/>
      <c r="V138" s="344"/>
      <c r="W138" s="344"/>
      <c r="X138" s="344"/>
      <c r="Y138" s="335"/>
      <c r="Z138" s="335"/>
      <c r="AA138" s="335"/>
      <c r="AB138" s="335"/>
      <c r="AC138" s="335"/>
      <c r="AD138"/>
      <c r="AE138" s="336"/>
      <c r="AF138" s="336"/>
      <c r="AG138" s="336"/>
      <c r="AH138" s="336"/>
      <c r="AI138" s="336"/>
    </row>
    <row r="139" spans="1:35" s="331" customFormat="1" ht="28.5" customHeight="1">
      <c r="A139" s="135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328"/>
      <c r="N139" s="328"/>
      <c r="O139" s="328"/>
      <c r="P139" s="328"/>
      <c r="Q139" s="328"/>
      <c r="R139" s="329"/>
      <c r="S139" s="330"/>
      <c r="T139" s="329"/>
      <c r="U139" s="330"/>
      <c r="V139" s="330"/>
      <c r="Y139" s="348"/>
      <c r="Z139" s="348"/>
      <c r="AA139" s="348"/>
      <c r="AB139" s="348"/>
      <c r="AC139" s="348"/>
      <c r="AE139" s="332"/>
      <c r="AF139" s="332"/>
    </row>
    <row r="140" spans="1:35" s="350" customFormat="1" ht="30.75" customHeight="1">
      <c r="A140" s="135"/>
      <c r="B140" s="333" t="s">
        <v>197</v>
      </c>
      <c r="C140" s="333"/>
      <c r="D140" s="333"/>
      <c r="E140" s="333"/>
      <c r="F140" s="333"/>
      <c r="G140" s="333"/>
      <c r="H140" s="14" t="str">
        <f>'[1]35天久'!$H$149</f>
        <v>R6.1.23</v>
      </c>
      <c r="I140" s="14"/>
      <c r="J140" s="15" t="s">
        <v>3</v>
      </c>
      <c r="K140" s="334"/>
      <c r="L140" s="334"/>
      <c r="M140" s="328"/>
      <c r="N140" s="328"/>
      <c r="O140" s="328"/>
      <c r="P140" s="328"/>
      <c r="Q140" s="328"/>
      <c r="R140" s="329"/>
      <c r="S140" s="349"/>
      <c r="T140" s="329"/>
      <c r="U140" s="349"/>
      <c r="V140" s="349"/>
      <c r="Y140" s="335"/>
      <c r="Z140" s="335"/>
      <c r="AA140" s="335"/>
      <c r="AB140" s="335"/>
      <c r="AC140" s="335"/>
      <c r="AD140"/>
      <c r="AE140" s="351"/>
      <c r="AF140" s="351"/>
      <c r="AG140" s="351"/>
      <c r="AH140" s="351"/>
      <c r="AI140" s="351"/>
    </row>
    <row r="141" spans="1:35" s="350" customFormat="1" ht="30.75" customHeight="1">
      <c r="A141" s="135"/>
      <c r="B141" s="337" t="s">
        <v>198</v>
      </c>
      <c r="C141" s="337"/>
      <c r="D141" s="337"/>
      <c r="E141" s="337"/>
      <c r="F141" s="337"/>
      <c r="G141" s="337"/>
      <c r="H141" s="337" t="s">
        <v>199</v>
      </c>
      <c r="I141" s="337"/>
      <c r="J141" s="337"/>
      <c r="K141" s="337"/>
      <c r="L141" s="337" t="s">
        <v>200</v>
      </c>
      <c r="M141" s="337"/>
      <c r="N141" s="337"/>
      <c r="O141" s="337"/>
      <c r="P141" s="338" t="s">
        <v>201</v>
      </c>
      <c r="Q141" s="338"/>
      <c r="R141" s="338"/>
      <c r="S141" s="338"/>
      <c r="T141" s="338"/>
      <c r="U141" s="338"/>
      <c r="V141" s="338"/>
      <c r="W141" s="338"/>
      <c r="X141" s="338"/>
      <c r="Y141" s="335"/>
      <c r="Z141" s="335"/>
      <c r="AA141" s="335"/>
      <c r="AB141" s="335"/>
      <c r="AC141" s="335"/>
      <c r="AD141"/>
      <c r="AE141" s="351"/>
      <c r="AF141" s="351"/>
      <c r="AG141" s="351"/>
      <c r="AH141" s="351"/>
      <c r="AI141" s="351"/>
    </row>
    <row r="142" spans="1:35" s="350" customFormat="1" ht="30.75" customHeight="1">
      <c r="A142" s="135"/>
      <c r="B142" s="352" t="s">
        <v>202</v>
      </c>
      <c r="C142" s="352"/>
      <c r="D142" s="352"/>
      <c r="E142" s="352"/>
      <c r="F142" s="352"/>
      <c r="G142" s="352"/>
      <c r="H142" s="353" t="s">
        <v>203</v>
      </c>
      <c r="I142" s="353"/>
      <c r="J142" s="353"/>
      <c r="K142" s="353"/>
      <c r="L142" s="354" t="s">
        <v>204</v>
      </c>
      <c r="M142" s="354"/>
      <c r="N142" s="354"/>
      <c r="O142" s="354"/>
      <c r="P142" s="355" t="s">
        <v>205</v>
      </c>
      <c r="Q142" s="355"/>
      <c r="R142" s="355"/>
      <c r="S142" s="355"/>
      <c r="T142" s="355"/>
      <c r="U142" s="355"/>
      <c r="V142" s="355"/>
      <c r="W142" s="355"/>
      <c r="X142" s="355"/>
      <c r="Y142" s="335"/>
      <c r="Z142" s="335"/>
      <c r="AA142" s="335"/>
      <c r="AB142" s="335"/>
      <c r="AC142" s="335"/>
      <c r="AD142"/>
      <c r="AE142" s="351"/>
      <c r="AF142" s="351"/>
      <c r="AG142" s="351"/>
      <c r="AH142" s="351"/>
      <c r="AI142" s="351"/>
    </row>
    <row r="143" spans="1:35" s="350" customFormat="1" ht="30.75" customHeight="1">
      <c r="A143" s="135"/>
      <c r="B143" s="356" t="s">
        <v>206</v>
      </c>
      <c r="C143" s="356"/>
      <c r="D143" s="356"/>
      <c r="E143" s="356"/>
      <c r="F143" s="356"/>
      <c r="G143" s="356"/>
      <c r="H143" s="354" t="s">
        <v>207</v>
      </c>
      <c r="I143" s="354"/>
      <c r="J143" s="354"/>
      <c r="K143" s="354"/>
      <c r="L143" s="354" t="s">
        <v>208</v>
      </c>
      <c r="M143" s="354"/>
      <c r="N143" s="354"/>
      <c r="O143" s="354"/>
      <c r="P143" s="357" t="s">
        <v>209</v>
      </c>
      <c r="Q143" s="357"/>
      <c r="R143" s="357"/>
      <c r="S143" s="357"/>
      <c r="T143" s="357"/>
      <c r="U143" s="357"/>
      <c r="V143" s="357"/>
      <c r="W143" s="357"/>
      <c r="X143" s="357"/>
      <c r="Y143" s="335"/>
      <c r="Z143" s="335"/>
      <c r="AA143" s="335"/>
      <c r="AB143" s="335"/>
      <c r="AC143" s="335"/>
      <c r="AD143"/>
      <c r="AE143" s="351"/>
      <c r="AF143" s="351"/>
      <c r="AG143" s="351"/>
      <c r="AH143" s="351"/>
      <c r="AI143" s="351"/>
    </row>
    <row r="144" spans="1:35" s="350" customFormat="1" ht="30.75" customHeight="1">
      <c r="A144" s="135"/>
      <c r="B144" s="358"/>
      <c r="C144" s="358"/>
      <c r="D144" s="358"/>
      <c r="E144" s="358"/>
      <c r="F144" s="358"/>
      <c r="G144" s="358"/>
      <c r="H144" s="359"/>
      <c r="I144" s="359"/>
      <c r="J144" s="359"/>
      <c r="K144" s="359"/>
      <c r="L144" s="359"/>
      <c r="P144" s="360"/>
      <c r="Q144" s="360"/>
      <c r="R144" s="360"/>
      <c r="S144" s="360"/>
      <c r="T144" s="360"/>
      <c r="U144" s="360"/>
      <c r="V144" s="360"/>
      <c r="W144" s="360"/>
      <c r="X144" s="360"/>
      <c r="Y144" s="335"/>
      <c r="Z144" s="335"/>
      <c r="AA144" s="335"/>
      <c r="AB144" s="335"/>
      <c r="AC144" s="335"/>
      <c r="AD144"/>
      <c r="AE144" s="351"/>
      <c r="AF144" s="351"/>
      <c r="AG144" s="351"/>
      <c r="AH144" s="351"/>
      <c r="AI144" s="351"/>
    </row>
    <row r="145" spans="2:30" ht="29.25" customHeight="1">
      <c r="B145" s="361" t="s">
        <v>210</v>
      </c>
      <c r="C145" s="362"/>
      <c r="D145" s="362"/>
      <c r="E145" s="362"/>
      <c r="F145" s="348" t="s">
        <v>211</v>
      </c>
      <c r="G145" s="348"/>
      <c r="H145" s="348"/>
      <c r="I145" s="348"/>
      <c r="J145" s="348"/>
      <c r="K145" s="348"/>
      <c r="M145" s="14" t="str">
        <f>'[1]35天久'!$M$153</f>
        <v>R6.3.20</v>
      </c>
      <c r="N145" s="14"/>
      <c r="O145" s="15" t="s">
        <v>3</v>
      </c>
      <c r="P145" s="363"/>
      <c r="Q145" s="364"/>
      <c r="R145" s="364"/>
      <c r="S145" s="364"/>
      <c r="T145" s="364"/>
      <c r="U145" s="364"/>
      <c r="V145" s="364"/>
      <c r="Z145" s="335"/>
      <c r="AA145" s="335"/>
      <c r="AB145" s="335"/>
      <c r="AC145" s="335"/>
      <c r="AD145" s="335"/>
    </row>
    <row r="146" spans="2:30" ht="24.75" customHeight="1">
      <c r="B146" s="365" t="s">
        <v>134</v>
      </c>
      <c r="C146" s="365"/>
      <c r="D146" s="365"/>
      <c r="E146" s="365"/>
      <c r="F146" s="365"/>
      <c r="G146" s="365"/>
      <c r="H146" s="366" t="s">
        <v>212</v>
      </c>
      <c r="I146" s="367"/>
      <c r="J146" s="367"/>
      <c r="K146" s="367"/>
      <c r="L146" s="367"/>
      <c r="M146" s="367"/>
      <c r="N146" s="367"/>
      <c r="O146" s="368" t="s">
        <v>57</v>
      </c>
      <c r="P146" s="368"/>
      <c r="Q146" s="368"/>
      <c r="R146" s="368"/>
      <c r="S146" s="368"/>
      <c r="T146" s="368"/>
      <c r="U146" s="367" t="s">
        <v>191</v>
      </c>
      <c r="V146" s="367"/>
      <c r="W146" s="367"/>
      <c r="X146" s="369"/>
      <c r="Z146" s="335"/>
      <c r="AA146" s="335"/>
      <c r="AB146" s="335"/>
      <c r="AC146" s="335"/>
      <c r="AD146" s="335"/>
    </row>
    <row r="147" spans="2:30" ht="24.75" customHeight="1">
      <c r="B147" s="370" t="s">
        <v>213</v>
      </c>
      <c r="C147" s="370"/>
      <c r="D147" s="370"/>
      <c r="E147" s="370"/>
      <c r="F147" s="370"/>
      <c r="G147" s="370"/>
      <c r="H147" s="371" t="s">
        <v>214</v>
      </c>
      <c r="I147" s="372"/>
      <c r="J147" s="372"/>
      <c r="K147" s="372"/>
      <c r="L147" s="372"/>
      <c r="M147" s="372"/>
      <c r="N147" s="372"/>
      <c r="O147" s="370" t="s">
        <v>215</v>
      </c>
      <c r="P147" s="370"/>
      <c r="Q147" s="370"/>
      <c r="R147" s="370"/>
      <c r="S147" s="370"/>
      <c r="T147" s="370"/>
      <c r="U147" s="372" t="s">
        <v>214</v>
      </c>
      <c r="V147" s="372"/>
      <c r="W147" s="372"/>
      <c r="X147" s="373"/>
      <c r="Z147" s="335"/>
      <c r="AA147" s="335"/>
      <c r="AB147" s="335"/>
      <c r="AC147" s="335"/>
      <c r="AD147" s="335"/>
    </row>
    <row r="148" spans="2:30" ht="13.5" customHeight="1">
      <c r="B148" s="374"/>
      <c r="C148" s="375"/>
      <c r="D148" s="375"/>
      <c r="E148" s="375"/>
      <c r="F148" s="376"/>
      <c r="G148" s="376"/>
      <c r="H148" s="376"/>
      <c r="I148" s="376"/>
      <c r="J148" s="376"/>
      <c r="K148" s="376"/>
      <c r="L148" s="376"/>
      <c r="M148" s="376"/>
      <c r="N148" s="376"/>
      <c r="O148" s="376"/>
      <c r="P148" s="376"/>
      <c r="Q148" s="376"/>
      <c r="R148" s="376"/>
      <c r="S148" s="376"/>
    </row>
    <row r="149" spans="2:30" ht="13.5" customHeight="1"/>
    <row r="150" spans="2:30" ht="13.5" customHeight="1"/>
    <row r="151" spans="2:30" ht="13.5" customHeight="1"/>
    <row r="152" spans="2:30" ht="23.25" customHeight="1"/>
    <row r="153" spans="2:30" ht="23.25" customHeight="1"/>
    <row r="154" spans="2:30" ht="23.25" customHeight="1"/>
    <row r="155" spans="2:30" ht="23.25" customHeight="1"/>
    <row r="156" spans="2:30" ht="23.25" customHeight="1"/>
    <row r="157" spans="2:30" ht="23.25" customHeight="1"/>
    <row r="158" spans="2:30" ht="23.25" customHeight="1"/>
    <row r="159" spans="2:30" ht="23.25" customHeight="1"/>
    <row r="160" spans="2:3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</sheetData>
  <mergeCells count="377">
    <mergeCell ref="B147:G147"/>
    <mergeCell ref="H147:N147"/>
    <mergeCell ref="O147:T147"/>
    <mergeCell ref="U147:X147"/>
    <mergeCell ref="B145:E145"/>
    <mergeCell ref="M145:N145"/>
    <mergeCell ref="B146:G146"/>
    <mergeCell ref="H146:N146"/>
    <mergeCell ref="O146:T146"/>
    <mergeCell ref="U146:X146"/>
    <mergeCell ref="B142:G142"/>
    <mergeCell ref="H142:K142"/>
    <mergeCell ref="L142:O142"/>
    <mergeCell ref="P142:X142"/>
    <mergeCell ref="B143:G143"/>
    <mergeCell ref="H143:K143"/>
    <mergeCell ref="L143:O143"/>
    <mergeCell ref="P143:X143"/>
    <mergeCell ref="B140:G140"/>
    <mergeCell ref="H140:I140"/>
    <mergeCell ref="B141:G141"/>
    <mergeCell ref="H141:K141"/>
    <mergeCell ref="L141:O141"/>
    <mergeCell ref="P141:X141"/>
    <mergeCell ref="U136:X136"/>
    <mergeCell ref="B137:G137"/>
    <mergeCell ref="H137:N138"/>
    <mergeCell ref="O137:T138"/>
    <mergeCell ref="U137:X138"/>
    <mergeCell ref="B138:G138"/>
    <mergeCell ref="B133:L133"/>
    <mergeCell ref="B135:G135"/>
    <mergeCell ref="H135:I135"/>
    <mergeCell ref="B136:G136"/>
    <mergeCell ref="H136:N136"/>
    <mergeCell ref="O136:T136"/>
    <mergeCell ref="F130:H130"/>
    <mergeCell ref="I130:L130"/>
    <mergeCell ref="B131:E131"/>
    <mergeCell ref="F131:H131"/>
    <mergeCell ref="I131:L131"/>
    <mergeCell ref="M131:P131"/>
    <mergeCell ref="M127:P127"/>
    <mergeCell ref="B128:E128"/>
    <mergeCell ref="F128:H128"/>
    <mergeCell ref="I128:L128"/>
    <mergeCell ref="M128:P128"/>
    <mergeCell ref="B129:E129"/>
    <mergeCell ref="F129:H129"/>
    <mergeCell ref="I129:L129"/>
    <mergeCell ref="M129:P130"/>
    <mergeCell ref="B130:E130"/>
    <mergeCell ref="B124:E124"/>
    <mergeCell ref="F124:K124"/>
    <mergeCell ref="B126:F126"/>
    <mergeCell ref="G126:H126"/>
    <mergeCell ref="B127:E127"/>
    <mergeCell ref="F127:H127"/>
    <mergeCell ref="I127:L127"/>
    <mergeCell ref="B117:I117"/>
    <mergeCell ref="B118:I118"/>
    <mergeCell ref="B120:L120"/>
    <mergeCell ref="B122:E122"/>
    <mergeCell ref="F122:G122"/>
    <mergeCell ref="B123:E123"/>
    <mergeCell ref="F123:K123"/>
    <mergeCell ref="B112:F112"/>
    <mergeCell ref="G112:H112"/>
    <mergeCell ref="B113:I113"/>
    <mergeCell ref="B114:I114"/>
    <mergeCell ref="B115:I115"/>
    <mergeCell ref="B116:I116"/>
    <mergeCell ref="C109:F109"/>
    <mergeCell ref="G109:J109"/>
    <mergeCell ref="K109:L109"/>
    <mergeCell ref="M109:N109"/>
    <mergeCell ref="S109:V109"/>
    <mergeCell ref="C110:F110"/>
    <mergeCell ref="G110:J110"/>
    <mergeCell ref="K110:L110"/>
    <mergeCell ref="M110:N110"/>
    <mergeCell ref="S110:V110"/>
    <mergeCell ref="S106:V108"/>
    <mergeCell ref="K107:N107"/>
    <mergeCell ref="O107:O108"/>
    <mergeCell ref="P107:P108"/>
    <mergeCell ref="Q107:Q108"/>
    <mergeCell ref="R107:R108"/>
    <mergeCell ref="K108:L108"/>
    <mergeCell ref="M108:N108"/>
    <mergeCell ref="B105:E105"/>
    <mergeCell ref="F105:G105"/>
    <mergeCell ref="B106:B108"/>
    <mergeCell ref="C106:F108"/>
    <mergeCell ref="G106:J108"/>
    <mergeCell ref="K106:R106"/>
    <mergeCell ref="B100:G100"/>
    <mergeCell ref="H100:M100"/>
    <mergeCell ref="O100:U100"/>
    <mergeCell ref="B101:G101"/>
    <mergeCell ref="H101:M101"/>
    <mergeCell ref="B103:L103"/>
    <mergeCell ref="B98:G98"/>
    <mergeCell ref="H98:M98"/>
    <mergeCell ref="O98:U98"/>
    <mergeCell ref="B99:G99"/>
    <mergeCell ref="H99:M99"/>
    <mergeCell ref="O99:U99"/>
    <mergeCell ref="B96:G96"/>
    <mergeCell ref="H96:M96"/>
    <mergeCell ref="B97:G97"/>
    <mergeCell ref="H97:M97"/>
    <mergeCell ref="O97:R97"/>
    <mergeCell ref="S97:T97"/>
    <mergeCell ref="B94:G94"/>
    <mergeCell ref="H94:M94"/>
    <mergeCell ref="O94:S94"/>
    <mergeCell ref="T94:X94"/>
    <mergeCell ref="B95:G95"/>
    <mergeCell ref="H95:M95"/>
    <mergeCell ref="O95:S95"/>
    <mergeCell ref="T95:X95"/>
    <mergeCell ref="B92:G92"/>
    <mergeCell ref="H92:M92"/>
    <mergeCell ref="B93:G93"/>
    <mergeCell ref="H93:M93"/>
    <mergeCell ref="O93:U93"/>
    <mergeCell ref="V93:W93"/>
    <mergeCell ref="B90:G90"/>
    <mergeCell ref="H90:M90"/>
    <mergeCell ref="O90:S90"/>
    <mergeCell ref="T90:X90"/>
    <mergeCell ref="B91:G91"/>
    <mergeCell ref="H91:M91"/>
    <mergeCell ref="O91:S91"/>
    <mergeCell ref="T91:X91"/>
    <mergeCell ref="B88:G88"/>
    <mergeCell ref="H88:M88"/>
    <mergeCell ref="B89:G89"/>
    <mergeCell ref="H89:M89"/>
    <mergeCell ref="O89:U89"/>
    <mergeCell ref="V89:W89"/>
    <mergeCell ref="B86:G86"/>
    <mergeCell ref="H86:M86"/>
    <mergeCell ref="O86:S86"/>
    <mergeCell ref="T86:X86"/>
    <mergeCell ref="B87:G87"/>
    <mergeCell ref="H87:M87"/>
    <mergeCell ref="O87:S87"/>
    <mergeCell ref="T87:X87"/>
    <mergeCell ref="B82:I82"/>
    <mergeCell ref="B83:I83"/>
    <mergeCell ref="B85:F85"/>
    <mergeCell ref="G85:H85"/>
    <mergeCell ref="O85:U85"/>
    <mergeCell ref="V85:W85"/>
    <mergeCell ref="B79:I79"/>
    <mergeCell ref="J79:N79"/>
    <mergeCell ref="O79:S79"/>
    <mergeCell ref="T79:V79"/>
    <mergeCell ref="B81:I81"/>
    <mergeCell ref="J81:K81"/>
    <mergeCell ref="B77:G77"/>
    <mergeCell ref="H77:I77"/>
    <mergeCell ref="B78:I78"/>
    <mergeCell ref="J78:N78"/>
    <mergeCell ref="O78:S78"/>
    <mergeCell ref="T78:V78"/>
    <mergeCell ref="B74:I74"/>
    <mergeCell ref="J74:O74"/>
    <mergeCell ref="P74:Q74"/>
    <mergeCell ref="B75:I75"/>
    <mergeCell ref="J75:O75"/>
    <mergeCell ref="P75:Q75"/>
    <mergeCell ref="B72:I72"/>
    <mergeCell ref="J72:O72"/>
    <mergeCell ref="P72:Q72"/>
    <mergeCell ref="B73:I73"/>
    <mergeCell ref="J73:O73"/>
    <mergeCell ref="P73:Q73"/>
    <mergeCell ref="B70:I70"/>
    <mergeCell ref="J70:O70"/>
    <mergeCell ref="P70:Q70"/>
    <mergeCell ref="B71:I71"/>
    <mergeCell ref="J71:O71"/>
    <mergeCell ref="P71:Q71"/>
    <mergeCell ref="B68:I68"/>
    <mergeCell ref="J68:O68"/>
    <mergeCell ref="P68:Q68"/>
    <mergeCell ref="B69:I69"/>
    <mergeCell ref="J69:O69"/>
    <mergeCell ref="P69:Q69"/>
    <mergeCell ref="B63:E63"/>
    <mergeCell ref="F63:L63"/>
    <mergeCell ref="M63:O63"/>
    <mergeCell ref="P63:Q63"/>
    <mergeCell ref="B65:L65"/>
    <mergeCell ref="B67:E67"/>
    <mergeCell ref="F67:O67"/>
    <mergeCell ref="P67:Q67"/>
    <mergeCell ref="O59:P59"/>
    <mergeCell ref="Q59:R59"/>
    <mergeCell ref="B61:G61"/>
    <mergeCell ref="H61:I61"/>
    <mergeCell ref="B62:E62"/>
    <mergeCell ref="F62:L62"/>
    <mergeCell ref="M62:O62"/>
    <mergeCell ref="P62:Q62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O53:P53"/>
    <mergeCell ref="Q53:R53"/>
    <mergeCell ref="C54:D54"/>
    <mergeCell ref="E54:F54"/>
    <mergeCell ref="G54:H54"/>
    <mergeCell ref="I54:J54"/>
    <mergeCell ref="K54:L54"/>
    <mergeCell ref="M54:N54"/>
    <mergeCell ref="O54:P54"/>
    <mergeCell ref="Q54:R54"/>
    <mergeCell ref="R50:S50"/>
    <mergeCell ref="T50:X50"/>
    <mergeCell ref="B52:E52"/>
    <mergeCell ref="F52:G52"/>
    <mergeCell ref="C53:D53"/>
    <mergeCell ref="E53:F53"/>
    <mergeCell ref="G53:H53"/>
    <mergeCell ref="I53:J53"/>
    <mergeCell ref="K53:L53"/>
    <mergeCell ref="M53:N53"/>
    <mergeCell ref="B47:F47"/>
    <mergeCell ref="B49:D49"/>
    <mergeCell ref="B50:C50"/>
    <mergeCell ref="D50:I50"/>
    <mergeCell ref="J50:K50"/>
    <mergeCell ref="L50:Q50"/>
    <mergeCell ref="N39:O39"/>
    <mergeCell ref="P39:Q39"/>
    <mergeCell ref="R39:S39"/>
    <mergeCell ref="T39:U39"/>
    <mergeCell ref="V39:W39"/>
    <mergeCell ref="B40:O40"/>
    <mergeCell ref="P38:Q38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R37:S37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T36:U36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V35:W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J35:K35"/>
    <mergeCell ref="L35:M35"/>
    <mergeCell ref="N35:O35"/>
    <mergeCell ref="P35:Q35"/>
    <mergeCell ref="R35:S35"/>
    <mergeCell ref="T35:U35"/>
    <mergeCell ref="B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J28:K28"/>
    <mergeCell ref="L28:M28"/>
    <mergeCell ref="B29:C29"/>
    <mergeCell ref="D29:E29"/>
    <mergeCell ref="F29:G29"/>
    <mergeCell ref="H29:I29"/>
    <mergeCell ref="J29:K29"/>
    <mergeCell ref="L29:M29"/>
    <mergeCell ref="B25:F25"/>
    <mergeCell ref="B27:G27"/>
    <mergeCell ref="H27:I27"/>
    <mergeCell ref="B28:C28"/>
    <mergeCell ref="D28:E28"/>
    <mergeCell ref="F28:G28"/>
    <mergeCell ref="H28:I28"/>
    <mergeCell ref="B6:C8"/>
    <mergeCell ref="D6:N6"/>
    <mergeCell ref="O6:P8"/>
    <mergeCell ref="Q6:X6"/>
    <mergeCell ref="D7:N8"/>
    <mergeCell ref="Q7:X8"/>
    <mergeCell ref="Z1:AD3"/>
    <mergeCell ref="C2:Y2"/>
    <mergeCell ref="B4:E4"/>
    <mergeCell ref="F4:G4"/>
    <mergeCell ref="B5:C5"/>
    <mergeCell ref="D5:N5"/>
    <mergeCell ref="O5:P5"/>
    <mergeCell ref="Q5:W5"/>
  </mergeCells>
  <phoneticPr fontId="3"/>
  <hyperlinks>
    <hyperlink ref="Z67:AD75" location="目次!A1" display="目次に戻る"/>
    <hyperlink ref="Z119:AD121" location="目次!A1" display="目次に戻る"/>
    <hyperlink ref="Z133:AD133" location="目次!A1" display="目次に戻る"/>
    <hyperlink ref="Y140:AC143" location="目次!A1" display="目次に戻る"/>
    <hyperlink ref="Z140:AD143" location="目次!A1" display="目次に戻る"/>
    <hyperlink ref="Y135:AC138" location="目次!A1" display="目次に戻る"/>
    <hyperlink ref="Z135:AD138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5" manualBreakCount="5">
    <brk id="24" max="23" man="1"/>
    <brk id="46" max="23" man="1"/>
    <brk id="76" max="23" man="1"/>
    <brk id="102" max="23" man="1"/>
    <brk id="132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26大名</vt:lpstr>
      <vt:lpstr>'26大名'!Print_Area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2024-06-25T06:28:46Z</dcterms:created>
  <dcterms:modified xsi:type="dcterms:W3CDTF">2024-06-25T06:29:18Z</dcterms:modified>
</cp:coreProperties>
</file>