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6真嘉比" sheetId="1" r:id="rId1"/>
  </sheets>
  <externalReferences>
    <externalReference r:id="rId2"/>
  </externalReferences>
  <definedNames>
    <definedName name="_xlnm.Print_Area" localSheetId="0">'6真嘉比'!$A$1:$X$163</definedName>
    <definedName name="Z_818BF9DD_E155_4641_96DB_F10DCC046B31_.wvu.PrintArea" localSheetId="0" hidden="1">'6真嘉比'!$A$1:$X$164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3" i="1" l="1"/>
  <c r="H149" i="1"/>
  <c r="H142" i="1"/>
  <c r="G136" i="1"/>
  <c r="F128" i="1"/>
  <c r="G120" i="1"/>
  <c r="F113" i="1"/>
  <c r="S101" i="1"/>
  <c r="V97" i="1"/>
  <c r="V91" i="1"/>
  <c r="V87" i="1"/>
  <c r="G87" i="1"/>
  <c r="J82" i="1"/>
  <c r="H78" i="1"/>
  <c r="P75" i="1"/>
  <c r="P76" i="1" s="1"/>
  <c r="P71" i="1"/>
  <c r="H65" i="1"/>
  <c r="Q63" i="1"/>
  <c r="Q62" i="1"/>
  <c r="Q61" i="1"/>
  <c r="Q60" i="1"/>
  <c r="Q59" i="1"/>
  <c r="Q58" i="1"/>
  <c r="F56" i="1"/>
  <c r="T43" i="1"/>
  <c r="V42" i="1"/>
  <c r="V41" i="1"/>
  <c r="V40" i="1"/>
  <c r="H38" i="1"/>
  <c r="H31" i="1"/>
  <c r="F4" i="1"/>
</calcChain>
</file>

<file path=xl/sharedStrings.xml><?xml version="1.0" encoding="utf-8"?>
<sst xmlns="http://schemas.openxmlformats.org/spreadsheetml/2006/main" count="318" uniqueCount="263">
  <si>
    <t>№</t>
    <phoneticPr fontId="3"/>
  </si>
  <si>
    <t>真嘉比小学校区</t>
    <rPh sb="0" eb="3">
      <t>マカビ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</si>
  <si>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</si>
  <si>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</si>
  <si>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</si>
  <si>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</si>
  <si>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</si>
  <si>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字大道</t>
    <rPh sb="0" eb="1">
      <t>アザ</t>
    </rPh>
    <rPh sb="1" eb="3">
      <t>ダイドウ</t>
    </rPh>
    <phoneticPr fontId="3"/>
  </si>
  <si>
    <t>204～211、227～251、300番地</t>
    <rPh sb="19" eb="21">
      <t>バンチ</t>
    </rPh>
    <phoneticPr fontId="3"/>
  </si>
  <si>
    <t>真嘉比</t>
    <rPh sb="0" eb="3">
      <t>マカビ</t>
    </rPh>
    <phoneticPr fontId="3"/>
  </si>
  <si>
    <t>1～2丁目（全部）</t>
    <rPh sb="3" eb="5">
      <t>チョウメ</t>
    </rPh>
    <rPh sb="6" eb="8">
      <t>ゼンブ</t>
    </rPh>
    <phoneticPr fontId="3"/>
  </si>
  <si>
    <t>字松川</t>
    <rPh sb="0" eb="1">
      <t>アザ</t>
    </rPh>
    <rPh sb="1" eb="3">
      <t>マツガワ</t>
    </rPh>
    <phoneticPr fontId="3"/>
  </si>
  <si>
    <t>295～309、311～324、
326～436、452～454</t>
    <phoneticPr fontId="3"/>
  </si>
  <si>
    <t>松島</t>
    <rPh sb="0" eb="2">
      <t>マツシマ</t>
    </rPh>
    <phoneticPr fontId="3"/>
  </si>
  <si>
    <t>1丁目9番1～11号、
10～23番</t>
    <rPh sb="1" eb="3">
      <t>チョウメ</t>
    </rPh>
    <rPh sb="4" eb="5">
      <t>バン</t>
    </rPh>
    <rPh sb="9" eb="10">
      <t>ゴウ</t>
    </rPh>
    <rPh sb="17" eb="18">
      <t>バン</t>
    </rPh>
    <phoneticPr fontId="3"/>
  </si>
  <si>
    <t>3丁目2番22～30号、6番1～2、13～17号、11～20番</t>
    <rPh sb="1" eb="3">
      <t>チョウメ</t>
    </rPh>
    <rPh sb="4" eb="5">
      <t>バン</t>
    </rPh>
    <rPh sb="10" eb="11">
      <t>ゴウ</t>
    </rPh>
    <rPh sb="13" eb="14">
      <t>バン</t>
    </rPh>
    <rPh sb="23" eb="24">
      <t>ゴウ</t>
    </rPh>
    <rPh sb="30" eb="31">
      <t>バン</t>
    </rPh>
    <phoneticPr fontId="3"/>
  </si>
  <si>
    <t>460～468、700～791、800番地</t>
    <rPh sb="19" eb="21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</si>
  <si>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</si>
  <si>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</si>
  <si>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</si>
  <si>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</si>
  <si>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</si>
  <si>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</si>
  <si>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</si>
  <si>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</si>
  <si>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</si>
  <si>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</si>
  <si>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</si>
  <si>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</si>
  <si>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</si>
  <si>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</si>
  <si>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</si>
  <si>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</si>
  <si>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</si>
  <si>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</si>
  <si>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</si>
  <si>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</si>
  <si>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</si>
  <si>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</si>
  <si>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</si>
  <si>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</si>
  <si>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真嘉比小学校</t>
    <rPh sb="0" eb="3">
      <t>マカビ</t>
    </rPh>
    <rPh sb="3" eb="6">
      <t>ショウガッコウ</t>
    </rPh>
    <phoneticPr fontId="3"/>
  </si>
  <si>
    <t>所在地</t>
  </si>
  <si>
    <t>真嘉比１－１７－１</t>
    <rPh sb="0" eb="3">
      <t>マカビ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</si>
  <si>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</si>
  <si>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</si>
  <si>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</si>
  <si>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</si>
  <si>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</si>
  <si>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</si>
  <si>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</si>
  <si>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</si>
  <si>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</si>
  <si>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</si>
  <si>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</si>
  <si>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</si>
  <si>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</si>
  <si>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</si>
  <si>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</si>
  <si>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</si>
  <si>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</si>
  <si>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</si>
  <si>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</si>
  <si>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</si>
  <si>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</si>
  <si>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</si>
  <si>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</si>
  <si>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</si>
  <si>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</si>
  <si>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</si>
  <si>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</si>
  <si>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</si>
  <si>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</si>
  <si>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</si>
  <si>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真嘉比自治会</t>
    <rPh sb="0" eb="3">
      <t>マカビ</t>
    </rPh>
    <rPh sb="3" eb="6">
      <t>ジチカイ</t>
    </rPh>
    <phoneticPr fontId="3"/>
  </si>
  <si>
    <t>真嘉比1～2丁目、3丁目一部</t>
    <rPh sb="0" eb="3">
      <t>マカビ</t>
    </rPh>
    <rPh sb="6" eb="8">
      <t>チョウメ</t>
    </rPh>
    <rPh sb="10" eb="12">
      <t>チョウメ</t>
    </rPh>
    <rPh sb="12" eb="14">
      <t>イチブ</t>
    </rPh>
    <phoneticPr fontId="3"/>
  </si>
  <si>
    <t>松島自治会</t>
    <rPh sb="0" eb="2">
      <t>マツシマ</t>
    </rPh>
    <rPh sb="2" eb="5">
      <t>ジチカイ</t>
    </rPh>
    <phoneticPr fontId="3"/>
  </si>
  <si>
    <t>松島1丁目～2丁目</t>
    <rPh sb="0" eb="2">
      <t>マツシマ</t>
    </rPh>
    <rPh sb="3" eb="5">
      <t>チョウメ</t>
    </rPh>
    <rPh sb="7" eb="9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</si>
  <si>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</si>
  <si>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</si>
  <si>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</si>
  <si>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</si>
  <si>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</si>
  <si>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</si>
  <si>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</si>
  <si>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</si>
  <si>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</si>
  <si>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</si>
  <si>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</si>
  <si>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松島中学校区青少年健全育成協議会</t>
    <rPh sb="0" eb="2">
      <t>マツシマ</t>
    </rPh>
    <rPh sb="2" eb="16">
      <t>チュウガッコウクセイショウネンケンゼンイクセイキョウギカイ</t>
    </rPh>
    <phoneticPr fontId="3"/>
  </si>
  <si>
    <t>真和志中学校区青少年健全育成協議会</t>
    <rPh sb="0" eb="3">
      <t>マワシ</t>
    </rPh>
    <rPh sb="3" eb="17">
      <t>チュウガッコウクセイショウネンケンゼンイクセイキョウギカイ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</si>
  <si>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</si>
  <si>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</si>
  <si>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</si>
  <si>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</si>
  <si>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古島自治会</t>
    <phoneticPr fontId="3"/>
  </si>
  <si>
    <t>真嘉比山川線(フィッカハワイ通り)</t>
    <phoneticPr fontId="3"/>
  </si>
  <si>
    <t xml:space="preserve">琉球通信工事株式会社 </t>
    <phoneticPr fontId="3"/>
  </si>
  <si>
    <t>真嘉比53号の一部（交通広場）</t>
    <phoneticPr fontId="3"/>
  </si>
  <si>
    <t>那覇市シルバー人材センター</t>
    <phoneticPr fontId="3"/>
  </si>
  <si>
    <t>真嘉比山川線(フィッカハワイ通り)
⇒銘苅２１号</t>
    <phoneticPr fontId="3"/>
  </si>
  <si>
    <t>興南高校ＪＲＣインターアクトクラブ</t>
    <phoneticPr fontId="3"/>
  </si>
  <si>
    <t>真嘉比山川線(フィッカスハワイ通り)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</si>
  <si>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8"/>
  </si>
  <si>
    <t>株式会社 石川電設</t>
    <phoneticPr fontId="3"/>
  </si>
  <si>
    <t>真嘉比山川線</t>
    <phoneticPr fontId="3"/>
  </si>
  <si>
    <t>株式会社 七和</t>
    <phoneticPr fontId="3"/>
  </si>
  <si>
    <t>真嘉比33号・真嘉比34号・真嘉比37号</t>
    <phoneticPr fontId="3"/>
  </si>
  <si>
    <t>えがお友の会
（ひらまつ保育園）</t>
    <phoneticPr fontId="3"/>
  </si>
  <si>
    <t>真嘉比西公園</t>
    <phoneticPr fontId="3"/>
  </si>
  <si>
    <t>松川通り会</t>
    <phoneticPr fontId="3"/>
  </si>
  <si>
    <t>松島松川線</t>
    <phoneticPr fontId="3"/>
  </si>
  <si>
    <t>花は咲く【A・B・Cグループ】</t>
    <rPh sb="0" eb="1">
      <t>ハナ</t>
    </rPh>
    <rPh sb="2" eb="3">
      <t>サ</t>
    </rPh>
    <phoneticPr fontId="3"/>
  </si>
  <si>
    <t>真嘉比南公園</t>
    <rPh sb="3" eb="4">
      <t>ミナミ</t>
    </rPh>
    <phoneticPr fontId="3"/>
  </si>
  <si>
    <t>わかあゆ自治会</t>
    <phoneticPr fontId="3"/>
  </si>
  <si>
    <t>真嘉比山川線、古島23号、古島26号、
古島45号、の一部、古島28号</t>
    <phoneticPr fontId="3"/>
  </si>
  <si>
    <t>大道森愛護会</t>
    <rPh sb="0" eb="3">
      <t>ダイドウモリ</t>
    </rPh>
    <rPh sb="3" eb="6">
      <t>アイゴカイ</t>
    </rPh>
    <phoneticPr fontId="3"/>
  </si>
  <si>
    <t>真嘉比中央公園</t>
    <rPh sb="0" eb="5">
      <t>マカビチュウオウ</t>
    </rPh>
    <rPh sb="5" eb="7">
      <t>コウエン</t>
    </rPh>
    <phoneticPr fontId="3"/>
  </si>
  <si>
    <t>花は咲く</t>
    <phoneticPr fontId="3"/>
  </si>
  <si>
    <t>真嘉比中央公園西線（終点から約150ｍ）</t>
    <phoneticPr fontId="3"/>
  </si>
  <si>
    <t>沖縄銀行</t>
    <phoneticPr fontId="3"/>
  </si>
  <si>
    <t>市内一円(各本店、支店、出張所)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</si>
  <si>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</si>
  <si>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南部地区歯科医師会</t>
    <phoneticPr fontId="3"/>
  </si>
  <si>
    <t>市内一円(加盟各事業所周辺)</t>
    <rPh sb="3" eb="4">
      <t>エン</t>
    </rPh>
    <phoneticPr fontId="3"/>
  </si>
  <si>
    <t>　　　活動場所</t>
    <rPh sb="3" eb="7">
      <t>カツドウバショ</t>
    </rPh>
    <phoneticPr fontId="0"/>
  </si>
  <si>
    <t>那覇市医師会</t>
    <phoneticPr fontId="3"/>
  </si>
  <si>
    <t>市内一円(加盟各事業所周辺)</t>
    <phoneticPr fontId="3"/>
  </si>
  <si>
    <t>安岡建設株式会社</t>
    <phoneticPr fontId="3"/>
  </si>
  <si>
    <t>真嘉比中央公園</t>
    <phoneticPr fontId="3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</si>
  <si>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</si>
  <si>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</si>
  <si>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</si>
  <si>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</si>
  <si>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</si>
  <si>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琉球銀行</t>
    <phoneticPr fontId="3"/>
  </si>
  <si>
    <t>市内一円(各本店、支店、出張所)</t>
    <rPh sb="3" eb="4">
      <t>エン</t>
    </rPh>
    <phoneticPr fontId="3"/>
  </si>
  <si>
    <t>組織名</t>
    <rPh sb="0" eb="3">
      <t>ソシキメイ</t>
    </rPh>
    <phoneticPr fontId="13"/>
  </si>
  <si>
    <t>沖縄海邦銀行</t>
    <phoneticPr fontId="3"/>
  </si>
  <si>
    <t>大道区自治会</t>
    <rPh sb="0" eb="3">
      <t>ダイドウク</t>
    </rPh>
    <rPh sb="3" eb="6">
      <t>ジチカイ</t>
    </rPh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</si>
  <si>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</si>
  <si>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</si>
  <si>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</si>
  <si>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</si>
  <si>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</si>
  <si>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</si>
  <si>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</si>
  <si>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市内一円(加盟各事業所周辺)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</si>
  <si>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</si>
  <si>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</si>
  <si>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</si>
  <si>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</si>
  <si>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</si>
  <si>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</si>
  <si>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</si>
  <si>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</si>
  <si>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</si>
  <si>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</si>
  <si>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</si>
  <si>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</si>
  <si>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</si>
  <si>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</si>
  <si>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</si>
  <si>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</si>
  <si>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真嘉比こども園</t>
    <rPh sb="0" eb="3">
      <t>マカビ</t>
    </rPh>
    <rPh sb="6" eb="7">
      <t>エン</t>
    </rPh>
    <phoneticPr fontId="3"/>
  </si>
  <si>
    <t>真嘉比1-18-1</t>
    <rPh sb="0" eb="3">
      <t>マカビ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</si>
  <si>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</si>
  <si>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</si>
  <si>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</si>
  <si>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</si>
  <si>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</si>
  <si>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電話：884-4476
FAX：同上</t>
    <phoneticPr fontId="3"/>
  </si>
  <si>
    <t>真嘉比1-17-1</t>
    <rPh sb="0" eb="3">
      <t>マカビ</t>
    </rPh>
    <phoneticPr fontId="3"/>
  </si>
  <si>
    <t>○</t>
    <phoneticPr fontId="3"/>
  </si>
  <si>
    <t>○</t>
    <phoneticPr fontId="3"/>
  </si>
  <si>
    <t>電話：917-3306
FAX：917-3346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</si>
  <si>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</si>
  <si>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真嘉比自治会自主防災会</t>
    <phoneticPr fontId="3"/>
  </si>
  <si>
    <t>真嘉比小学校自主防災会</t>
    <phoneticPr fontId="3"/>
  </si>
  <si>
    <t>女性防火クラブ真嘉比支部自主防災会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</si>
  <si>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</si>
  <si>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</si>
  <si>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</si>
  <si>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にこにこ児童クラブ</t>
    <rPh sb="4" eb="6">
      <t>ジドウ</t>
    </rPh>
    <phoneticPr fontId="3"/>
  </si>
  <si>
    <t>真嘉比1-17-2　
真嘉比小学校敷地内</t>
    <rPh sb="11" eb="14">
      <t>マカビ</t>
    </rPh>
    <rPh sb="14" eb="17">
      <t>ショウガッコウ</t>
    </rPh>
    <rPh sb="17" eb="20">
      <t>シキチナイ</t>
    </rPh>
    <phoneticPr fontId="3"/>
  </si>
  <si>
    <t xml:space="preserve">なないろ児童クラブ
</t>
    <rPh sb="4" eb="6">
      <t>ジドウ</t>
    </rPh>
    <phoneticPr fontId="0"/>
  </si>
  <si>
    <t>真嘉比1-1-10　
二千年チャイルドビル4F.5F</t>
    <rPh sb="11" eb="14">
      <t>ニセンネン</t>
    </rPh>
    <phoneticPr fontId="3"/>
  </si>
  <si>
    <t>すまいる学童</t>
    <rPh sb="4" eb="6">
      <t>ガクドウ</t>
    </rPh>
    <phoneticPr fontId="3"/>
  </si>
  <si>
    <t>真嘉比1-12-17　102
コーポまるよし</t>
    <rPh sb="0" eb="3">
      <t>マカビ</t>
    </rPh>
    <phoneticPr fontId="3"/>
  </si>
  <si>
    <t>児童クラブなないろキッズ</t>
    <rPh sb="0" eb="2">
      <t>ジドウ</t>
    </rPh>
    <phoneticPr fontId="3"/>
  </si>
  <si>
    <t>真嘉比1-1-10</t>
    <phoneticPr fontId="3"/>
  </si>
  <si>
    <t>ふれんず学童</t>
    <rPh sb="4" eb="6">
      <t>ガクドウ</t>
    </rPh>
    <phoneticPr fontId="0"/>
  </si>
  <si>
    <t>真嘉比1-12-17　コーポまるよし203</t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</si>
  <si>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</si>
  <si>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</si>
  <si>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</si>
  <si>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</si>
  <si>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</si>
  <si>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旗頭</t>
    <rPh sb="0" eb="2">
      <t>ハタガシラ</t>
    </rPh>
    <phoneticPr fontId="3"/>
  </si>
  <si>
    <t>主に週末</t>
    <rPh sb="0" eb="1">
      <t>オモ</t>
    </rPh>
    <rPh sb="2" eb="4">
      <t>シュウマツ</t>
    </rPh>
    <phoneticPr fontId="3"/>
  </si>
  <si>
    <t>15：00～16：00
16：00～17：00</t>
    <phoneticPr fontId="3"/>
  </si>
  <si>
    <t>真嘉比小学校
真嘉比自治会館</t>
    <rPh sb="0" eb="6">
      <t>マカビショウガッコウ</t>
    </rPh>
    <rPh sb="7" eb="14">
      <t>マカビジチカイカン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</si>
  <si>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</si>
  <si>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</si>
  <si>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</si>
  <si>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</si>
  <si>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</si>
  <si>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</si>
  <si>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松島、真嘉比</t>
    <phoneticPr fontId="3"/>
  </si>
  <si>
    <t>古島2-19-7</t>
    <phoneticPr fontId="3"/>
  </si>
  <si>
    <t>８８２－２２６６</t>
    <phoneticPr fontId="3"/>
  </si>
  <si>
    <t>松島</t>
    <phoneticPr fontId="3"/>
  </si>
  <si>
    <t>大道、松川</t>
    <phoneticPr fontId="3"/>
  </si>
  <si>
    <t>松川301-4</t>
    <phoneticPr fontId="3"/>
  </si>
  <si>
    <t>８８２－１６２２</t>
    <phoneticPr fontId="3"/>
  </si>
  <si>
    <t>松川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</si>
  <si>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</si>
  <si>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</si>
  <si>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</si>
  <si>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</si>
  <si>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</si>
  <si>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真嘉比やーにんじゅ会</t>
    <rPh sb="0" eb="3">
      <t>マカビ</t>
    </rPh>
    <rPh sb="9" eb="10">
      <t>カイ</t>
    </rPh>
    <phoneticPr fontId="13"/>
  </si>
  <si>
    <t>第2･4火曜日　</t>
    <rPh sb="0" eb="1">
      <t>ダイ</t>
    </rPh>
    <rPh sb="4" eb="7">
      <t>カヨウビ</t>
    </rPh>
    <phoneticPr fontId="13"/>
  </si>
  <si>
    <t>10:00～12:00</t>
    <phoneticPr fontId="13"/>
  </si>
  <si>
    <t>真嘉比自治会館（字真嘉比2-33-12）</t>
    <rPh sb="0" eb="3">
      <t>マカビ</t>
    </rPh>
    <rPh sb="3" eb="5">
      <t>ジチ</t>
    </rPh>
    <rPh sb="5" eb="7">
      <t>カイカン</t>
    </rPh>
    <rPh sb="8" eb="9">
      <t>アザ</t>
    </rPh>
    <rPh sb="9" eb="12">
      <t>マカビ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</si>
  <si>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</si>
  <si>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</si>
  <si>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</si>
  <si>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田崎病院</t>
  </si>
  <si>
    <t>精神科, 心療内科</t>
  </si>
  <si>
    <t>字松川319</t>
  </si>
  <si>
    <t>098-885-2375</t>
  </si>
  <si>
    <t>輔仁クリニック</t>
  </si>
  <si>
    <t>内科, 精神科, 心療内科, 脳神経外科</t>
  </si>
  <si>
    <t>松川301</t>
  </si>
  <si>
    <t>098-885-6605</t>
  </si>
  <si>
    <t>安座間産婦人科</t>
  </si>
  <si>
    <t>産科, 婦人科, 産婦人科</t>
  </si>
  <si>
    <t>真嘉比1-21-17</t>
  </si>
  <si>
    <t>098-884-3600</t>
  </si>
  <si>
    <t>アラカキ眼科</t>
  </si>
  <si>
    <t>眼科</t>
  </si>
  <si>
    <t>真嘉比3-13-3</t>
  </si>
  <si>
    <t>098-884-0010</t>
  </si>
  <si>
    <t>島袋整形外科</t>
  </si>
  <si>
    <t>整形外科, リハビリテーション科</t>
  </si>
  <si>
    <t>真嘉比3-6-14</t>
  </si>
  <si>
    <t>098-882-4322</t>
  </si>
  <si>
    <t>なかよし内科クリニック</t>
    <phoneticPr fontId="3"/>
  </si>
  <si>
    <t>内科, 消化器内科（胃腸内科）</t>
  </si>
  <si>
    <t>真嘉比2-29-28</t>
  </si>
  <si>
    <t>098-887-3333</t>
  </si>
  <si>
    <t>那覇西クリニック　まかび</t>
  </si>
  <si>
    <t>乳腺外科</t>
  </si>
  <si>
    <t>真嘉比2-29-22</t>
  </si>
  <si>
    <t>098-884-7824</t>
  </si>
  <si>
    <t>みやら内科クリニック</t>
  </si>
  <si>
    <t>内科,腎臓内科,リウマチ科,その他</t>
    <phoneticPr fontId="3"/>
  </si>
  <si>
    <t>真嘉比1-7-1　2階・3階</t>
  </si>
  <si>
    <t>098-886-5858</t>
  </si>
  <si>
    <t>安木内科</t>
  </si>
  <si>
    <t>内科, 腎臓内科</t>
  </si>
  <si>
    <t>098-882-4300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</si>
</sst>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0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17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wrapText="1"/>
    </xf>
    <xf numFmtId="0" fontId="20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5" fillId="4" borderId="0" xfId="0" applyFont="1" applyFill="1">
      <alignment vertical="center"/>
    </xf>
    <xf numFmtId="0" fontId="26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7" fillId="3" borderId="15" xfId="0" applyFont="1" applyFill="1" applyBorder="1" applyAlignment="1">
      <alignment horizontal="left" vertical="center" wrapText="1" shrinkToFit="1"/>
    </xf>
    <xf numFmtId="0" fontId="7" fillId="3" borderId="15" xfId="0" applyFont="1" applyFill="1" applyBorder="1" applyAlignment="1">
      <alignment horizontal="left" vertical="center" shrinkToFit="1"/>
    </xf>
    <xf numFmtId="0" fontId="29" fillId="0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4" fillId="0" borderId="7" xfId="1" applyFont="1" applyBorder="1" applyAlignment="1">
      <alignment horizontal="center" vertical="center" wrapText="1"/>
    </xf>
    <xf numFmtId="38" fontId="24" fillId="0" borderId="8" xfId="1" applyFont="1" applyBorder="1" applyAlignment="1">
      <alignment horizontal="center" vertical="center" wrapText="1"/>
    </xf>
    <xf numFmtId="38" fontId="24" fillId="0" borderId="9" xfId="1" applyFont="1" applyBorder="1" applyAlignment="1">
      <alignment horizontal="center" vertical="center" wrapText="1"/>
    </xf>
    <xf numFmtId="38" fontId="24" fillId="0" borderId="23" xfId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3" fontId="30" fillId="0" borderId="26" xfId="0" applyNumberFormat="1" applyFont="1" applyBorder="1" applyAlignment="1">
      <alignment horizontal="center" vertical="center" wrapText="1"/>
    </xf>
    <xf numFmtId="3" fontId="30" fillId="0" borderId="25" xfId="0" applyNumberFormat="1" applyFont="1" applyBorder="1" applyAlignment="1">
      <alignment horizontal="center" vertical="center" wrapText="1"/>
    </xf>
    <xf numFmtId="3" fontId="30" fillId="0" borderId="27" xfId="0" applyNumberFormat="1" applyFont="1" applyBorder="1" applyAlignment="1">
      <alignment horizontal="center" vertical="center" wrapText="1"/>
    </xf>
    <xf numFmtId="3" fontId="30" fillId="0" borderId="2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38" fontId="30" fillId="0" borderId="30" xfId="1" applyFont="1" applyBorder="1" applyAlignment="1">
      <alignment horizontal="center" vertical="center" wrapText="1"/>
    </xf>
    <xf numFmtId="38" fontId="30" fillId="0" borderId="29" xfId="1" applyFont="1" applyBorder="1" applyAlignment="1">
      <alignment horizontal="center" vertical="center" wrapText="1"/>
    </xf>
    <xf numFmtId="38" fontId="30" fillId="0" borderId="4" xfId="1" applyFont="1" applyBorder="1" applyAlignment="1">
      <alignment horizontal="center" vertical="center" wrapText="1"/>
    </xf>
    <xf numFmtId="38" fontId="30" fillId="0" borderId="5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31" fillId="3" borderId="15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 wrapText="1"/>
    </xf>
    <xf numFmtId="177" fontId="31" fillId="0" borderId="18" xfId="0" applyNumberFormat="1" applyFont="1" applyBorder="1" applyAlignment="1">
      <alignment horizontal="center" vertical="center"/>
    </xf>
    <xf numFmtId="177" fontId="31" fillId="0" borderId="21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31" fillId="0" borderId="17" xfId="0" applyNumberFormat="1" applyFont="1" applyBorder="1" applyAlignment="1">
      <alignment horizontal="center" vertical="center"/>
    </xf>
    <xf numFmtId="177" fontId="31" fillId="0" borderId="32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177" fontId="31" fillId="0" borderId="19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38" fontId="33" fillId="0" borderId="22" xfId="1" applyFont="1" applyBorder="1" applyAlignment="1">
      <alignment horizontal="center" vertical="center"/>
    </xf>
    <xf numFmtId="38" fontId="33" fillId="0" borderId="8" xfId="1" applyFont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177" fontId="31" fillId="0" borderId="23" xfId="0" applyNumberFormat="1" applyFont="1" applyBorder="1" applyAlignment="1">
      <alignment horizontal="center" vertical="center"/>
    </xf>
    <xf numFmtId="38" fontId="18" fillId="0" borderId="22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center" vertical="center"/>
    </xf>
    <xf numFmtId="177" fontId="31" fillId="2" borderId="7" xfId="0" applyNumberFormat="1" applyFont="1" applyFill="1" applyBorder="1" applyAlignment="1">
      <alignment horizontal="center" vertical="center"/>
    </xf>
    <xf numFmtId="177" fontId="31" fillId="2" borderId="23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25" xfId="1" applyFont="1" applyBorder="1" applyAlignment="1">
      <alignment horizontal="center" vertical="center"/>
    </xf>
    <xf numFmtId="177" fontId="35" fillId="0" borderId="26" xfId="0" applyNumberFormat="1" applyFont="1" applyFill="1" applyBorder="1" applyAlignment="1">
      <alignment horizontal="center" vertical="center"/>
    </xf>
    <xf numFmtId="177" fontId="35" fillId="0" borderId="28" xfId="0" applyNumberFormat="1" applyFont="1" applyFill="1" applyBorder="1" applyAlignment="1">
      <alignment horizontal="center" vertical="center"/>
    </xf>
    <xf numFmtId="38" fontId="33" fillId="0" borderId="24" xfId="1" applyFont="1" applyBorder="1" applyAlignment="1">
      <alignment horizontal="center" vertical="center"/>
    </xf>
    <xf numFmtId="38" fontId="33" fillId="0" borderId="25" xfId="1" applyFont="1" applyBorder="1" applyAlignment="1">
      <alignment horizontal="center" vertical="center"/>
    </xf>
    <xf numFmtId="177" fontId="31" fillId="0" borderId="26" xfId="0" applyNumberFormat="1" applyFont="1" applyFill="1" applyBorder="1" applyAlignment="1">
      <alignment horizontal="center" vertical="center"/>
    </xf>
    <xf numFmtId="177" fontId="31" fillId="0" borderId="28" xfId="0" applyNumberFormat="1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18" fillId="0" borderId="33" xfId="0" applyFont="1" applyBorder="1" applyAlignment="1">
      <alignment horizontal="left" vertical="top"/>
    </xf>
    <xf numFmtId="3" fontId="37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3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vertical="center"/>
    </xf>
    <xf numFmtId="0" fontId="0" fillId="0" borderId="34" xfId="0" applyBorder="1">
      <alignment vertical="center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4" fillId="2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18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33" fillId="5" borderId="7" xfId="0" applyFont="1" applyFill="1" applyBorder="1" applyAlignment="1">
      <alignment horizontal="left" vertical="center" wrapText="1"/>
    </xf>
    <xf numFmtId="0" fontId="33" fillId="5" borderId="9" xfId="0" applyFont="1" applyFill="1" applyBorder="1" applyAlignment="1">
      <alignment horizontal="left" vertical="center" wrapText="1"/>
    </xf>
    <xf numFmtId="0" fontId="33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3" fillId="5" borderId="10" xfId="0" applyFont="1" applyFill="1" applyBorder="1" applyAlignment="1">
      <alignment horizontal="left" vertical="center" wrapText="1"/>
    </xf>
    <xf numFmtId="0" fontId="43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7" fillId="0" borderId="7" xfId="1" applyFont="1" applyBorder="1" applyAlignment="1">
      <alignment horizontal="center" vertical="center"/>
    </xf>
    <xf numFmtId="38" fontId="47" fillId="0" borderId="8" xfId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177" fontId="47" fillId="0" borderId="10" xfId="2" applyNumberFormat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horizontal="center" vertical="center"/>
    </xf>
    <xf numFmtId="177" fontId="26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5" fillId="0" borderId="0" xfId="3" applyFont="1" applyAlignment="1" applyProtection="1">
      <alignment vertical="center"/>
    </xf>
    <xf numFmtId="0" fontId="16" fillId="0" borderId="35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center"/>
    </xf>
    <xf numFmtId="0" fontId="34" fillId="0" borderId="8" xfId="0" applyFont="1" applyFill="1" applyBorder="1" applyAlignment="1">
      <alignment horizontal="left" vertical="center"/>
    </xf>
    <xf numFmtId="177" fontId="25" fillId="0" borderId="7" xfId="2" applyNumberFormat="1" applyFont="1" applyBorder="1" applyAlignment="1">
      <alignment horizontal="left" vertical="center"/>
    </xf>
    <xf numFmtId="177" fontId="25" fillId="0" borderId="9" xfId="2" applyNumberFormat="1" applyFont="1" applyBorder="1" applyAlignment="1">
      <alignment horizontal="left" vertical="center"/>
    </xf>
    <xf numFmtId="177" fontId="25" fillId="0" borderId="8" xfId="2" applyNumberFormat="1" applyFont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177" fontId="25" fillId="0" borderId="10" xfId="2" applyNumberFormat="1" applyFont="1" applyBorder="1" applyAlignment="1">
      <alignment horizontal="left" vertical="center" wrapText="1"/>
    </xf>
    <xf numFmtId="177" fontId="25" fillId="0" borderId="10" xfId="2" applyNumberFormat="1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 wrapText="1"/>
    </xf>
    <xf numFmtId="0" fontId="48" fillId="0" borderId="9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177" fontId="11" fillId="3" borderId="0" xfId="2" applyNumberFormat="1" applyFont="1" applyFill="1" applyBorder="1" applyAlignment="1">
      <alignment horizontal="left" vertical="center" wrapText="1"/>
    </xf>
    <xf numFmtId="177" fontId="11" fillId="3" borderId="0" xfId="2" applyNumberFormat="1" applyFont="1" applyFill="1" applyBorder="1" applyAlignment="1">
      <alignment horizontal="left" vertical="center"/>
    </xf>
    <xf numFmtId="177" fontId="26" fillId="2" borderId="8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49" fillId="2" borderId="7" xfId="0" applyFont="1" applyFill="1" applyBorder="1" applyAlignment="1">
      <alignment horizontal="center" vertical="center" wrapText="1"/>
    </xf>
    <xf numFmtId="0" fontId="49" fillId="2" borderId="9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 wrapText="1"/>
    </xf>
    <xf numFmtId="0" fontId="33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20" fillId="0" borderId="0" xfId="0" applyFont="1" applyBorder="1">
      <alignment vertical="center"/>
    </xf>
    <xf numFmtId="0" fontId="39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6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5" fillId="0" borderId="0" xfId="3" applyFont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2" fillId="3" borderId="6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 wrapText="1" shrinkToFi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wrapText="1"/>
    </xf>
    <xf numFmtId="0" fontId="36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4" fillId="2" borderId="10" xfId="0" applyFont="1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55" fillId="0" borderId="11" xfId="0" applyFont="1" applyFill="1" applyBorder="1" applyAlignment="1">
      <alignment horizontal="center" vertical="center" wrapText="1"/>
    </xf>
    <xf numFmtId="0" fontId="55" fillId="0" borderId="47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/>
    </xf>
    <xf numFmtId="0" fontId="56" fillId="0" borderId="13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 wrapText="1"/>
    </xf>
    <xf numFmtId="0" fontId="56" fillId="0" borderId="14" xfId="0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58" fillId="3" borderId="6" xfId="0" applyFont="1" applyFill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shrinkToFit="1"/>
    </xf>
    <xf numFmtId="0" fontId="27" fillId="2" borderId="10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27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61" fillId="0" borderId="0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0.0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403400368510952"/>
          <c:y val="0.12598352403292701"/>
          <c:w val="0.74708508583119737"/>
          <c:h val="0.739199722584285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'6真嘉比'!$C$57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'6真嘉比'!$C$58:$C$63</c:f>
              <c:numCache>
                <c:formatCode>General</c:formatCode>
                <c:ptCount val="6"/>
                <c:pt idx="0">
                  <c:v>99</c:v>
                </c:pt>
                <c:pt idx="1">
                  <c:v>96</c:v>
                </c:pt>
                <c:pt idx="2">
                  <c:v>108</c:v>
                </c:pt>
                <c:pt idx="3">
                  <c:v>93</c:v>
                </c:pt>
                <c:pt idx="4">
                  <c:v>99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D-46F7-BC01-15F5637BA051}"/>
            </c:ext>
          </c:extLst>
        </c:ser>
        <c:ser>
          <c:idx val="2"/>
          <c:order val="2"/>
          <c:tx>
            <c:strRef>
              <c:f>'6真嘉比'!$E$57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'6真嘉比'!$E$58:$E$63</c:f>
              <c:numCache>
                <c:formatCode>General</c:formatCode>
                <c:ptCount val="6"/>
                <c:pt idx="0">
                  <c:v>100</c:v>
                </c:pt>
                <c:pt idx="1">
                  <c:v>98</c:v>
                </c:pt>
                <c:pt idx="2">
                  <c:v>97</c:v>
                </c:pt>
                <c:pt idx="3">
                  <c:v>108</c:v>
                </c:pt>
                <c:pt idx="4">
                  <c:v>92</c:v>
                </c:pt>
                <c:pt idx="5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D-46F7-BC01-15F5637BA051}"/>
            </c:ext>
          </c:extLst>
        </c:ser>
        <c:ser>
          <c:idx val="4"/>
          <c:order val="4"/>
          <c:tx>
            <c:strRef>
              <c:f>'6真嘉比'!$G$57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'6真嘉比'!$G$58:$G$63</c:f>
              <c:numCache>
                <c:formatCode>General</c:formatCode>
                <c:ptCount val="6"/>
                <c:pt idx="0">
                  <c:v>92</c:v>
                </c:pt>
                <c:pt idx="1">
                  <c:v>102</c:v>
                </c:pt>
                <c:pt idx="2">
                  <c:v>100</c:v>
                </c:pt>
                <c:pt idx="3">
                  <c:v>100</c:v>
                </c:pt>
                <c:pt idx="4">
                  <c:v>101</c:v>
                </c:pt>
                <c:pt idx="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CD-46F7-BC01-15F5637BA051}"/>
            </c:ext>
          </c:extLst>
        </c:ser>
        <c:ser>
          <c:idx val="6"/>
          <c:order val="6"/>
          <c:tx>
            <c:strRef>
              <c:f>'6真嘉比'!$I$57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'6真嘉比'!$I$58:$I$63</c:f>
              <c:numCache>
                <c:formatCode>General</c:formatCode>
                <c:ptCount val="6"/>
                <c:pt idx="0">
                  <c:v>100</c:v>
                </c:pt>
                <c:pt idx="1">
                  <c:v>94</c:v>
                </c:pt>
                <c:pt idx="2">
                  <c:v>103</c:v>
                </c:pt>
                <c:pt idx="3">
                  <c:v>97</c:v>
                </c:pt>
                <c:pt idx="4">
                  <c:v>100</c:v>
                </c:pt>
                <c:pt idx="5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CD-46F7-BC01-15F5637BA051}"/>
            </c:ext>
          </c:extLst>
        </c:ser>
        <c:ser>
          <c:idx val="8"/>
          <c:order val="8"/>
          <c:tx>
            <c:strRef>
              <c:f>'6真嘉比'!$K$57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'6真嘉比'!$K$58:$K$63</c:f>
              <c:numCache>
                <c:formatCode>General</c:formatCode>
                <c:ptCount val="6"/>
                <c:pt idx="0">
                  <c:v>83</c:v>
                </c:pt>
                <c:pt idx="1">
                  <c:v>102</c:v>
                </c:pt>
                <c:pt idx="2">
                  <c:v>93</c:v>
                </c:pt>
                <c:pt idx="3">
                  <c:v>105</c:v>
                </c:pt>
                <c:pt idx="4">
                  <c:v>95</c:v>
                </c:pt>
                <c:pt idx="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CD-46F7-BC01-15F5637BA051}"/>
            </c:ext>
          </c:extLst>
        </c:ser>
        <c:ser>
          <c:idx val="10"/>
          <c:order val="10"/>
          <c:tx>
            <c:strRef>
              <c:f>'6真嘉比'!$M$57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'6真嘉比'!$M$58:$M$63</c:f>
              <c:numCache>
                <c:formatCode>General</c:formatCode>
                <c:ptCount val="6"/>
                <c:pt idx="0">
                  <c:v>89</c:v>
                </c:pt>
                <c:pt idx="1">
                  <c:v>82</c:v>
                </c:pt>
                <c:pt idx="2">
                  <c:v>100</c:v>
                </c:pt>
                <c:pt idx="3">
                  <c:v>89</c:v>
                </c:pt>
                <c:pt idx="4">
                  <c:v>104</c:v>
                </c:pt>
                <c:pt idx="5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CD-46F7-BC01-15F5637BA0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22780304"/>
        <c:axId val="8227694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'6真嘉比'!$D$57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'6真嘉比'!$D$58:$D$63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2CD-46F7-BC01-15F5637BA05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'6真嘉比'!$F$58:$F$63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2CD-46F7-BC01-15F5637BA05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'6真嘉比'!$H$58:$H$63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2CD-46F7-BC01-15F5637BA05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'6真嘉比'!$J$58:$J$63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2CD-46F7-BC01-15F5637BA05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'6真嘉比'!$L$58:$L$63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2CD-46F7-BC01-15F5637BA05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'6真嘉比'!$N$58:$N$63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2CD-46F7-BC01-15F5637BA051}"/>
                  </c:ext>
                </c:extLst>
              </c15:ser>
            </c15:filteredBarSeries>
          </c:ext>
        </c:extLst>
      </c:barChart>
      <c:catAx>
        <c:axId val="82278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9488"/>
        <c:crosses val="autoZero"/>
        <c:auto val="1"/>
        <c:lblAlgn val="ctr"/>
        <c:lblOffset val="100"/>
        <c:noMultiLvlLbl val="0"/>
      </c:catAx>
      <c:valAx>
        <c:axId val="82276948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8030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63317380603916"/>
          <c:y val="5.9249880610566408E-2"/>
          <c:w val="0.59507409606261996"/>
          <c:h val="0.12040090717079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'6真嘉比'!$B$40:$C$40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('6真嘉比'!$D$40:$E$40,'6真嘉比'!$H$40:$I$40,'6真嘉比'!$L$40:$M$40,'6真嘉比'!$P$40:$Q$40,'6真嘉比'!$T$40:$U$40)</c:f>
              <c:numCache>
                <c:formatCode>#,##0_);[Red]\(#,##0\)</c:formatCode>
                <c:ptCount val="10"/>
                <c:pt idx="0">
                  <c:v>1448</c:v>
                </c:pt>
                <c:pt idx="2">
                  <c:v>1426</c:v>
                </c:pt>
                <c:pt idx="4">
                  <c:v>1436</c:v>
                </c:pt>
                <c:pt idx="6">
                  <c:v>1385</c:v>
                </c:pt>
                <c:pt idx="8">
                  <c:v>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3-462D-BF97-B42A2569E8E1}"/>
            </c:ext>
          </c:extLst>
        </c:ser>
        <c:ser>
          <c:idx val="1"/>
          <c:order val="1"/>
          <c:tx>
            <c:strRef>
              <c:f>'6真嘉比'!$B$41:$C$41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('6真嘉比'!$D$41:$E$41,'6真嘉比'!$H$41:$I$41,'6真嘉比'!$L$41:$M$41,'6真嘉比'!$P$41:$Q$41,'6真嘉比'!$T$41:$U$41)</c:f>
              <c:numCache>
                <c:formatCode>#,##0_);[Red]\(#,##0\)</c:formatCode>
                <c:ptCount val="10"/>
                <c:pt idx="0">
                  <c:v>4625</c:v>
                </c:pt>
                <c:pt idx="2">
                  <c:v>4557</c:v>
                </c:pt>
                <c:pt idx="4">
                  <c:v>4745</c:v>
                </c:pt>
                <c:pt idx="6">
                  <c:v>4939</c:v>
                </c:pt>
                <c:pt idx="8">
                  <c:v>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3-462D-BF97-B42A2569E8E1}"/>
            </c:ext>
          </c:extLst>
        </c:ser>
        <c:ser>
          <c:idx val="2"/>
          <c:order val="2"/>
          <c:tx>
            <c:strRef>
              <c:f>'6真嘉比'!$B$42:$C$42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('6真嘉比'!$D$42:$E$42,'6真嘉比'!$H$42:$I$42,'6真嘉比'!$L$42:$M$42,'6真嘉比'!$P$42:$Q$42,'6真嘉比'!$T$42:$U$42)</c:f>
              <c:numCache>
                <c:formatCode>#,##0_);[Red]\(#,##0\)</c:formatCode>
                <c:ptCount val="10"/>
                <c:pt idx="0">
                  <c:v>1030</c:v>
                </c:pt>
                <c:pt idx="2">
                  <c:v>1027</c:v>
                </c:pt>
                <c:pt idx="4">
                  <c:v>1046</c:v>
                </c:pt>
                <c:pt idx="6">
                  <c:v>1055</c:v>
                </c:pt>
                <c:pt idx="8">
                  <c:v>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B3-462D-BF97-B42A2569E8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'6真嘉比'!$B$33:$C$33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'6真嘉比'!$D$33:$M$33</c:f>
              <c:numCache>
                <c:formatCode>#,##0_);[Red]\(#,##0\)</c:formatCode>
                <c:ptCount val="10"/>
                <c:pt idx="0">
                  <c:v>3457</c:v>
                </c:pt>
                <c:pt idx="2">
                  <c:v>3380</c:v>
                </c:pt>
                <c:pt idx="4">
                  <c:v>3477</c:v>
                </c:pt>
                <c:pt idx="6">
                  <c:v>3541</c:v>
                </c:pt>
                <c:pt idx="8">
                  <c:v>3545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B-41D6-8C53-ABA49BD1EF55}"/>
            </c:ext>
          </c:extLst>
        </c:ser>
        <c:ser>
          <c:idx val="3"/>
          <c:order val="1"/>
          <c:tx>
            <c:strRef>
              <c:f>'6真嘉比'!$B$34:$C$34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'6真嘉比'!$D$34:$M$34</c:f>
              <c:numCache>
                <c:formatCode>#,##0_);[Red]\(#,##0\)</c:formatCode>
                <c:ptCount val="10"/>
                <c:pt idx="0">
                  <c:v>3646</c:v>
                </c:pt>
                <c:pt idx="2">
                  <c:v>3630</c:v>
                </c:pt>
                <c:pt idx="4">
                  <c:v>3750</c:v>
                </c:pt>
                <c:pt idx="6">
                  <c:v>3838</c:v>
                </c:pt>
                <c:pt idx="8">
                  <c:v>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B-41D6-8C53-ABA49BD1EF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3.9094520592333364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12281572826728"/>
          <c:y val="0.17747913232372073"/>
          <c:w val="0.75274406318265497"/>
          <c:h val="0.6705403099044893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'6真嘉比'!$B$36:$C$36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'6真嘉比'!$D$32:$M$32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'6真嘉比'!$D$36:$M$36</c:f>
              <c:numCache>
                <c:formatCode>#,##0_);[Red]\(#,##0\)</c:formatCode>
                <c:ptCount val="10"/>
                <c:pt idx="0">
                  <c:v>3338</c:v>
                </c:pt>
                <c:pt idx="2">
                  <c:v>3308</c:v>
                </c:pt>
                <c:pt idx="4">
                  <c:v>3482</c:v>
                </c:pt>
                <c:pt idx="6">
                  <c:v>3652</c:v>
                </c:pt>
                <c:pt idx="8">
                  <c:v>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E-4CCE-946F-172F1995F64C}"/>
            </c:ext>
          </c:extLst>
        </c:ser>
        <c:ser>
          <c:idx val="0"/>
          <c:order val="1"/>
          <c:tx>
            <c:strRef>
              <c:f>'6真嘉比'!$B$35:$C$35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'6真嘉比'!$D$32:$M$32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'6真嘉比'!$D$35:$M$35</c:f>
              <c:numCache>
                <c:formatCode>#,##0</c:formatCode>
                <c:ptCount val="10"/>
                <c:pt idx="0">
                  <c:v>7103</c:v>
                </c:pt>
                <c:pt idx="2">
                  <c:v>7010</c:v>
                </c:pt>
                <c:pt idx="4">
                  <c:v>7227</c:v>
                </c:pt>
                <c:pt idx="6">
                  <c:v>7379</c:v>
                </c:pt>
                <c:pt idx="8">
                  <c:v>7456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E-4CCE-946F-172F1995F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'6真嘉比'!$B$42:$C$42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'6真嘉比'!$D$32:$M$32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('6真嘉比'!$F$42:$G$42,'6真嘉比'!$J$42:$K$42,'6真嘉比'!$N$42:$O$42,'6真嘉比'!$R$42:$S$42,'6真嘉比'!$V$42:$W$42)</c:f>
              <c:numCache>
                <c:formatCode>0.0%</c:formatCode>
                <c:ptCount val="10"/>
                <c:pt idx="0">
                  <c:v>0.14500915106293116</c:v>
                </c:pt>
                <c:pt idx="2">
                  <c:v>0.14650499286733237</c:v>
                </c:pt>
                <c:pt idx="4">
                  <c:v>0.1447350214473502</c:v>
                </c:pt>
                <c:pt idx="6">
                  <c:v>0.14297330261553057</c:v>
                </c:pt>
                <c:pt idx="8">
                  <c:v>0.14297210300429183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EE-4CCE-946F-172F1995F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00320"/>
        <c:axId val="159766121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6121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00320"/>
        <c:crosses val="max"/>
        <c:crossBetween val="between"/>
      </c:valAx>
      <c:catAx>
        <c:axId val="159770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7661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952625970436272"/>
          <c:y val="0.1191957022351173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57</xdr:row>
      <xdr:rowOff>394607</xdr:rowOff>
    </xdr:from>
    <xdr:to>
      <xdr:col>12</xdr:col>
      <xdr:colOff>108857</xdr:colOff>
      <xdr:row>62</xdr:row>
      <xdr:rowOff>95250</xdr:rowOff>
    </xdr:to>
    <xdr:cxnSp macro="">
      <xdr:nvCxnSpPr>
        <xdr:cNvPr id="2" name="直線矢印コネクタ 1"/>
        <xdr:cNvCxnSpPr/>
      </xdr:nvCxnSpPr>
      <xdr:spPr>
        <a:xfrm>
          <a:off x="1676400" y="21082907"/>
          <a:ext cx="3004457" cy="193901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40823</xdr:colOff>
      <xdr:row>55</xdr:row>
      <xdr:rowOff>190499</xdr:rowOff>
    </xdr:from>
    <xdr:to>
      <xdr:col>23</xdr:col>
      <xdr:colOff>353787</xdr:colOff>
      <xdr:row>62</xdr:row>
      <xdr:rowOff>449034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7</xdr:row>
      <xdr:rowOff>304800</xdr:rowOff>
    </xdr:from>
    <xdr:to>
      <xdr:col>23</xdr:col>
      <xdr:colOff>37016</xdr:colOff>
      <xdr:row>26</xdr:row>
      <xdr:rowOff>64407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32" t="25882" r="27920" b="17226"/>
        <a:stretch/>
      </xdr:blipFill>
      <xdr:spPr>
        <a:xfrm>
          <a:off x="95250" y="2876550"/>
          <a:ext cx="8485691" cy="6052457"/>
        </a:xfrm>
        <a:prstGeom prst="rect">
          <a:avLst/>
        </a:prstGeom>
      </xdr:spPr>
    </xdr:pic>
    <xdr:clientData/>
  </xdr:twoCellAnchor>
  <xdr:twoCellAnchor>
    <xdr:from>
      <xdr:col>12</xdr:col>
      <xdr:colOff>204108</xdr:colOff>
      <xdr:row>43</xdr:row>
      <xdr:rowOff>176892</xdr:rowOff>
    </xdr:from>
    <xdr:to>
      <xdr:col>23</xdr:col>
      <xdr:colOff>163286</xdr:colOff>
      <xdr:row>48</xdr:row>
      <xdr:rowOff>612320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68034</xdr:colOff>
      <xdr:row>43</xdr:row>
      <xdr:rowOff>176893</xdr:rowOff>
    </xdr:from>
    <xdr:to>
      <xdr:col>11</xdr:col>
      <xdr:colOff>306160</xdr:colOff>
      <xdr:row>48</xdr:row>
      <xdr:rowOff>609599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40823</xdr:colOff>
      <xdr:row>29</xdr:row>
      <xdr:rowOff>68036</xdr:rowOff>
    </xdr:from>
    <xdr:to>
      <xdr:col>23</xdr:col>
      <xdr:colOff>340179</xdr:colOff>
      <xdr:row>37</xdr:row>
      <xdr:rowOff>285750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276225</xdr:colOff>
      <xdr:row>57</xdr:row>
      <xdr:rowOff>394607</xdr:rowOff>
    </xdr:from>
    <xdr:to>
      <xdr:col>12</xdr:col>
      <xdr:colOff>108857</xdr:colOff>
      <xdr:row>62</xdr:row>
      <xdr:rowOff>95250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>
          <a:off x="1676400" y="21082907"/>
          <a:ext cx="3004457" cy="193901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>
        <row r="69">
          <cell r="P69" t="str">
            <v>Ｒ6.3.1</v>
          </cell>
        </row>
        <row r="80">
          <cell r="H80" t="str">
            <v>Ｒ6.3.1</v>
          </cell>
        </row>
        <row r="84">
          <cell r="J84" t="str">
            <v>R4.4.1</v>
          </cell>
        </row>
        <row r="89">
          <cell r="G89" t="str">
            <v>R5.12.31</v>
          </cell>
          <cell r="V89" t="str">
            <v>R5.12.31</v>
          </cell>
        </row>
        <row r="93">
          <cell r="V93" t="str">
            <v>R5.4.1</v>
          </cell>
        </row>
        <row r="97">
          <cell r="V97" t="str">
            <v>R5.4.1</v>
          </cell>
        </row>
        <row r="101">
          <cell r="S101" t="str">
            <v>R2.9.14</v>
          </cell>
        </row>
        <row r="111">
          <cell r="F111" t="str">
            <v>R6.1.16</v>
          </cell>
        </row>
        <row r="117">
          <cell r="G117" t="str">
            <v>R6.1.16</v>
          </cell>
        </row>
        <row r="126">
          <cell r="F126" t="str">
            <v>R5.12.21</v>
          </cell>
        </row>
        <row r="130">
          <cell r="G130" t="str">
            <v>R6.1.5</v>
          </cell>
        </row>
        <row r="140">
          <cell r="H140" t="str">
            <v>R6.1.23</v>
          </cell>
        </row>
        <row r="147">
          <cell r="H147" t="str">
            <v>R6.1.23</v>
          </cell>
        </row>
        <row r="155">
          <cell r="M155" t="str">
            <v>R6.3.20</v>
          </cell>
        </row>
      </sheetData>
      <sheetData sheetId="7">
        <row r="32">
          <cell r="D32" t="str">
            <v>R1</v>
          </cell>
          <cell r="F32" t="str">
            <v>R2</v>
          </cell>
          <cell r="H32" t="str">
            <v>R3</v>
          </cell>
          <cell r="J32" t="str">
            <v>R4</v>
          </cell>
          <cell r="L32" t="str">
            <v>R5</v>
          </cell>
        </row>
        <row r="33">
          <cell r="B33" t="str">
            <v>男性</v>
          </cell>
          <cell r="D33">
            <v>3457</v>
          </cell>
          <cell r="F33">
            <v>3380</v>
          </cell>
          <cell r="H33">
            <v>3477</v>
          </cell>
          <cell r="J33">
            <v>3541</v>
          </cell>
          <cell r="L33">
            <v>3545</v>
          </cell>
        </row>
        <row r="34">
          <cell r="B34" t="str">
            <v>女性</v>
          </cell>
          <cell r="D34">
            <v>3646</v>
          </cell>
          <cell r="F34">
            <v>3630</v>
          </cell>
          <cell r="H34">
            <v>3750</v>
          </cell>
          <cell r="J34">
            <v>3838</v>
          </cell>
          <cell r="L34">
            <v>3911</v>
          </cell>
        </row>
        <row r="35">
          <cell r="B35" t="str">
            <v>全人口</v>
          </cell>
          <cell r="D35">
            <v>7103</v>
          </cell>
          <cell r="F35">
            <v>7010</v>
          </cell>
          <cell r="H35">
            <v>7227</v>
          </cell>
          <cell r="J35">
            <v>7379</v>
          </cell>
          <cell r="L35">
            <v>7456</v>
          </cell>
        </row>
        <row r="36">
          <cell r="B36" t="str">
            <v>世帯数</v>
          </cell>
          <cell r="D36">
            <v>3338</v>
          </cell>
          <cell r="F36">
            <v>3308</v>
          </cell>
          <cell r="H36">
            <v>3482</v>
          </cell>
          <cell r="J36">
            <v>3652</v>
          </cell>
          <cell r="L36">
            <v>3703</v>
          </cell>
        </row>
        <row r="40">
          <cell r="B40" t="str">
            <v>0～14歳</v>
          </cell>
          <cell r="D40">
            <v>1448</v>
          </cell>
          <cell r="H40">
            <v>1426</v>
          </cell>
          <cell r="L40">
            <v>1436</v>
          </cell>
          <cell r="P40">
            <v>1385</v>
          </cell>
          <cell r="T40">
            <v>1407</v>
          </cell>
        </row>
        <row r="41">
          <cell r="B41" t="str">
            <v>15～64歳</v>
          </cell>
          <cell r="D41">
            <v>4625</v>
          </cell>
          <cell r="H41">
            <v>4557</v>
          </cell>
          <cell r="L41">
            <v>4745</v>
          </cell>
          <cell r="P41">
            <v>4939</v>
          </cell>
          <cell r="T41">
            <v>4983</v>
          </cell>
        </row>
        <row r="42">
          <cell r="B42" t="str">
            <v>65歳以上</v>
          </cell>
          <cell r="D42">
            <v>1030</v>
          </cell>
          <cell r="F42">
            <v>0.14500915106293116</v>
          </cell>
          <cell r="H42">
            <v>1027</v>
          </cell>
          <cell r="J42">
            <v>0.14650499286733237</v>
          </cell>
          <cell r="L42">
            <v>1046</v>
          </cell>
          <cell r="N42">
            <v>0.1447350214473502</v>
          </cell>
          <cell r="P42">
            <v>1055</v>
          </cell>
          <cell r="R42">
            <v>0.14297330261553057</v>
          </cell>
          <cell r="T42">
            <v>1066</v>
          </cell>
          <cell r="V42">
            <v>0.14297210300429183</v>
          </cell>
        </row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H30</v>
          </cell>
          <cell r="C58">
            <v>99</v>
          </cell>
          <cell r="E58">
            <v>100</v>
          </cell>
          <cell r="G58">
            <v>92</v>
          </cell>
          <cell r="I58">
            <v>100</v>
          </cell>
          <cell r="K58">
            <v>83</v>
          </cell>
          <cell r="M58">
            <v>89</v>
          </cell>
        </row>
        <row r="59">
          <cell r="B59" t="str">
            <v>H31
（R1）</v>
          </cell>
          <cell r="C59">
            <v>96</v>
          </cell>
          <cell r="E59">
            <v>98</v>
          </cell>
          <cell r="G59">
            <v>102</v>
          </cell>
          <cell r="I59">
            <v>94</v>
          </cell>
          <cell r="K59">
            <v>102</v>
          </cell>
          <cell r="M59">
            <v>82</v>
          </cell>
        </row>
        <row r="60">
          <cell r="B60" t="str">
            <v>R2</v>
          </cell>
          <cell r="C60">
            <v>108</v>
          </cell>
          <cell r="E60">
            <v>97</v>
          </cell>
          <cell r="G60">
            <v>100</v>
          </cell>
          <cell r="I60">
            <v>103</v>
          </cell>
          <cell r="K60">
            <v>93</v>
          </cell>
          <cell r="M60">
            <v>100</v>
          </cell>
        </row>
        <row r="61">
          <cell r="B61" t="str">
            <v>R3</v>
          </cell>
          <cell r="C61">
            <v>93</v>
          </cell>
          <cell r="E61">
            <v>108</v>
          </cell>
          <cell r="G61">
            <v>100</v>
          </cell>
          <cell r="I61">
            <v>97</v>
          </cell>
          <cell r="K61">
            <v>105</v>
          </cell>
          <cell r="M61">
            <v>89</v>
          </cell>
        </row>
        <row r="62">
          <cell r="B62" t="str">
            <v>R4</v>
          </cell>
          <cell r="C62">
            <v>99</v>
          </cell>
          <cell r="E62">
            <v>92</v>
          </cell>
          <cell r="G62">
            <v>101</v>
          </cell>
          <cell r="I62">
            <v>100</v>
          </cell>
          <cell r="K62">
            <v>95</v>
          </cell>
          <cell r="M62">
            <v>104</v>
          </cell>
        </row>
        <row r="63">
          <cell r="B63" t="str">
            <v>R5</v>
          </cell>
          <cell r="C63">
            <v>90</v>
          </cell>
          <cell r="E63">
            <v>101</v>
          </cell>
          <cell r="G63">
            <v>94</v>
          </cell>
          <cell r="I63">
            <v>101</v>
          </cell>
          <cell r="K63">
            <v>98</v>
          </cell>
          <cell r="M63">
            <v>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64"/>
  <sheetViews>
    <sheetView tabSelected="1" view="pageBreakPreview" zoomScale="90" zoomScaleNormal="100" zoomScaleSheetLayoutView="90" workbookViewId="0">
      <selection activeCell="B89" sqref="B89:G89"/>
    </sheetView>
  </sheetViews>
  <sheetFormatPr defaultRowHeight="18.75"/>
  <cols>
    <col min="1" max="1" width="4.625" customWidth="1"/>
    <col min="2" max="2" width="7.375" customWidth="1"/>
    <col min="3" max="3" width="6.375" customWidth="1"/>
    <col min="4" max="13" width="4.625" customWidth="1"/>
    <col min="14" max="14" width="5.75" customWidth="1"/>
    <col min="15" max="17" width="4.625" customWidth="1"/>
    <col min="18" max="18" width="4.375" customWidth="1"/>
    <col min="19" max="21" width="4.625" customWidth="1"/>
    <col min="22" max="22" width="5" customWidth="1"/>
    <col min="23" max="23" width="4.625" customWidth="1"/>
    <col min="24" max="24" width="5.375" customWidth="1"/>
    <col min="25" max="38" width="4.625" customWidth="1"/>
  </cols>
  <sheetData>
    <row r="1" spans="1:32" ht="19.5" thickBot="1">
      <c r="Y1" s="1"/>
      <c r="Z1" s="1"/>
      <c r="AA1" s="1"/>
      <c r="AB1" s="1"/>
      <c r="AC1" s="1"/>
      <c r="AD1" s="1"/>
      <c r="AE1" s="1"/>
      <c r="AF1" s="1"/>
    </row>
    <row r="2" spans="1:32" ht="19.5" thickBot="1">
      <c r="A2" s="2" t="s">
        <v>0</v>
      </c>
      <c r="B2" s="3">
        <v>6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  <c r="AD2" s="1"/>
      <c r="AE2" s="1"/>
      <c r="AF2" s="1"/>
    </row>
    <row r="3" spans="1:32" ht="5.2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  <c r="AD3" s="1"/>
      <c r="AE3" s="1"/>
      <c r="AF3" s="1"/>
    </row>
    <row r="4" spans="1:32" ht="27.7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  <c r="Y4" s="1"/>
      <c r="Z4" s="1"/>
      <c r="AA4" s="1"/>
      <c r="AB4" s="1"/>
      <c r="AC4" s="1"/>
      <c r="AD4" s="1"/>
      <c r="AE4" s="1"/>
      <c r="AF4" s="1"/>
    </row>
    <row r="5" spans="1:32" ht="30.75" customHeight="1">
      <c r="B5" s="16" t="s">
        <v>4</v>
      </c>
      <c r="C5" s="17"/>
      <c r="D5" s="18" t="s">
        <v>5</v>
      </c>
      <c r="E5" s="18"/>
      <c r="F5" s="18"/>
      <c r="G5" s="18"/>
      <c r="H5" s="19"/>
      <c r="I5" s="16" t="s">
        <v>4</v>
      </c>
      <c r="J5" s="17"/>
      <c r="K5" s="20" t="s">
        <v>6</v>
      </c>
      <c r="L5" s="18"/>
      <c r="M5" s="18"/>
      <c r="N5" s="18"/>
      <c r="O5" s="18"/>
      <c r="P5" s="19"/>
      <c r="Q5" s="16" t="s">
        <v>4</v>
      </c>
      <c r="R5" s="17"/>
      <c r="S5" s="20" t="s">
        <v>6</v>
      </c>
      <c r="T5" s="18"/>
      <c r="U5" s="18"/>
      <c r="V5" s="18"/>
      <c r="W5" s="18"/>
      <c r="X5" s="19"/>
      <c r="Y5" s="1"/>
      <c r="Z5" s="1"/>
      <c r="AA5" s="1"/>
      <c r="AB5" s="1"/>
      <c r="AC5" s="1"/>
      <c r="AD5" s="1"/>
      <c r="AE5" s="1"/>
      <c r="AF5" s="1"/>
    </row>
    <row r="6" spans="1:32" ht="52.5" customHeight="1">
      <c r="B6" s="21" t="s">
        <v>7</v>
      </c>
      <c r="C6" s="21"/>
      <c r="D6" s="22" t="s">
        <v>8</v>
      </c>
      <c r="E6" s="23"/>
      <c r="F6" s="23"/>
      <c r="G6" s="23"/>
      <c r="H6" s="24"/>
      <c r="I6" s="25" t="s">
        <v>9</v>
      </c>
      <c r="J6" s="26"/>
      <c r="K6" s="27" t="s">
        <v>10</v>
      </c>
      <c r="L6" s="27"/>
      <c r="M6" s="27"/>
      <c r="N6" s="27"/>
      <c r="O6" s="27"/>
      <c r="P6" s="27"/>
      <c r="Q6" s="25" t="s">
        <v>11</v>
      </c>
      <c r="R6" s="26"/>
      <c r="S6" s="27" t="s">
        <v>12</v>
      </c>
      <c r="T6" s="27"/>
      <c r="U6" s="27"/>
      <c r="V6" s="27"/>
      <c r="W6" s="27"/>
      <c r="X6" s="27"/>
      <c r="Y6" s="1"/>
      <c r="Z6" s="1"/>
      <c r="AA6" s="1"/>
      <c r="AB6" s="1"/>
      <c r="AC6" s="1"/>
      <c r="AD6" s="1"/>
      <c r="AE6" s="1"/>
      <c r="AF6" s="1"/>
    </row>
    <row r="7" spans="1:32" ht="52.5" customHeight="1">
      <c r="B7" s="21" t="s">
        <v>13</v>
      </c>
      <c r="C7" s="21"/>
      <c r="D7" s="22" t="s">
        <v>14</v>
      </c>
      <c r="E7" s="23"/>
      <c r="F7" s="23"/>
      <c r="G7" s="23"/>
      <c r="H7" s="24"/>
      <c r="I7" s="28"/>
      <c r="J7" s="29"/>
      <c r="K7" s="27" t="s">
        <v>15</v>
      </c>
      <c r="L7" s="27"/>
      <c r="M7" s="27"/>
      <c r="N7" s="27"/>
      <c r="O7" s="27"/>
      <c r="P7" s="27"/>
      <c r="Q7" s="28"/>
      <c r="R7" s="29"/>
      <c r="S7" s="30" t="s">
        <v>16</v>
      </c>
      <c r="T7" s="30"/>
      <c r="U7" s="30"/>
      <c r="V7" s="30"/>
      <c r="W7" s="30"/>
      <c r="X7" s="30"/>
    </row>
    <row r="8" spans="1:32" ht="24.75" customHeight="1">
      <c r="B8" s="31"/>
      <c r="C8" s="31"/>
      <c r="D8" s="32"/>
      <c r="E8" s="33"/>
      <c r="F8" s="33"/>
      <c r="G8" s="33"/>
      <c r="H8" s="33"/>
      <c r="I8" s="31"/>
      <c r="J8" s="31"/>
      <c r="K8" s="32"/>
      <c r="L8" s="33"/>
      <c r="M8" s="33"/>
      <c r="N8" s="33"/>
      <c r="O8" s="33"/>
      <c r="P8" s="31"/>
      <c r="Q8" s="31"/>
      <c r="R8" s="32"/>
      <c r="S8" s="33"/>
      <c r="T8" s="33"/>
      <c r="U8" s="33"/>
      <c r="V8" s="33"/>
    </row>
    <row r="9" spans="1:32" ht="24.75" customHeight="1">
      <c r="B9" s="31"/>
      <c r="C9" s="31"/>
      <c r="D9" s="32"/>
      <c r="E9" s="33"/>
      <c r="F9" s="33"/>
      <c r="G9" s="33"/>
      <c r="H9" s="33"/>
      <c r="I9" s="31"/>
      <c r="J9" s="31"/>
      <c r="K9" s="32"/>
      <c r="L9" s="33"/>
      <c r="M9" s="33"/>
      <c r="N9" s="33"/>
      <c r="O9" s="33"/>
      <c r="P9" s="31"/>
      <c r="Q9" s="31"/>
      <c r="R9" s="32"/>
      <c r="S9" s="33"/>
      <c r="T9" s="33"/>
      <c r="U9" s="33"/>
      <c r="V9" s="33"/>
    </row>
    <row r="10" spans="1:32" ht="24.75" customHeight="1">
      <c r="B10" s="31"/>
      <c r="C10" s="31"/>
      <c r="D10" s="32"/>
      <c r="E10" s="33"/>
      <c r="F10" s="33"/>
      <c r="G10" s="33"/>
      <c r="H10" s="33"/>
      <c r="I10" s="31"/>
      <c r="J10" s="31"/>
      <c r="K10" s="32"/>
      <c r="L10" s="33"/>
      <c r="M10" s="33"/>
      <c r="N10" s="33"/>
      <c r="O10" s="33"/>
      <c r="P10" s="31"/>
      <c r="Q10" s="31"/>
      <c r="R10" s="32"/>
      <c r="S10" s="33"/>
      <c r="T10" s="33"/>
      <c r="U10" s="33"/>
      <c r="V10" s="33"/>
    </row>
    <row r="11" spans="1:32" ht="24.75" customHeight="1">
      <c r="B11" s="31"/>
      <c r="C11" s="31"/>
      <c r="D11" s="32"/>
      <c r="E11" s="33"/>
      <c r="F11" s="33"/>
      <c r="G11" s="33"/>
      <c r="H11" s="33"/>
      <c r="I11" s="31"/>
      <c r="J11" s="31"/>
      <c r="K11" s="32"/>
      <c r="L11" s="33"/>
      <c r="M11" s="33"/>
      <c r="N11" s="33"/>
      <c r="O11" s="33"/>
      <c r="P11" s="31"/>
      <c r="Q11" s="31"/>
      <c r="R11" s="32"/>
      <c r="S11" s="33"/>
      <c r="T11" s="33"/>
      <c r="U11" s="33"/>
      <c r="V11" s="33"/>
    </row>
    <row r="12" spans="1:32" ht="24.75" customHeight="1">
      <c r="B12" s="31"/>
      <c r="C12" s="31"/>
      <c r="D12" s="32"/>
      <c r="E12" s="33"/>
      <c r="F12" s="33"/>
      <c r="G12" s="33"/>
      <c r="H12" s="33"/>
      <c r="I12" s="31"/>
      <c r="J12" s="31"/>
      <c r="K12" s="32"/>
      <c r="L12" s="33"/>
      <c r="M12" s="33"/>
      <c r="N12" s="33"/>
      <c r="O12" s="33"/>
      <c r="P12" s="31"/>
      <c r="Q12" s="31"/>
      <c r="R12" s="32"/>
      <c r="S12" s="33"/>
      <c r="T12" s="33"/>
      <c r="U12" s="33"/>
      <c r="V12" s="33"/>
    </row>
    <row r="13" spans="1:32" ht="24.75" customHeight="1">
      <c r="B13" s="31"/>
      <c r="C13" s="31"/>
      <c r="D13" s="32"/>
      <c r="E13" s="33"/>
      <c r="F13" s="33"/>
      <c r="G13" s="33"/>
      <c r="H13" s="33"/>
      <c r="I13" s="31"/>
      <c r="J13" s="31"/>
      <c r="K13" s="32"/>
      <c r="L13" s="33"/>
      <c r="M13" s="33"/>
      <c r="N13" s="33"/>
      <c r="O13" s="33"/>
      <c r="P13" s="31"/>
      <c r="Q13" s="31"/>
      <c r="R13" s="32"/>
      <c r="S13" s="33"/>
      <c r="T13" s="33"/>
      <c r="U13" s="33"/>
      <c r="V13" s="33"/>
    </row>
    <row r="14" spans="1:32" ht="33" customHeight="1">
      <c r="B14" s="31"/>
      <c r="C14" s="31"/>
      <c r="D14" s="32"/>
      <c r="E14" s="33"/>
      <c r="F14" s="33"/>
      <c r="G14" s="33"/>
      <c r="H14" s="33"/>
      <c r="I14" s="31"/>
      <c r="J14" s="31"/>
      <c r="K14" s="32"/>
      <c r="L14" s="33"/>
      <c r="M14" s="33"/>
      <c r="N14" s="33"/>
      <c r="O14" s="33"/>
      <c r="P14" s="31"/>
      <c r="Q14" s="31"/>
      <c r="R14" s="32"/>
      <c r="S14" s="33"/>
      <c r="T14" s="33"/>
      <c r="U14" s="33"/>
      <c r="V14" s="33"/>
    </row>
    <row r="15" spans="1:32" ht="24.75" customHeight="1">
      <c r="B15" s="31"/>
      <c r="C15" s="31"/>
      <c r="D15" s="32"/>
      <c r="E15" s="33"/>
      <c r="F15" s="33"/>
      <c r="G15" s="33"/>
      <c r="H15" s="33"/>
      <c r="I15" s="31"/>
      <c r="J15" s="31"/>
      <c r="K15" s="32"/>
      <c r="L15" s="33"/>
      <c r="M15" s="33"/>
      <c r="N15" s="33"/>
      <c r="O15" s="33"/>
      <c r="P15" s="31"/>
      <c r="Q15" s="31"/>
      <c r="R15" s="32"/>
      <c r="S15" s="33"/>
      <c r="T15" s="33"/>
      <c r="U15" s="33"/>
      <c r="V15" s="33"/>
    </row>
    <row r="16" spans="1:32" ht="24.75" customHeight="1">
      <c r="B16" s="31"/>
      <c r="C16" s="31"/>
      <c r="D16" s="32"/>
      <c r="E16" s="33"/>
      <c r="F16" s="33"/>
      <c r="G16" s="33"/>
      <c r="H16" s="33"/>
      <c r="I16" s="31"/>
      <c r="J16" s="31"/>
      <c r="K16" s="32"/>
      <c r="L16" s="33"/>
      <c r="M16" s="33"/>
      <c r="N16" s="33"/>
      <c r="O16" s="33"/>
      <c r="P16" s="31"/>
      <c r="Q16" s="31"/>
      <c r="R16" s="32"/>
      <c r="S16" s="33"/>
      <c r="T16" s="33"/>
      <c r="U16" s="33"/>
      <c r="V16" s="33"/>
    </row>
    <row r="17" spans="1:24" ht="24.75" customHeight="1">
      <c r="B17" s="31"/>
      <c r="C17" s="31"/>
      <c r="D17" s="32"/>
      <c r="E17" s="33"/>
      <c r="F17" s="33"/>
      <c r="G17" s="33"/>
      <c r="H17" s="33"/>
      <c r="I17" s="31"/>
      <c r="J17" s="31"/>
      <c r="K17" s="32"/>
      <c r="L17" s="33"/>
      <c r="M17" s="33"/>
      <c r="N17" s="33"/>
      <c r="O17" s="33"/>
      <c r="P17" s="31"/>
      <c r="Q17" s="31"/>
      <c r="R17" s="32"/>
      <c r="S17" s="33"/>
      <c r="T17" s="33"/>
      <c r="U17" s="33"/>
      <c r="V17" s="33"/>
    </row>
    <row r="18" spans="1:24" ht="24.75" customHeight="1">
      <c r="B18" s="31"/>
      <c r="C18" s="31"/>
      <c r="D18" s="32"/>
      <c r="E18" s="33"/>
      <c r="F18" s="33"/>
      <c r="G18" s="33"/>
      <c r="H18" s="33"/>
      <c r="I18" s="31"/>
      <c r="J18" s="31"/>
      <c r="K18" s="32"/>
      <c r="L18" s="33"/>
      <c r="M18" s="33"/>
      <c r="N18" s="33"/>
      <c r="O18" s="33"/>
      <c r="P18" s="31"/>
      <c r="Q18" s="31"/>
      <c r="R18" s="32"/>
      <c r="S18" s="33"/>
      <c r="T18" s="33"/>
      <c r="U18" s="33"/>
      <c r="V18" s="33"/>
    </row>
    <row r="19" spans="1:24" ht="24.75" customHeight="1">
      <c r="B19" s="31"/>
      <c r="C19" s="31"/>
      <c r="D19" s="32"/>
      <c r="E19" s="33"/>
      <c r="F19" s="33"/>
      <c r="G19" s="33"/>
      <c r="H19" s="33"/>
      <c r="I19" s="31"/>
      <c r="J19" s="31"/>
      <c r="K19" s="32"/>
      <c r="L19" s="33"/>
      <c r="M19" s="33"/>
      <c r="N19" s="33"/>
      <c r="O19" s="33"/>
      <c r="P19" s="31"/>
      <c r="Q19" s="31"/>
      <c r="R19" s="32"/>
      <c r="S19" s="33"/>
      <c r="T19" s="33"/>
      <c r="U19" s="33"/>
      <c r="V19" s="33"/>
    </row>
    <row r="20" spans="1:24" ht="32.25" customHeight="1">
      <c r="B20" s="31"/>
      <c r="C20" s="31"/>
      <c r="D20" s="32"/>
      <c r="E20" s="33"/>
      <c r="F20" s="33"/>
      <c r="G20" s="33"/>
      <c r="H20" s="33"/>
      <c r="I20" s="31"/>
      <c r="J20" s="31"/>
      <c r="K20" s="32"/>
      <c r="L20" s="33"/>
      <c r="M20" s="33"/>
      <c r="N20" s="33"/>
      <c r="O20" s="33"/>
      <c r="P20" s="31"/>
      <c r="Q20" s="31"/>
      <c r="R20" s="32"/>
      <c r="S20" s="33"/>
      <c r="T20" s="33"/>
      <c r="U20" s="33"/>
      <c r="V20" s="33"/>
    </row>
    <row r="21" spans="1:24" ht="33" customHeight="1">
      <c r="B21" s="31"/>
      <c r="C21" s="31"/>
      <c r="D21" s="32"/>
      <c r="E21" s="33"/>
      <c r="F21" s="33"/>
      <c r="G21" s="33"/>
      <c r="H21" s="33"/>
      <c r="I21" s="31"/>
      <c r="J21" s="31"/>
      <c r="K21" s="32"/>
      <c r="L21" s="33"/>
      <c r="M21" s="33"/>
      <c r="N21" s="33"/>
      <c r="O21" s="33"/>
      <c r="P21" s="31"/>
      <c r="Q21" s="31"/>
      <c r="R21" s="32"/>
      <c r="S21" s="33"/>
      <c r="T21" s="33"/>
      <c r="U21" s="33"/>
      <c r="V21" s="33"/>
    </row>
    <row r="22" spans="1:24" ht="24.75" customHeight="1">
      <c r="B22" s="31"/>
      <c r="C22" s="31"/>
      <c r="D22" s="32"/>
      <c r="E22" s="33"/>
      <c r="F22" s="33"/>
      <c r="G22" s="33"/>
      <c r="H22" s="33"/>
      <c r="I22" s="31"/>
      <c r="J22" s="31"/>
      <c r="K22" s="32"/>
      <c r="L22" s="33"/>
      <c r="M22" s="33"/>
      <c r="N22" s="33"/>
      <c r="O22" s="33"/>
      <c r="P22" s="31"/>
      <c r="Q22" s="31"/>
      <c r="R22" s="32"/>
      <c r="S22" s="33"/>
      <c r="T22" s="33"/>
      <c r="U22" s="33"/>
      <c r="V22" s="33"/>
    </row>
    <row r="23" spans="1:24" ht="24.75" customHeight="1">
      <c r="B23" s="31"/>
      <c r="C23" s="31"/>
      <c r="D23" s="32"/>
      <c r="E23" s="33"/>
      <c r="F23" s="33"/>
      <c r="G23" s="33"/>
      <c r="H23" s="33"/>
      <c r="I23" s="31"/>
      <c r="J23" s="31"/>
      <c r="K23" s="32"/>
      <c r="L23" s="33"/>
      <c r="M23" s="33"/>
      <c r="N23" s="33"/>
      <c r="O23" s="33"/>
      <c r="P23" s="31"/>
      <c r="Q23" s="31"/>
      <c r="R23" s="32"/>
      <c r="S23" s="33"/>
      <c r="T23" s="33"/>
      <c r="U23" s="33"/>
      <c r="V23" s="33"/>
    </row>
    <row r="24" spans="1:24" ht="27.75" customHeight="1">
      <c r="A24" s="8"/>
      <c r="B24" s="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3"/>
      <c r="S24" s="32"/>
      <c r="T24" s="33"/>
      <c r="U24" s="33"/>
      <c r="V24" s="33"/>
      <c r="W24" s="33"/>
    </row>
    <row r="25" spans="1:24" ht="28.5" customHeight="1">
      <c r="A25" s="8"/>
      <c r="B25" s="8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33"/>
      <c r="S25" s="32"/>
      <c r="T25" s="33"/>
      <c r="U25" s="33"/>
      <c r="V25" s="33"/>
      <c r="W25" s="33"/>
    </row>
    <row r="26" spans="1:24" ht="19.5">
      <c r="B26" s="36"/>
      <c r="C26" s="36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8"/>
      <c r="R26" s="38"/>
      <c r="S26" s="38"/>
      <c r="T26" s="37"/>
      <c r="U26" s="37"/>
      <c r="V26" s="37"/>
    </row>
    <row r="27" spans="1:24" ht="28.5" customHeight="1">
      <c r="A27" s="8"/>
      <c r="B27" s="8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3"/>
      <c r="S27" s="32"/>
      <c r="T27" s="33"/>
      <c r="U27" s="33"/>
      <c r="V27" s="33"/>
      <c r="W27" s="33"/>
    </row>
    <row r="28" spans="1:24" ht="5.25" customHeight="1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9"/>
      <c r="M28" s="10"/>
      <c r="N28" s="10"/>
      <c r="O28" s="10"/>
      <c r="P28" s="10"/>
      <c r="Q28" s="10"/>
      <c r="R28" s="11"/>
      <c r="S28" s="12"/>
      <c r="T28" s="11"/>
      <c r="U28" s="12"/>
      <c r="V28" s="12"/>
    </row>
    <row r="29" spans="1:24" ht="28.5" customHeight="1">
      <c r="A29" s="39">
        <v>1</v>
      </c>
      <c r="B29" s="40" t="s">
        <v>17</v>
      </c>
      <c r="C29" s="41"/>
      <c r="D29" s="42"/>
      <c r="E29" s="43"/>
      <c r="F29" s="43"/>
      <c r="G29" s="44"/>
      <c r="H29" s="44"/>
      <c r="I29" s="45"/>
      <c r="J29" s="45"/>
      <c r="K29" s="45"/>
      <c r="L29" s="46"/>
      <c r="M29" s="46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4" ht="9" customHeight="1">
      <c r="A30" s="8"/>
      <c r="B30" s="8"/>
      <c r="C30" s="48"/>
      <c r="D30" s="48"/>
      <c r="E30" s="48"/>
      <c r="F30" s="48"/>
      <c r="G30" s="48"/>
      <c r="H30" s="48"/>
      <c r="I30" s="8"/>
      <c r="J30" s="8"/>
      <c r="K30" s="34"/>
      <c r="L30" s="49"/>
      <c r="M30" s="49"/>
      <c r="N30" s="34"/>
      <c r="O30" s="34"/>
      <c r="P30" s="34"/>
      <c r="Q30" s="50"/>
      <c r="R30" s="50"/>
      <c r="S30" s="50"/>
    </row>
    <row r="31" spans="1:24" ht="31.5" customHeight="1" thickBot="1">
      <c r="A31" s="8"/>
      <c r="B31" s="51" t="s">
        <v>18</v>
      </c>
      <c r="C31" s="52"/>
      <c r="D31" s="52"/>
      <c r="E31" s="52"/>
      <c r="F31" s="52"/>
      <c r="G31" s="52"/>
      <c r="H31" s="14" t="str">
        <f>'[1]1安謝'!H24:I24</f>
        <v>Ｒ5.5.1</v>
      </c>
      <c r="I31" s="14"/>
      <c r="J31" s="53" t="s">
        <v>3</v>
      </c>
      <c r="K31" s="54"/>
      <c r="L31" s="55"/>
      <c r="M31" s="55"/>
    </row>
    <row r="32" spans="1:24" ht="29.25" customHeight="1">
      <c r="A32" s="8"/>
      <c r="B32" s="56" t="s">
        <v>19</v>
      </c>
      <c r="C32" s="57"/>
      <c r="D32" s="58" t="s">
        <v>20</v>
      </c>
      <c r="E32" s="59"/>
      <c r="F32" s="60" t="s">
        <v>21</v>
      </c>
      <c r="G32" s="61"/>
      <c r="H32" s="60" t="s">
        <v>22</v>
      </c>
      <c r="I32" s="61"/>
      <c r="J32" s="58" t="s">
        <v>23</v>
      </c>
      <c r="K32" s="59"/>
      <c r="L32" s="62" t="s">
        <v>24</v>
      </c>
      <c r="M32" s="63"/>
    </row>
    <row r="33" spans="1:26" ht="29.25" customHeight="1">
      <c r="A33" s="8"/>
      <c r="B33" s="64" t="s">
        <v>25</v>
      </c>
      <c r="C33" s="65"/>
      <c r="D33" s="66">
        <v>3457</v>
      </c>
      <c r="E33" s="67"/>
      <c r="F33" s="66">
        <v>3380</v>
      </c>
      <c r="G33" s="67"/>
      <c r="H33" s="66">
        <v>3477</v>
      </c>
      <c r="I33" s="67"/>
      <c r="J33" s="66">
        <v>3541</v>
      </c>
      <c r="K33" s="67"/>
      <c r="L33" s="68">
        <v>3545</v>
      </c>
      <c r="M33" s="69"/>
    </row>
    <row r="34" spans="1:26" ht="29.25" customHeight="1">
      <c r="A34" s="8"/>
      <c r="B34" s="64" t="s">
        <v>26</v>
      </c>
      <c r="C34" s="65"/>
      <c r="D34" s="66">
        <v>3646</v>
      </c>
      <c r="E34" s="67"/>
      <c r="F34" s="66">
        <v>3630</v>
      </c>
      <c r="G34" s="67"/>
      <c r="H34" s="66">
        <v>3750</v>
      </c>
      <c r="I34" s="67"/>
      <c r="J34" s="66">
        <v>3838</v>
      </c>
      <c r="K34" s="67"/>
      <c r="L34" s="68">
        <v>3911</v>
      </c>
      <c r="M34" s="69"/>
    </row>
    <row r="35" spans="1:26" ht="29.25" customHeight="1" thickBot="1">
      <c r="A35" s="8"/>
      <c r="B35" s="70" t="s">
        <v>27</v>
      </c>
      <c r="C35" s="71"/>
      <c r="D35" s="72">
        <v>7103</v>
      </c>
      <c r="E35" s="73"/>
      <c r="F35" s="72">
        <v>7010</v>
      </c>
      <c r="G35" s="73"/>
      <c r="H35" s="72">
        <v>7227</v>
      </c>
      <c r="I35" s="73"/>
      <c r="J35" s="72">
        <v>7379</v>
      </c>
      <c r="K35" s="73"/>
      <c r="L35" s="74">
        <v>7456</v>
      </c>
      <c r="M35" s="75"/>
    </row>
    <row r="36" spans="1:26" ht="29.25" customHeight="1" thickBot="1">
      <c r="A36" s="8"/>
      <c r="B36" s="76" t="s">
        <v>28</v>
      </c>
      <c r="C36" s="77"/>
      <c r="D36" s="78">
        <v>3338</v>
      </c>
      <c r="E36" s="79"/>
      <c r="F36" s="78">
        <v>3308</v>
      </c>
      <c r="G36" s="79"/>
      <c r="H36" s="78">
        <v>3482</v>
      </c>
      <c r="I36" s="79"/>
      <c r="J36" s="78">
        <v>3652</v>
      </c>
      <c r="K36" s="79"/>
      <c r="L36" s="80">
        <v>3703</v>
      </c>
      <c r="M36" s="81"/>
    </row>
    <row r="37" spans="1:26" ht="7.5" customHeight="1">
      <c r="A37" s="8"/>
      <c r="B37" s="8"/>
      <c r="C37" s="82"/>
      <c r="D37" s="83"/>
      <c r="E37" s="84"/>
      <c r="F37" s="83"/>
      <c r="G37" s="84"/>
      <c r="H37" s="54"/>
      <c r="I37" s="54"/>
      <c r="J37" s="54"/>
      <c r="K37" s="54"/>
    </row>
    <row r="38" spans="1:26" ht="30.75" customHeight="1" thickBot="1">
      <c r="B38" s="85" t="s">
        <v>29</v>
      </c>
      <c r="C38" s="85"/>
      <c r="D38" s="86"/>
      <c r="E38" s="86"/>
      <c r="F38" s="86"/>
      <c r="G38" s="86"/>
      <c r="H38" s="87" t="str">
        <f>'[1]1安謝'!H32:I32</f>
        <v>Ｒ5.5.1</v>
      </c>
      <c r="I38" s="87"/>
      <c r="J38" s="53" t="s">
        <v>3</v>
      </c>
      <c r="K38" s="54"/>
      <c r="P38" s="88"/>
      <c r="Q38" s="88"/>
      <c r="R38" s="50"/>
      <c r="S38" s="50"/>
      <c r="T38" s="50"/>
    </row>
    <row r="39" spans="1:26" ht="34.5" customHeight="1">
      <c r="B39" s="56" t="s">
        <v>19</v>
      </c>
      <c r="C39" s="57"/>
      <c r="D39" s="89" t="s">
        <v>30</v>
      </c>
      <c r="E39" s="59"/>
      <c r="F39" s="90" t="s">
        <v>31</v>
      </c>
      <c r="G39" s="91"/>
      <c r="H39" s="60" t="s">
        <v>32</v>
      </c>
      <c r="I39" s="61"/>
      <c r="J39" s="92" t="s">
        <v>31</v>
      </c>
      <c r="K39" s="93"/>
      <c r="L39" s="60" t="s">
        <v>33</v>
      </c>
      <c r="M39" s="61"/>
      <c r="N39" s="92" t="s">
        <v>31</v>
      </c>
      <c r="O39" s="93"/>
      <c r="P39" s="58" t="s">
        <v>34</v>
      </c>
      <c r="Q39" s="59"/>
      <c r="R39" s="94" t="s">
        <v>31</v>
      </c>
      <c r="S39" s="95"/>
      <c r="T39" s="96" t="s">
        <v>35</v>
      </c>
      <c r="U39" s="59"/>
      <c r="V39" s="97" t="s">
        <v>31</v>
      </c>
      <c r="W39" s="95"/>
    </row>
    <row r="40" spans="1:26" ht="25.5" customHeight="1">
      <c r="B40" s="98" t="s">
        <v>36</v>
      </c>
      <c r="C40" s="99"/>
      <c r="D40" s="100">
        <v>1448</v>
      </c>
      <c r="E40" s="101"/>
      <c r="F40" s="102">
        <v>0.20385752498944107</v>
      </c>
      <c r="G40" s="103"/>
      <c r="H40" s="104">
        <v>1426</v>
      </c>
      <c r="I40" s="105"/>
      <c r="J40" s="106">
        <v>0.20342368045649073</v>
      </c>
      <c r="K40" s="107"/>
      <c r="L40" s="104">
        <v>1436</v>
      </c>
      <c r="M40" s="105"/>
      <c r="N40" s="106">
        <v>0.19869932198699322</v>
      </c>
      <c r="O40" s="107"/>
      <c r="P40" s="100">
        <v>1385</v>
      </c>
      <c r="Q40" s="101"/>
      <c r="R40" s="102">
        <v>0.18769480959479604</v>
      </c>
      <c r="S40" s="103"/>
      <c r="T40" s="100">
        <v>1407</v>
      </c>
      <c r="U40" s="101"/>
      <c r="V40" s="102">
        <f>T40/$T$43</f>
        <v>0.18870708154506438</v>
      </c>
      <c r="W40" s="103"/>
    </row>
    <row r="41" spans="1:26" ht="25.5" customHeight="1">
      <c r="B41" s="108" t="s">
        <v>37</v>
      </c>
      <c r="C41" s="109"/>
      <c r="D41" s="104">
        <v>4625</v>
      </c>
      <c r="E41" s="105"/>
      <c r="F41" s="106">
        <v>0.6511333239476278</v>
      </c>
      <c r="G41" s="107"/>
      <c r="H41" s="104">
        <v>4557</v>
      </c>
      <c r="I41" s="105"/>
      <c r="J41" s="106">
        <v>0.65007132667617684</v>
      </c>
      <c r="K41" s="107"/>
      <c r="L41" s="104">
        <v>4745</v>
      </c>
      <c r="M41" s="105"/>
      <c r="N41" s="106">
        <v>0.65656565656565657</v>
      </c>
      <c r="O41" s="107"/>
      <c r="P41" s="100">
        <v>4939</v>
      </c>
      <c r="Q41" s="101"/>
      <c r="R41" s="102">
        <v>0.66933188778967345</v>
      </c>
      <c r="S41" s="103"/>
      <c r="T41" s="100">
        <v>4983</v>
      </c>
      <c r="U41" s="101"/>
      <c r="V41" s="102">
        <f t="shared" ref="V41:V42" si="0">T41/$T$43</f>
        <v>0.66832081545064381</v>
      </c>
      <c r="W41" s="103"/>
    </row>
    <row r="42" spans="1:26" ht="25.5" customHeight="1">
      <c r="B42" s="108" t="s">
        <v>38</v>
      </c>
      <c r="C42" s="109"/>
      <c r="D42" s="104">
        <v>1030</v>
      </c>
      <c r="E42" s="105"/>
      <c r="F42" s="110">
        <v>0.14500915106293116</v>
      </c>
      <c r="G42" s="111"/>
      <c r="H42" s="104">
        <v>1027</v>
      </c>
      <c r="I42" s="105"/>
      <c r="J42" s="110">
        <v>0.14650499286733237</v>
      </c>
      <c r="K42" s="111"/>
      <c r="L42" s="104">
        <v>1046</v>
      </c>
      <c r="M42" s="105"/>
      <c r="N42" s="110">
        <v>0.1447350214473502</v>
      </c>
      <c r="O42" s="111"/>
      <c r="P42" s="100">
        <v>1055</v>
      </c>
      <c r="Q42" s="101"/>
      <c r="R42" s="112">
        <v>0.14297330261553057</v>
      </c>
      <c r="S42" s="113"/>
      <c r="T42" s="100">
        <v>1066</v>
      </c>
      <c r="U42" s="101"/>
      <c r="V42" s="112">
        <f t="shared" si="0"/>
        <v>0.14297210300429183</v>
      </c>
      <c r="W42" s="113"/>
    </row>
    <row r="43" spans="1:26" ht="25.5" customHeight="1" thickBot="1">
      <c r="B43" s="114" t="s">
        <v>39</v>
      </c>
      <c r="C43" s="115"/>
      <c r="D43" s="116">
        <v>7103</v>
      </c>
      <c r="E43" s="117"/>
      <c r="F43" s="118"/>
      <c r="G43" s="119"/>
      <c r="H43" s="116">
        <v>7010</v>
      </c>
      <c r="I43" s="117"/>
      <c r="J43" s="118"/>
      <c r="K43" s="119"/>
      <c r="L43" s="116">
        <v>7227</v>
      </c>
      <c r="M43" s="117"/>
      <c r="N43" s="118"/>
      <c r="O43" s="119"/>
      <c r="P43" s="120">
        <v>7379</v>
      </c>
      <c r="Q43" s="121"/>
      <c r="R43" s="122"/>
      <c r="S43" s="123"/>
      <c r="T43" s="120">
        <f>SUM(T40:U42)</f>
        <v>7456</v>
      </c>
      <c r="U43" s="121"/>
      <c r="V43" s="122"/>
      <c r="W43" s="123"/>
      <c r="Z43" s="124"/>
    </row>
    <row r="44" spans="1:26" ht="28.5" customHeight="1"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88"/>
      <c r="Q44" s="88"/>
      <c r="R44" s="50"/>
      <c r="S44" s="50"/>
      <c r="T44" s="50"/>
    </row>
    <row r="45" spans="1:26" ht="51.75" customHeight="1">
      <c r="A45" s="8"/>
      <c r="B45" s="8"/>
      <c r="C45" s="82"/>
      <c r="D45" s="8"/>
      <c r="E45" s="8"/>
      <c r="F45" s="8"/>
      <c r="G45" s="8"/>
      <c r="H45" s="126"/>
      <c r="I45" s="127"/>
      <c r="J45" s="8"/>
      <c r="K45" s="34"/>
      <c r="L45" s="34"/>
      <c r="M45" s="128"/>
      <c r="N45" s="128"/>
      <c r="O45" s="88"/>
      <c r="P45" s="88"/>
      <c r="Q45" s="50"/>
      <c r="R45" s="50"/>
      <c r="S45" s="50"/>
    </row>
    <row r="46" spans="1:26" ht="51.75" customHeight="1">
      <c r="A46" s="8"/>
      <c r="B46" s="8"/>
      <c r="C46" s="82"/>
      <c r="D46" s="8"/>
      <c r="E46" s="8"/>
      <c r="F46" s="8"/>
      <c r="G46" s="8"/>
      <c r="H46" s="126"/>
      <c r="I46" s="127"/>
      <c r="J46" s="8"/>
      <c r="K46" s="34"/>
      <c r="L46" s="34"/>
      <c r="M46" s="128"/>
      <c r="N46" s="128"/>
      <c r="O46" s="88"/>
      <c r="P46" s="88"/>
      <c r="Q46" s="50"/>
      <c r="R46" s="50"/>
      <c r="S46" s="50"/>
    </row>
    <row r="47" spans="1:26" ht="51.75" customHeight="1">
      <c r="A47" s="8"/>
      <c r="B47" s="8"/>
      <c r="C47" s="82"/>
      <c r="D47" s="8"/>
      <c r="E47" s="8"/>
      <c r="F47" s="8"/>
      <c r="G47" s="8"/>
      <c r="H47" s="126"/>
      <c r="I47" s="127"/>
      <c r="J47" s="8"/>
      <c r="K47" s="34"/>
      <c r="L47" s="34"/>
      <c r="M47" s="128"/>
      <c r="N47" s="128"/>
      <c r="O47" s="88"/>
      <c r="P47" s="88"/>
      <c r="Q47" s="50"/>
      <c r="R47" s="50"/>
      <c r="S47" s="50"/>
    </row>
    <row r="48" spans="1:26" ht="51.75" customHeight="1">
      <c r="A48" s="8"/>
      <c r="B48" s="8"/>
      <c r="C48" s="82"/>
      <c r="D48" s="8"/>
      <c r="E48" s="8"/>
      <c r="F48" s="8"/>
      <c r="G48" s="8"/>
      <c r="H48" s="126"/>
      <c r="I48" s="127"/>
      <c r="J48" s="8"/>
      <c r="K48" s="34"/>
      <c r="L48" s="34"/>
      <c r="M48" s="128"/>
      <c r="N48" s="128"/>
      <c r="O48" s="88"/>
      <c r="P48" s="88"/>
      <c r="Q48" s="50"/>
      <c r="R48" s="50"/>
      <c r="S48" s="50"/>
    </row>
    <row r="49" spans="1:24" ht="51.75" customHeight="1">
      <c r="A49" s="8"/>
      <c r="B49" s="8"/>
      <c r="C49" s="82"/>
      <c r="D49" s="8"/>
      <c r="E49" s="8"/>
      <c r="F49" s="8"/>
      <c r="G49" s="8"/>
      <c r="H49" s="126"/>
      <c r="I49" s="127"/>
      <c r="J49" s="8"/>
      <c r="K49" s="34"/>
      <c r="L49" s="34"/>
      <c r="M49" s="128"/>
      <c r="N49" s="128"/>
      <c r="O49" s="88"/>
      <c r="P49" s="88"/>
      <c r="Q49" s="50"/>
      <c r="R49" s="50"/>
      <c r="S49" s="50"/>
    </row>
    <row r="50" spans="1:24" ht="28.5" customHeight="1">
      <c r="A50" s="8"/>
      <c r="B50" s="8"/>
      <c r="C50" s="82"/>
      <c r="D50" s="8"/>
      <c r="E50" s="8"/>
      <c r="F50" s="8"/>
      <c r="G50" s="8"/>
      <c r="H50" s="126"/>
      <c r="I50" s="127"/>
      <c r="J50" s="8"/>
      <c r="K50" s="34"/>
      <c r="L50" s="34"/>
      <c r="M50" s="128"/>
      <c r="N50" s="128"/>
      <c r="O50" s="88"/>
      <c r="P50" s="88"/>
      <c r="Q50" s="50"/>
      <c r="R50" s="50"/>
      <c r="S50" s="50"/>
    </row>
    <row r="51" spans="1:24" ht="28.5" customHeight="1">
      <c r="A51" s="39">
        <v>2</v>
      </c>
      <c r="B51" s="40" t="s">
        <v>40</v>
      </c>
      <c r="C51" s="41"/>
      <c r="D51" s="41"/>
      <c r="E51" s="129"/>
      <c r="F51" s="129"/>
      <c r="G51" s="130"/>
      <c r="H51" s="130"/>
      <c r="I51" s="130"/>
      <c r="J51" s="130"/>
      <c r="K51" s="130"/>
      <c r="L51" s="131"/>
      <c r="M51" s="131"/>
      <c r="N51" s="131"/>
      <c r="O51" s="131"/>
      <c r="P51" s="131"/>
      <c r="Q51" s="131"/>
      <c r="R51" s="132"/>
      <c r="S51" s="133"/>
      <c r="T51" s="132"/>
      <c r="U51" s="133"/>
      <c r="V51" s="133"/>
      <c r="W51" s="47"/>
      <c r="X51" s="47"/>
    </row>
    <row r="52" spans="1:24" ht="17.25" customHeight="1">
      <c r="A52" s="134"/>
      <c r="B52" s="135"/>
      <c r="C52" s="136"/>
      <c r="D52" s="136"/>
      <c r="E52" s="137"/>
      <c r="F52" s="137"/>
      <c r="G52" s="8"/>
      <c r="H52" s="8"/>
      <c r="I52" s="8"/>
      <c r="J52" s="8"/>
      <c r="K52" s="8"/>
      <c r="L52" s="10"/>
      <c r="M52" s="10"/>
      <c r="N52" s="10"/>
      <c r="O52" s="10"/>
      <c r="P52" s="10"/>
      <c r="Q52" s="10"/>
      <c r="R52" s="11"/>
      <c r="S52" s="12"/>
      <c r="T52" s="11"/>
      <c r="U52" s="12"/>
      <c r="V52" s="12"/>
    </row>
    <row r="53" spans="1:24" ht="27" customHeight="1">
      <c r="A53" s="134"/>
      <c r="B53" s="138" t="s">
        <v>41</v>
      </c>
      <c r="C53" s="138"/>
      <c r="D53" s="138"/>
      <c r="E53" s="138"/>
      <c r="F53" s="138"/>
      <c r="G53" s="139"/>
      <c r="H53" s="139"/>
      <c r="I53" s="15"/>
      <c r="J53" s="8"/>
      <c r="K53" s="8"/>
      <c r="L53" s="10"/>
      <c r="M53" s="10"/>
      <c r="N53" s="10"/>
      <c r="O53" s="10"/>
      <c r="P53" s="10"/>
      <c r="Q53" s="10"/>
      <c r="R53" s="11"/>
      <c r="S53" s="12"/>
      <c r="T53" s="11"/>
      <c r="U53" s="12"/>
      <c r="V53" s="12"/>
    </row>
    <row r="54" spans="1:24" ht="40.5" customHeight="1">
      <c r="A54" s="140"/>
      <c r="B54" s="141" t="s">
        <v>42</v>
      </c>
      <c r="C54" s="141"/>
      <c r="D54" s="141" t="s">
        <v>43</v>
      </c>
      <c r="E54" s="141"/>
      <c r="F54" s="141"/>
      <c r="G54" s="141"/>
      <c r="H54" s="141"/>
      <c r="I54" s="141"/>
      <c r="J54" s="141" t="s">
        <v>44</v>
      </c>
      <c r="K54" s="141"/>
      <c r="L54" s="142">
        <v>22973</v>
      </c>
      <c r="M54" s="143"/>
      <c r="N54" s="143"/>
      <c r="O54" s="143"/>
      <c r="P54" s="143"/>
      <c r="Q54" s="143"/>
      <c r="R54" s="144"/>
      <c r="S54" s="145"/>
      <c r="T54" s="146"/>
      <c r="U54" s="146"/>
      <c r="V54" s="146"/>
      <c r="W54" s="146"/>
      <c r="X54" s="146"/>
    </row>
    <row r="55" spans="1:24" ht="21" customHeight="1">
      <c r="A55" s="8"/>
      <c r="B55" s="8"/>
      <c r="C55" s="82"/>
      <c r="D55" s="8"/>
      <c r="E55" s="8"/>
      <c r="I55" s="127"/>
      <c r="J55" s="8"/>
      <c r="K55" s="34"/>
      <c r="L55" s="34"/>
      <c r="M55" s="128"/>
      <c r="N55" s="128"/>
      <c r="O55" s="88"/>
      <c r="P55" s="88"/>
      <c r="Q55" s="50"/>
      <c r="R55" s="50"/>
      <c r="S55" s="50"/>
    </row>
    <row r="56" spans="1:24" ht="27" customHeight="1" thickBot="1">
      <c r="B56" s="51" t="s">
        <v>45</v>
      </c>
      <c r="C56" s="51"/>
      <c r="D56" s="51"/>
      <c r="E56" s="51"/>
      <c r="F56" s="87" t="str">
        <f>'[1]1安謝'!F55:G55</f>
        <v>Ｒ5.5.1</v>
      </c>
      <c r="G56" s="87"/>
      <c r="H56" s="15" t="s">
        <v>3</v>
      </c>
      <c r="I56" s="147"/>
      <c r="J56" s="8"/>
    </row>
    <row r="57" spans="1:24" ht="35.25" customHeight="1">
      <c r="A57" s="33"/>
      <c r="B57" s="148" t="s">
        <v>19</v>
      </c>
      <c r="C57" s="149" t="s">
        <v>46</v>
      </c>
      <c r="D57" s="150"/>
      <c r="E57" s="151" t="s">
        <v>47</v>
      </c>
      <c r="F57" s="150"/>
      <c r="G57" s="151" t="s">
        <v>48</v>
      </c>
      <c r="H57" s="150"/>
      <c r="I57" s="152" t="s">
        <v>49</v>
      </c>
      <c r="J57" s="152"/>
      <c r="K57" s="152" t="s">
        <v>50</v>
      </c>
      <c r="L57" s="152"/>
      <c r="M57" s="152" t="s">
        <v>51</v>
      </c>
      <c r="N57" s="151"/>
      <c r="O57" s="153" t="s">
        <v>52</v>
      </c>
      <c r="P57" s="154"/>
      <c r="Q57" s="155" t="s">
        <v>39</v>
      </c>
      <c r="R57" s="156"/>
    </row>
    <row r="58" spans="1:24" ht="35.25" customHeight="1">
      <c r="A58" s="35"/>
      <c r="B58" s="157" t="s">
        <v>53</v>
      </c>
      <c r="C58" s="158">
        <v>99</v>
      </c>
      <c r="D58" s="159"/>
      <c r="E58" s="158">
        <v>100</v>
      </c>
      <c r="F58" s="159"/>
      <c r="G58" s="158">
        <v>92</v>
      </c>
      <c r="H58" s="159"/>
      <c r="I58" s="158">
        <v>100</v>
      </c>
      <c r="J58" s="159"/>
      <c r="K58" s="160">
        <v>83</v>
      </c>
      <c r="L58" s="160"/>
      <c r="M58" s="158">
        <v>89</v>
      </c>
      <c r="N58" s="159"/>
      <c r="O58" s="161">
        <v>23</v>
      </c>
      <c r="P58" s="162"/>
      <c r="Q58" s="163">
        <f t="shared" ref="Q58:Q62" si="1">SUM(C58+E58+G58+I58+K58+M58)</f>
        <v>563</v>
      </c>
      <c r="R58" s="164"/>
    </row>
    <row r="59" spans="1:24" ht="35.25" customHeight="1">
      <c r="A59" s="35"/>
      <c r="B59" s="165" t="s">
        <v>54</v>
      </c>
      <c r="C59" s="158">
        <v>96</v>
      </c>
      <c r="D59" s="159"/>
      <c r="E59" s="158">
        <v>98</v>
      </c>
      <c r="F59" s="159"/>
      <c r="G59" s="158">
        <v>102</v>
      </c>
      <c r="H59" s="159"/>
      <c r="I59" s="158">
        <v>94</v>
      </c>
      <c r="J59" s="159"/>
      <c r="K59" s="160">
        <v>102</v>
      </c>
      <c r="L59" s="160"/>
      <c r="M59" s="160">
        <v>82</v>
      </c>
      <c r="N59" s="160"/>
      <c r="O59" s="161">
        <v>25</v>
      </c>
      <c r="P59" s="162"/>
      <c r="Q59" s="163">
        <f t="shared" si="1"/>
        <v>574</v>
      </c>
      <c r="R59" s="164"/>
    </row>
    <row r="60" spans="1:24" ht="35.25" customHeight="1">
      <c r="A60" s="35"/>
      <c r="B60" s="166" t="s">
        <v>55</v>
      </c>
      <c r="C60" s="158">
        <v>108</v>
      </c>
      <c r="D60" s="159"/>
      <c r="E60" s="158">
        <v>97</v>
      </c>
      <c r="F60" s="159"/>
      <c r="G60" s="158">
        <v>100</v>
      </c>
      <c r="H60" s="159"/>
      <c r="I60" s="158">
        <v>103</v>
      </c>
      <c r="J60" s="159"/>
      <c r="K60" s="158">
        <v>93</v>
      </c>
      <c r="L60" s="159"/>
      <c r="M60" s="160">
        <v>100</v>
      </c>
      <c r="N60" s="160"/>
      <c r="O60" s="161">
        <v>27</v>
      </c>
      <c r="P60" s="162"/>
      <c r="Q60" s="163">
        <f t="shared" si="1"/>
        <v>601</v>
      </c>
      <c r="R60" s="164"/>
    </row>
    <row r="61" spans="1:24" ht="35.25" customHeight="1">
      <c r="A61" s="35"/>
      <c r="B61" s="157" t="s">
        <v>56</v>
      </c>
      <c r="C61" s="167">
        <v>93</v>
      </c>
      <c r="D61" s="168"/>
      <c r="E61" s="167">
        <v>108</v>
      </c>
      <c r="F61" s="168"/>
      <c r="G61" s="167">
        <v>100</v>
      </c>
      <c r="H61" s="168"/>
      <c r="I61" s="167">
        <v>97</v>
      </c>
      <c r="J61" s="168"/>
      <c r="K61" s="169">
        <v>105</v>
      </c>
      <c r="L61" s="169"/>
      <c r="M61" s="169">
        <v>89</v>
      </c>
      <c r="N61" s="169"/>
      <c r="O61" s="170">
        <v>26</v>
      </c>
      <c r="P61" s="171"/>
      <c r="Q61" s="172">
        <f t="shared" si="1"/>
        <v>592</v>
      </c>
      <c r="R61" s="173"/>
    </row>
    <row r="62" spans="1:24" ht="35.25" customHeight="1">
      <c r="A62" s="35"/>
      <c r="B62" s="174" t="s">
        <v>57</v>
      </c>
      <c r="C62" s="175">
        <v>99</v>
      </c>
      <c r="D62" s="176"/>
      <c r="E62" s="175">
        <v>92</v>
      </c>
      <c r="F62" s="176"/>
      <c r="G62" s="175">
        <v>101</v>
      </c>
      <c r="H62" s="176"/>
      <c r="I62" s="175">
        <v>100</v>
      </c>
      <c r="J62" s="176"/>
      <c r="K62" s="175">
        <v>95</v>
      </c>
      <c r="L62" s="176"/>
      <c r="M62" s="177">
        <v>104</v>
      </c>
      <c r="N62" s="177"/>
      <c r="O62" s="178">
        <v>22</v>
      </c>
      <c r="P62" s="179"/>
      <c r="Q62" s="180">
        <f t="shared" si="1"/>
        <v>591</v>
      </c>
      <c r="R62" s="181"/>
    </row>
    <row r="63" spans="1:24" ht="35.25" customHeight="1" thickBot="1">
      <c r="A63" s="35"/>
      <c r="B63" s="182" t="s">
        <v>58</v>
      </c>
      <c r="C63" s="183">
        <v>90</v>
      </c>
      <c r="D63" s="184"/>
      <c r="E63" s="183">
        <v>101</v>
      </c>
      <c r="F63" s="184"/>
      <c r="G63" s="183">
        <v>94</v>
      </c>
      <c r="H63" s="184"/>
      <c r="I63" s="183">
        <v>101</v>
      </c>
      <c r="J63" s="184"/>
      <c r="K63" s="183">
        <v>98</v>
      </c>
      <c r="L63" s="184"/>
      <c r="M63" s="185">
        <v>93</v>
      </c>
      <c r="N63" s="185"/>
      <c r="O63" s="186">
        <v>20</v>
      </c>
      <c r="P63" s="187"/>
      <c r="Q63" s="188">
        <f>SUM(C63+E63+G63+I63+K63+M63)</f>
        <v>577</v>
      </c>
      <c r="R63" s="189"/>
    </row>
    <row r="64" spans="1:24" ht="18.75" customHeight="1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50"/>
    </row>
    <row r="65" spans="1:24" ht="29.25" customHeight="1">
      <c r="B65" s="190" t="s">
        <v>59</v>
      </c>
      <c r="C65" s="191"/>
      <c r="D65" s="191"/>
      <c r="E65" s="191"/>
      <c r="F65" s="191"/>
      <c r="G65" s="191"/>
      <c r="H65" s="14" t="str">
        <f>'[1]1安謝'!H64:I64</f>
        <v>Ｒ4.4.1</v>
      </c>
      <c r="I65" s="14"/>
      <c r="J65" s="15" t="s">
        <v>3</v>
      </c>
    </row>
    <row r="66" spans="1:24" ht="24.75" customHeight="1">
      <c r="B66" s="192" t="s">
        <v>60</v>
      </c>
      <c r="C66" s="192"/>
      <c r="D66" s="192"/>
      <c r="E66" s="192"/>
      <c r="F66" s="192" t="s">
        <v>61</v>
      </c>
      <c r="G66" s="192"/>
      <c r="H66" s="192"/>
      <c r="I66" s="192"/>
      <c r="J66" s="192"/>
      <c r="K66" s="192"/>
      <c r="L66" s="192"/>
      <c r="M66" s="192" t="s">
        <v>62</v>
      </c>
      <c r="N66" s="192"/>
      <c r="O66" s="192"/>
      <c r="P66" s="192" t="s">
        <v>63</v>
      </c>
      <c r="Q66" s="192"/>
      <c r="R66" s="33"/>
      <c r="S66" s="33"/>
      <c r="T66" s="7"/>
      <c r="U66" s="7"/>
    </row>
    <row r="67" spans="1:24" ht="24.75" customHeight="1">
      <c r="B67" s="193" t="s">
        <v>64</v>
      </c>
      <c r="C67" s="193"/>
      <c r="D67" s="193"/>
      <c r="E67" s="193"/>
      <c r="F67" s="193" t="s">
        <v>65</v>
      </c>
      <c r="G67" s="193"/>
      <c r="H67" s="193"/>
      <c r="I67" s="193"/>
      <c r="J67" s="193"/>
      <c r="K67" s="193"/>
      <c r="L67" s="193"/>
      <c r="M67" s="193" t="s">
        <v>66</v>
      </c>
      <c r="N67" s="193"/>
      <c r="O67" s="193"/>
      <c r="P67" s="193" t="s">
        <v>67</v>
      </c>
      <c r="Q67" s="193"/>
      <c r="R67" s="33"/>
      <c r="S67" s="33"/>
      <c r="T67" s="7"/>
      <c r="U67" s="7"/>
    </row>
    <row r="68" spans="1:24" ht="22.5" customHeight="1"/>
    <row r="69" spans="1:24" ht="28.5" customHeight="1">
      <c r="A69" s="39">
        <v>3</v>
      </c>
      <c r="B69" s="40" t="s">
        <v>68</v>
      </c>
      <c r="C69" s="41"/>
      <c r="D69" s="41"/>
      <c r="E69" s="129"/>
      <c r="F69" s="129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5"/>
      <c r="R69" s="196"/>
      <c r="S69" s="197"/>
      <c r="T69" s="196"/>
      <c r="U69" s="196"/>
      <c r="V69" s="196"/>
      <c r="W69" s="196"/>
      <c r="X69" s="47"/>
    </row>
    <row r="70" spans="1:24" ht="11.25" customHeight="1">
      <c r="A70" s="8"/>
      <c r="B70" s="8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5"/>
      <c r="R70" s="33"/>
      <c r="S70" s="32"/>
      <c r="T70" s="33"/>
      <c r="U70" s="33"/>
      <c r="V70" s="33"/>
      <c r="W70" s="33"/>
    </row>
    <row r="71" spans="1:24" ht="28.5" customHeight="1">
      <c r="A71" s="8"/>
      <c r="B71" s="13" t="s">
        <v>69</v>
      </c>
      <c r="C71" s="198"/>
      <c r="D71" s="198"/>
      <c r="E71" s="198"/>
      <c r="F71" s="199" t="s">
        <v>70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4" t="str">
        <f>'[1]5城南'!$P$69</f>
        <v>Ｒ6.3.1</v>
      </c>
      <c r="Q71" s="14"/>
      <c r="R71" s="15" t="s">
        <v>3</v>
      </c>
      <c r="S71" s="200"/>
      <c r="T71" s="200"/>
      <c r="U71" s="200"/>
    </row>
    <row r="72" spans="1:24" ht="28.5" customHeight="1">
      <c r="A72" s="8"/>
      <c r="B72" s="201" t="s">
        <v>71</v>
      </c>
      <c r="C72" s="202"/>
      <c r="D72" s="202"/>
      <c r="E72" s="202"/>
      <c r="F72" s="202"/>
      <c r="G72" s="202"/>
      <c r="H72" s="202"/>
      <c r="I72" s="203"/>
      <c r="J72" s="204" t="s">
        <v>72</v>
      </c>
      <c r="K72" s="204"/>
      <c r="L72" s="204"/>
      <c r="M72" s="204"/>
      <c r="N72" s="204"/>
      <c r="O72" s="204"/>
      <c r="P72" s="205" t="s">
        <v>73</v>
      </c>
      <c r="Q72" s="206"/>
      <c r="R72" s="32"/>
    </row>
    <row r="73" spans="1:24" ht="28.5" customHeight="1">
      <c r="A73" s="8"/>
      <c r="B73" s="207" t="s">
        <v>74</v>
      </c>
      <c r="C73" s="208"/>
      <c r="D73" s="208"/>
      <c r="E73" s="208"/>
      <c r="F73" s="208"/>
      <c r="G73" s="208"/>
      <c r="H73" s="208"/>
      <c r="I73" s="209"/>
      <c r="J73" s="210" t="s">
        <v>75</v>
      </c>
      <c r="K73" s="210"/>
      <c r="L73" s="210"/>
      <c r="M73" s="210"/>
      <c r="N73" s="210"/>
      <c r="O73" s="210"/>
      <c r="P73" s="211">
        <v>228</v>
      </c>
      <c r="Q73" s="212"/>
      <c r="R73" s="32"/>
    </row>
    <row r="74" spans="1:24" ht="30.75" customHeight="1">
      <c r="A74" s="8"/>
      <c r="B74" s="213" t="s">
        <v>76</v>
      </c>
      <c r="C74" s="213"/>
      <c r="D74" s="213"/>
      <c r="E74" s="213"/>
      <c r="F74" s="213"/>
      <c r="G74" s="213"/>
      <c r="H74" s="213"/>
      <c r="I74" s="213"/>
      <c r="J74" s="210" t="s">
        <v>77</v>
      </c>
      <c r="K74" s="210"/>
      <c r="L74" s="210"/>
      <c r="M74" s="210"/>
      <c r="N74" s="210"/>
      <c r="O74" s="210"/>
      <c r="P74" s="211">
        <v>122</v>
      </c>
      <c r="Q74" s="212"/>
    </row>
    <row r="75" spans="1:24" ht="30.75" customHeight="1">
      <c r="A75" s="8"/>
      <c r="B75" s="214"/>
      <c r="C75" s="214"/>
      <c r="D75" s="214"/>
      <c r="E75" s="214"/>
      <c r="F75" s="214"/>
      <c r="G75" s="214"/>
      <c r="H75" s="214"/>
      <c r="I75" s="214"/>
      <c r="J75" s="215" t="s">
        <v>78</v>
      </c>
      <c r="K75" s="215"/>
      <c r="L75" s="215"/>
      <c r="M75" s="215"/>
      <c r="N75" s="215"/>
      <c r="O75" s="215"/>
      <c r="P75" s="216">
        <f>SUM(P73:Q74)</f>
        <v>350</v>
      </c>
      <c r="Q75" s="217"/>
    </row>
    <row r="76" spans="1:24" ht="30.75" customHeight="1">
      <c r="A76" s="8"/>
      <c r="B76" s="218"/>
      <c r="C76" s="218"/>
      <c r="D76" s="218"/>
      <c r="E76" s="218"/>
      <c r="F76" s="218"/>
      <c r="G76" s="218"/>
      <c r="H76" s="218"/>
      <c r="I76" s="218"/>
      <c r="J76" s="215" t="s">
        <v>79</v>
      </c>
      <c r="K76" s="215"/>
      <c r="L76" s="215"/>
      <c r="M76" s="215"/>
      <c r="N76" s="215"/>
      <c r="O76" s="215"/>
      <c r="P76" s="219">
        <f>SUM(P75)/L36</f>
        <v>9.4517958412098299E-2</v>
      </c>
      <c r="Q76" s="219"/>
    </row>
    <row r="77" spans="1:24" ht="21" customHeight="1">
      <c r="A77" s="8"/>
      <c r="B77" s="220"/>
      <c r="C77" s="220"/>
      <c r="D77" s="220"/>
      <c r="E77" s="220"/>
      <c r="F77" s="220"/>
      <c r="G77" s="220"/>
      <c r="H77" s="220"/>
      <c r="I77" s="220"/>
      <c r="J77" s="221"/>
      <c r="K77" s="221"/>
      <c r="L77" s="221"/>
      <c r="M77" s="221"/>
      <c r="N77" s="221"/>
      <c r="O77" s="221"/>
      <c r="P77" s="222"/>
      <c r="Q77" s="222"/>
    </row>
    <row r="78" spans="1:24" ht="30.75" customHeight="1">
      <c r="A78" s="8"/>
      <c r="B78" s="223" t="s">
        <v>80</v>
      </c>
      <c r="C78" s="224"/>
      <c r="D78" s="224"/>
      <c r="E78" s="224"/>
      <c r="F78" s="224"/>
      <c r="G78" s="224"/>
      <c r="H78" s="14" t="str">
        <f>'[1]5城南'!$H$80</f>
        <v>Ｒ6.3.1</v>
      </c>
      <c r="I78" s="14"/>
      <c r="J78" s="15" t="s">
        <v>3</v>
      </c>
      <c r="K78" s="221"/>
      <c r="L78" s="221"/>
      <c r="M78" s="221"/>
      <c r="N78" s="221"/>
      <c r="O78" s="221"/>
      <c r="P78" s="222"/>
      <c r="Q78" s="222"/>
    </row>
    <row r="79" spans="1:24" ht="30.75" customHeight="1">
      <c r="A79" s="8"/>
      <c r="B79" s="204" t="s">
        <v>81</v>
      </c>
      <c r="C79" s="204"/>
      <c r="D79" s="204"/>
      <c r="E79" s="204"/>
      <c r="F79" s="204"/>
      <c r="G79" s="204"/>
      <c r="H79" s="204"/>
      <c r="I79" s="204"/>
      <c r="J79" s="225" t="s">
        <v>82</v>
      </c>
      <c r="K79" s="225"/>
      <c r="L79" s="225"/>
      <c r="M79" s="225"/>
      <c r="N79" s="225"/>
      <c r="O79" s="226" t="s">
        <v>83</v>
      </c>
      <c r="P79" s="226"/>
      <c r="Q79" s="226"/>
      <c r="R79" s="226"/>
      <c r="S79" s="226"/>
      <c r="T79" s="225" t="s">
        <v>84</v>
      </c>
      <c r="U79" s="225"/>
      <c r="V79" s="225"/>
    </row>
    <row r="80" spans="1:24" ht="30.75" customHeight="1">
      <c r="A80" s="8"/>
      <c r="B80" s="227" t="s">
        <v>85</v>
      </c>
      <c r="C80" s="227"/>
      <c r="D80" s="227"/>
      <c r="E80" s="227"/>
      <c r="F80" s="227"/>
      <c r="G80" s="227"/>
      <c r="H80" s="227"/>
      <c r="I80" s="227"/>
      <c r="J80" s="228" t="s">
        <v>86</v>
      </c>
      <c r="K80" s="229"/>
      <c r="L80" s="229"/>
      <c r="M80" s="229"/>
      <c r="N80" s="229"/>
      <c r="O80" s="230" t="s">
        <v>87</v>
      </c>
      <c r="P80" s="231"/>
      <c r="Q80" s="231"/>
      <c r="R80" s="231"/>
      <c r="S80" s="231"/>
      <c r="T80" s="227" t="s">
        <v>87</v>
      </c>
      <c r="U80" s="227"/>
      <c r="V80" s="227"/>
    </row>
    <row r="81" spans="1:24" ht="25.5" customHeight="1">
      <c r="A81" s="8"/>
      <c r="B81" s="232"/>
      <c r="C81" s="232"/>
      <c r="D81" s="232"/>
      <c r="E81" s="232"/>
      <c r="F81" s="232"/>
      <c r="G81" s="232"/>
      <c r="H81" s="232"/>
      <c r="I81" s="232"/>
      <c r="J81" s="233"/>
      <c r="K81" s="233"/>
      <c r="L81" s="233"/>
      <c r="M81" s="233"/>
      <c r="N81" s="233"/>
      <c r="O81" s="234"/>
      <c r="P81" s="234"/>
      <c r="Q81" s="234"/>
      <c r="R81" s="234"/>
      <c r="S81" s="234"/>
      <c r="T81" s="232"/>
      <c r="U81" s="232"/>
      <c r="V81" s="232"/>
    </row>
    <row r="82" spans="1:24" ht="30.75" customHeight="1">
      <c r="A82" s="8"/>
      <c r="B82" s="223" t="s">
        <v>88</v>
      </c>
      <c r="C82" s="224"/>
      <c r="D82" s="224"/>
      <c r="E82" s="224"/>
      <c r="F82" s="224"/>
      <c r="G82" s="224"/>
      <c r="H82" s="224"/>
      <c r="I82" s="224"/>
      <c r="J82" s="235" t="str">
        <f>'[1]5城南'!$J$84</f>
        <v>R4.4.1</v>
      </c>
      <c r="K82" s="235"/>
      <c r="L82" s="15" t="s">
        <v>3</v>
      </c>
      <c r="M82" s="233"/>
      <c r="N82" s="233"/>
      <c r="R82" s="236"/>
      <c r="S82" s="236"/>
      <c r="T82" s="236"/>
      <c r="U82" s="236"/>
    </row>
    <row r="83" spans="1:24" ht="30.75" customHeight="1">
      <c r="A83" s="8"/>
      <c r="B83" s="204" t="s">
        <v>81</v>
      </c>
      <c r="C83" s="204"/>
      <c r="D83" s="204"/>
      <c r="E83" s="204"/>
      <c r="F83" s="204"/>
      <c r="G83" s="204"/>
      <c r="H83" s="204"/>
      <c r="I83" s="204"/>
      <c r="J83" s="237"/>
      <c r="K83" s="233"/>
      <c r="L83" s="233"/>
      <c r="M83" s="233"/>
      <c r="N83" s="233"/>
      <c r="R83" s="236"/>
      <c r="S83" s="236"/>
      <c r="T83" s="236"/>
      <c r="U83" s="236"/>
    </row>
    <row r="84" spans="1:24" ht="30.75" customHeight="1">
      <c r="A84" s="8"/>
      <c r="B84" s="238" t="s">
        <v>89</v>
      </c>
      <c r="C84" s="239"/>
      <c r="D84" s="239"/>
      <c r="E84" s="239"/>
      <c r="F84" s="239"/>
      <c r="G84" s="239"/>
      <c r="H84" s="239"/>
      <c r="I84" s="240"/>
      <c r="J84" s="233"/>
      <c r="K84" s="233"/>
      <c r="L84" s="233"/>
      <c r="M84" s="233"/>
      <c r="N84" s="233"/>
      <c r="R84" s="236"/>
      <c r="S84" s="236"/>
      <c r="T84" s="236"/>
      <c r="U84" s="236"/>
    </row>
    <row r="85" spans="1:24" ht="30.75" customHeight="1">
      <c r="A85" s="8"/>
      <c r="B85" s="238" t="s">
        <v>90</v>
      </c>
      <c r="C85" s="239"/>
      <c r="D85" s="239"/>
      <c r="E85" s="239"/>
      <c r="F85" s="239"/>
      <c r="G85" s="239"/>
      <c r="H85" s="239"/>
      <c r="I85" s="240"/>
      <c r="J85" s="233"/>
      <c r="K85" s="233"/>
      <c r="L85" s="233"/>
      <c r="M85" s="233"/>
      <c r="N85" s="233"/>
      <c r="O85" s="234"/>
      <c r="P85" s="234"/>
      <c r="Q85" s="234"/>
      <c r="R85" s="234"/>
      <c r="S85" s="234"/>
      <c r="T85" s="232"/>
      <c r="U85" s="232"/>
      <c r="V85" s="232"/>
    </row>
    <row r="86" spans="1:24" ht="24.75" customHeight="1">
      <c r="A86" s="8"/>
      <c r="B86" s="232"/>
      <c r="C86" s="232"/>
      <c r="D86" s="232"/>
      <c r="E86" s="232"/>
      <c r="F86" s="232"/>
      <c r="G86" s="232"/>
      <c r="H86" s="232"/>
      <c r="I86" s="232"/>
      <c r="J86" s="233"/>
      <c r="K86" s="233"/>
      <c r="L86" s="233"/>
      <c r="M86" s="233"/>
      <c r="N86" s="233"/>
      <c r="O86" s="234"/>
      <c r="P86" s="234"/>
      <c r="Q86" s="234"/>
      <c r="R86" s="234"/>
      <c r="S86" s="234"/>
      <c r="T86" s="232"/>
      <c r="U86" s="232"/>
      <c r="V86" s="232"/>
    </row>
    <row r="87" spans="1:24" ht="30.75" customHeight="1">
      <c r="A87" s="8"/>
      <c r="B87" s="13" t="s">
        <v>91</v>
      </c>
      <c r="C87" s="198"/>
      <c r="D87" s="198"/>
      <c r="E87" s="198"/>
      <c r="F87" s="198"/>
      <c r="G87" s="14" t="str">
        <f>'[1]5城南'!$G$89</f>
        <v>R5.12.31</v>
      </c>
      <c r="H87" s="14"/>
      <c r="I87" s="15" t="s">
        <v>3</v>
      </c>
      <c r="J87" s="233"/>
      <c r="K87" s="233"/>
      <c r="L87" s="233"/>
      <c r="M87" s="233"/>
      <c r="N87" s="233"/>
      <c r="O87" s="241" t="s">
        <v>92</v>
      </c>
      <c r="P87" s="242"/>
      <c r="Q87" s="242"/>
      <c r="R87" s="242"/>
      <c r="S87" s="242"/>
      <c r="T87" s="242"/>
      <c r="U87" s="242"/>
      <c r="V87" s="14" t="str">
        <f>'[1]5城南'!$V$89</f>
        <v>R5.12.31</v>
      </c>
      <c r="W87" s="14"/>
      <c r="X87" s="15" t="s">
        <v>3</v>
      </c>
    </row>
    <row r="88" spans="1:24" ht="30.75" customHeight="1">
      <c r="A88" s="8"/>
      <c r="B88" s="204" t="s">
        <v>81</v>
      </c>
      <c r="C88" s="204"/>
      <c r="D88" s="204"/>
      <c r="E88" s="204"/>
      <c r="F88" s="204"/>
      <c r="G88" s="204"/>
      <c r="H88" s="204" t="s">
        <v>93</v>
      </c>
      <c r="I88" s="204"/>
      <c r="J88" s="204"/>
      <c r="K88" s="204"/>
      <c r="L88" s="204"/>
      <c r="M88" s="204"/>
      <c r="N88" s="233"/>
      <c r="O88" s="243" t="s">
        <v>81</v>
      </c>
      <c r="P88" s="244"/>
      <c r="Q88" s="244"/>
      <c r="R88" s="244"/>
      <c r="S88" s="244"/>
      <c r="T88" s="226" t="s">
        <v>94</v>
      </c>
      <c r="U88" s="226"/>
      <c r="V88" s="226"/>
      <c r="W88" s="226"/>
      <c r="X88" s="226"/>
    </row>
    <row r="89" spans="1:24" ht="30.75" customHeight="1">
      <c r="A89" s="8"/>
      <c r="B89" s="245" t="s">
        <v>95</v>
      </c>
      <c r="C89" s="246"/>
      <c r="D89" s="246"/>
      <c r="E89" s="246"/>
      <c r="F89" s="246"/>
      <c r="G89" s="247"/>
      <c r="H89" s="248" t="s">
        <v>96</v>
      </c>
      <c r="I89" s="249"/>
      <c r="J89" s="249"/>
      <c r="K89" s="249"/>
      <c r="L89" s="249"/>
      <c r="M89" s="250"/>
      <c r="N89" s="233"/>
      <c r="O89" s="251" t="s">
        <v>97</v>
      </c>
      <c r="P89" s="252"/>
      <c r="Q89" s="252"/>
      <c r="R89" s="252"/>
      <c r="S89" s="253"/>
      <c r="T89" s="251" t="s">
        <v>98</v>
      </c>
      <c r="U89" s="252"/>
      <c r="V89" s="252"/>
      <c r="W89" s="252"/>
      <c r="X89" s="253"/>
    </row>
    <row r="90" spans="1:24" ht="30.75" customHeight="1">
      <c r="A90" s="8"/>
      <c r="B90" s="245" t="s">
        <v>99</v>
      </c>
      <c r="C90" s="246"/>
      <c r="D90" s="246"/>
      <c r="E90" s="246"/>
      <c r="F90" s="246"/>
      <c r="G90" s="247"/>
      <c r="H90" s="254" t="s">
        <v>100</v>
      </c>
      <c r="I90" s="249"/>
      <c r="J90" s="249"/>
      <c r="K90" s="249"/>
      <c r="L90" s="249"/>
      <c r="M90" s="250"/>
      <c r="N90" s="233"/>
    </row>
    <row r="91" spans="1:24" ht="30.75" customHeight="1">
      <c r="A91" s="8"/>
      <c r="B91" s="245" t="s">
        <v>101</v>
      </c>
      <c r="C91" s="246"/>
      <c r="D91" s="246"/>
      <c r="E91" s="246"/>
      <c r="F91" s="246"/>
      <c r="G91" s="247"/>
      <c r="H91" s="248" t="s">
        <v>102</v>
      </c>
      <c r="I91" s="249"/>
      <c r="J91" s="249"/>
      <c r="K91" s="249"/>
      <c r="L91" s="249"/>
      <c r="M91" s="250"/>
      <c r="N91" s="233"/>
      <c r="O91" s="241" t="s">
        <v>103</v>
      </c>
      <c r="P91" s="242"/>
      <c r="Q91" s="242"/>
      <c r="R91" s="242"/>
      <c r="S91" s="242"/>
      <c r="T91" s="242"/>
      <c r="U91" s="242"/>
      <c r="V91" s="14" t="str">
        <f>'[1]5城南'!$V$93</f>
        <v>R5.4.1</v>
      </c>
      <c r="W91" s="14"/>
      <c r="X91" s="15" t="s">
        <v>3</v>
      </c>
    </row>
    <row r="92" spans="1:24" ht="30.75" customHeight="1">
      <c r="A92" s="8"/>
      <c r="B92" s="245" t="s">
        <v>104</v>
      </c>
      <c r="C92" s="246"/>
      <c r="D92" s="246"/>
      <c r="E92" s="246"/>
      <c r="F92" s="246"/>
      <c r="G92" s="247"/>
      <c r="H92" s="245" t="s">
        <v>105</v>
      </c>
      <c r="I92" s="246"/>
      <c r="J92" s="246"/>
      <c r="K92" s="246"/>
      <c r="L92" s="246"/>
      <c r="M92" s="247"/>
      <c r="N92" s="233"/>
      <c r="O92" s="226" t="s">
        <v>81</v>
      </c>
      <c r="P92" s="226"/>
      <c r="Q92" s="226"/>
      <c r="R92" s="226"/>
      <c r="S92" s="226"/>
      <c r="T92" s="226" t="s">
        <v>93</v>
      </c>
      <c r="U92" s="226"/>
      <c r="V92" s="226"/>
      <c r="W92" s="226"/>
      <c r="X92" s="226"/>
    </row>
    <row r="93" spans="1:24" ht="30.75" customHeight="1">
      <c r="A93" s="8"/>
      <c r="B93" s="255" t="s">
        <v>106</v>
      </c>
      <c r="C93" s="255"/>
      <c r="D93" s="255"/>
      <c r="E93" s="255"/>
      <c r="F93" s="255"/>
      <c r="G93" s="255"/>
      <c r="H93" s="256" t="s">
        <v>107</v>
      </c>
      <c r="I93" s="256"/>
      <c r="J93" s="256"/>
      <c r="K93" s="256"/>
      <c r="L93" s="256"/>
      <c r="M93" s="256"/>
      <c r="N93" s="233"/>
      <c r="O93" s="257" t="s">
        <v>108</v>
      </c>
      <c r="P93" s="258"/>
      <c r="Q93" s="258"/>
      <c r="R93" s="258"/>
      <c r="S93" s="258"/>
      <c r="T93" s="258" t="s">
        <v>109</v>
      </c>
      <c r="U93" s="258"/>
      <c r="V93" s="258"/>
      <c r="W93" s="258"/>
      <c r="X93" s="258"/>
    </row>
    <row r="94" spans="1:24" ht="30.75" customHeight="1">
      <c r="A94" s="8"/>
      <c r="B94" s="255" t="s">
        <v>110</v>
      </c>
      <c r="C94" s="255"/>
      <c r="D94" s="255"/>
      <c r="E94" s="255"/>
      <c r="F94" s="255"/>
      <c r="G94" s="255"/>
      <c r="H94" s="255" t="s">
        <v>111</v>
      </c>
      <c r="I94" s="255"/>
      <c r="J94" s="255"/>
      <c r="K94" s="255"/>
      <c r="L94" s="255"/>
      <c r="M94" s="255"/>
      <c r="N94" s="233"/>
      <c r="O94" s="257" t="s">
        <v>112</v>
      </c>
      <c r="P94" s="258"/>
      <c r="Q94" s="258"/>
      <c r="R94" s="258"/>
      <c r="S94" s="258"/>
      <c r="T94" s="258" t="s">
        <v>113</v>
      </c>
      <c r="U94" s="258"/>
      <c r="V94" s="258"/>
      <c r="W94" s="258"/>
      <c r="X94" s="258"/>
    </row>
    <row r="95" spans="1:24" ht="30.75" customHeight="1">
      <c r="A95" s="8"/>
      <c r="B95" s="238" t="s">
        <v>114</v>
      </c>
      <c r="C95" s="239"/>
      <c r="D95" s="239"/>
      <c r="E95" s="239"/>
      <c r="F95" s="239"/>
      <c r="G95" s="240"/>
      <c r="H95" s="259" t="s">
        <v>115</v>
      </c>
      <c r="I95" s="260"/>
      <c r="J95" s="260"/>
      <c r="K95" s="260"/>
      <c r="L95" s="260"/>
      <c r="M95" s="261"/>
      <c r="N95" s="233"/>
      <c r="O95" s="262" t="s">
        <v>116</v>
      </c>
      <c r="P95" s="263"/>
      <c r="Q95" s="263"/>
      <c r="R95" s="263"/>
      <c r="S95" s="264"/>
      <c r="T95" s="262" t="s">
        <v>117</v>
      </c>
      <c r="U95" s="263"/>
      <c r="V95" s="263"/>
      <c r="W95" s="263"/>
      <c r="X95" s="264"/>
    </row>
    <row r="96" spans="1:24" ht="30.75" customHeight="1">
      <c r="A96" s="8"/>
      <c r="B96" s="265" t="s">
        <v>118</v>
      </c>
      <c r="C96" s="263"/>
      <c r="D96" s="263"/>
      <c r="E96" s="263"/>
      <c r="F96" s="263"/>
      <c r="G96" s="264"/>
      <c r="H96" s="266" t="s">
        <v>119</v>
      </c>
      <c r="I96" s="267"/>
      <c r="J96" s="267"/>
      <c r="K96" s="267"/>
      <c r="L96" s="267"/>
      <c r="M96" s="268"/>
      <c r="N96" s="233"/>
    </row>
    <row r="97" spans="1:24" ht="30.75" customHeight="1">
      <c r="A97" s="8"/>
      <c r="B97" s="210" t="s">
        <v>120</v>
      </c>
      <c r="C97" s="210"/>
      <c r="D97" s="210"/>
      <c r="E97" s="210"/>
      <c r="F97" s="210"/>
      <c r="G97" s="210"/>
      <c r="H97" s="210" t="s">
        <v>121</v>
      </c>
      <c r="I97" s="210"/>
      <c r="J97" s="210"/>
      <c r="K97" s="210"/>
      <c r="L97" s="210"/>
      <c r="M97" s="210"/>
      <c r="N97" s="233"/>
      <c r="O97" s="269" t="s">
        <v>122</v>
      </c>
      <c r="P97" s="270"/>
      <c r="Q97" s="270"/>
      <c r="R97" s="270"/>
      <c r="S97" s="270"/>
      <c r="T97" s="270"/>
      <c r="U97" s="270"/>
      <c r="V97" s="235" t="str">
        <f>'[1]5城南'!$V$97</f>
        <v>R5.4.1</v>
      </c>
      <c r="W97" s="235"/>
      <c r="X97" s="15" t="s">
        <v>3</v>
      </c>
    </row>
    <row r="98" spans="1:24" ht="30.75" customHeight="1">
      <c r="A98" s="8"/>
      <c r="B98" s="210" t="s">
        <v>123</v>
      </c>
      <c r="C98" s="210"/>
      <c r="D98" s="210"/>
      <c r="E98" s="210"/>
      <c r="F98" s="210"/>
      <c r="G98" s="210"/>
      <c r="H98" s="210" t="s">
        <v>124</v>
      </c>
      <c r="I98" s="210"/>
      <c r="J98" s="210"/>
      <c r="K98" s="210"/>
      <c r="L98" s="210"/>
      <c r="M98" s="210"/>
      <c r="N98" s="233"/>
      <c r="O98" s="243" t="s">
        <v>81</v>
      </c>
      <c r="P98" s="244"/>
      <c r="Q98" s="244"/>
      <c r="R98" s="244"/>
      <c r="S98" s="271"/>
      <c r="T98" s="243" t="s">
        <v>125</v>
      </c>
      <c r="U98" s="244"/>
      <c r="V98" s="244"/>
      <c r="W98" s="244"/>
      <c r="X98" s="271"/>
    </row>
    <row r="99" spans="1:24" ht="30.75" customHeight="1">
      <c r="A99" s="8"/>
      <c r="B99" s="210" t="s">
        <v>126</v>
      </c>
      <c r="C99" s="210"/>
      <c r="D99" s="210"/>
      <c r="E99" s="210"/>
      <c r="F99" s="210"/>
      <c r="G99" s="210"/>
      <c r="H99" s="210" t="s">
        <v>127</v>
      </c>
      <c r="I99" s="210"/>
      <c r="J99" s="210"/>
      <c r="K99" s="210"/>
      <c r="L99" s="210"/>
      <c r="M99" s="210"/>
      <c r="N99" s="233"/>
      <c r="O99" s="272" t="s">
        <v>128</v>
      </c>
      <c r="P99" s="273"/>
      <c r="Q99" s="273"/>
      <c r="R99" s="273"/>
      <c r="S99" s="274"/>
      <c r="T99" s="272" t="s">
        <v>129</v>
      </c>
      <c r="U99" s="273"/>
      <c r="V99" s="273"/>
      <c r="W99" s="273"/>
      <c r="X99" s="274"/>
    </row>
    <row r="100" spans="1:24" ht="30.75" customHeight="1">
      <c r="A100" s="8"/>
      <c r="B100" s="210" t="s">
        <v>130</v>
      </c>
      <c r="C100" s="210"/>
      <c r="D100" s="210"/>
      <c r="E100" s="210"/>
      <c r="F100" s="210"/>
      <c r="G100" s="210"/>
      <c r="H100" s="210" t="s">
        <v>131</v>
      </c>
      <c r="I100" s="210"/>
      <c r="J100" s="210"/>
      <c r="K100" s="210"/>
      <c r="L100" s="210"/>
      <c r="M100" s="210"/>
      <c r="N100" s="233"/>
    </row>
    <row r="101" spans="1:24" ht="30.75" customHeight="1">
      <c r="A101" s="8"/>
      <c r="B101" s="275" t="s">
        <v>132</v>
      </c>
      <c r="C101" s="256"/>
      <c r="D101" s="256"/>
      <c r="E101" s="256"/>
      <c r="F101" s="256"/>
      <c r="G101" s="256"/>
      <c r="H101" s="210" t="s">
        <v>133</v>
      </c>
      <c r="I101" s="210"/>
      <c r="J101" s="210"/>
      <c r="K101" s="210"/>
      <c r="L101" s="210"/>
      <c r="M101" s="210"/>
      <c r="N101" s="233"/>
      <c r="O101" s="276" t="s">
        <v>134</v>
      </c>
      <c r="P101" s="276"/>
      <c r="Q101" s="276"/>
      <c r="R101" s="276"/>
      <c r="S101" s="14" t="str">
        <f>'[1]5城南'!$S$101</f>
        <v>R2.9.14</v>
      </c>
      <c r="T101" s="14"/>
      <c r="U101" s="15" t="s">
        <v>3</v>
      </c>
    </row>
    <row r="102" spans="1:24" ht="30.75" customHeight="1">
      <c r="A102" s="8"/>
      <c r="B102" s="210" t="s">
        <v>135</v>
      </c>
      <c r="C102" s="210"/>
      <c r="D102" s="210"/>
      <c r="E102" s="210"/>
      <c r="F102" s="210"/>
      <c r="G102" s="210"/>
      <c r="H102" s="210" t="s">
        <v>136</v>
      </c>
      <c r="I102" s="210"/>
      <c r="J102" s="210"/>
      <c r="K102" s="210"/>
      <c r="L102" s="210"/>
      <c r="M102" s="210"/>
      <c r="N102" s="233"/>
      <c r="O102" s="277" t="s">
        <v>137</v>
      </c>
      <c r="P102" s="278"/>
      <c r="Q102" s="278"/>
      <c r="R102" s="278"/>
      <c r="S102" s="278"/>
      <c r="T102" s="278"/>
      <c r="U102" s="279"/>
    </row>
    <row r="103" spans="1:24" ht="30.75" customHeight="1">
      <c r="A103" s="8"/>
      <c r="B103" s="210" t="s">
        <v>138</v>
      </c>
      <c r="C103" s="210"/>
      <c r="D103" s="210"/>
      <c r="E103" s="210"/>
      <c r="F103" s="210"/>
      <c r="G103" s="210"/>
      <c r="H103" s="210" t="s">
        <v>136</v>
      </c>
      <c r="I103" s="210"/>
      <c r="J103" s="210"/>
      <c r="K103" s="210"/>
      <c r="L103" s="210"/>
      <c r="M103" s="210"/>
      <c r="N103" s="233"/>
      <c r="O103" s="280" t="s">
        <v>139</v>
      </c>
      <c r="P103" s="281"/>
      <c r="Q103" s="281"/>
      <c r="R103" s="281"/>
      <c r="S103" s="281"/>
      <c r="T103" s="281"/>
      <c r="U103" s="282"/>
    </row>
    <row r="104" spans="1:24" ht="30.75" customHeight="1">
      <c r="A104" s="8"/>
      <c r="B104" s="210" t="s">
        <v>140</v>
      </c>
      <c r="C104" s="210"/>
      <c r="D104" s="210"/>
      <c r="E104" s="210"/>
      <c r="F104" s="210"/>
      <c r="G104" s="210"/>
      <c r="H104" s="210" t="s">
        <v>141</v>
      </c>
      <c r="I104" s="210"/>
      <c r="J104" s="210"/>
      <c r="K104" s="210"/>
      <c r="L104" s="210"/>
      <c r="M104" s="210"/>
      <c r="N104" s="233"/>
    </row>
    <row r="105" spans="1:24" ht="30.75" customHeight="1">
      <c r="A105" s="8"/>
      <c r="B105" s="210" t="s">
        <v>142</v>
      </c>
      <c r="C105" s="210"/>
      <c r="D105" s="210"/>
      <c r="E105" s="210"/>
      <c r="F105" s="210"/>
      <c r="G105" s="210"/>
      <c r="H105" s="210" t="s">
        <v>143</v>
      </c>
      <c r="I105" s="210"/>
      <c r="J105" s="210"/>
      <c r="K105" s="210"/>
      <c r="L105" s="210"/>
      <c r="M105" s="210"/>
      <c r="N105" s="233"/>
    </row>
    <row r="106" spans="1:24" ht="30.75" customHeight="1">
      <c r="A106" s="8"/>
      <c r="B106" s="210" t="s">
        <v>144</v>
      </c>
      <c r="C106" s="210"/>
      <c r="D106" s="210"/>
      <c r="E106" s="210"/>
      <c r="F106" s="210"/>
      <c r="G106" s="210"/>
      <c r="H106" s="210" t="s">
        <v>124</v>
      </c>
      <c r="I106" s="210"/>
      <c r="J106" s="210"/>
      <c r="K106" s="210"/>
      <c r="L106" s="210"/>
      <c r="M106" s="210"/>
      <c r="N106" s="233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</row>
    <row r="107" spans="1:24" ht="30.75" customHeight="1">
      <c r="A107" s="8"/>
      <c r="B107" s="210" t="s">
        <v>145</v>
      </c>
      <c r="C107" s="210"/>
      <c r="D107" s="210"/>
      <c r="E107" s="210"/>
      <c r="F107" s="210"/>
      <c r="G107" s="210"/>
      <c r="H107" s="210" t="s">
        <v>124</v>
      </c>
      <c r="I107" s="210"/>
      <c r="J107" s="210"/>
      <c r="K107" s="210"/>
      <c r="L107" s="210"/>
      <c r="M107" s="210"/>
      <c r="N107" s="233"/>
      <c r="O107" s="234"/>
      <c r="P107" s="234"/>
      <c r="Q107" s="234"/>
      <c r="R107" s="234"/>
      <c r="S107" s="234"/>
      <c r="T107" s="234"/>
      <c r="U107" s="234"/>
      <c r="V107" s="234"/>
      <c r="W107" s="234"/>
      <c r="X107" s="234"/>
    </row>
    <row r="108" spans="1:24" ht="30.75" customHeight="1">
      <c r="A108" s="8"/>
      <c r="B108" s="210" t="s">
        <v>146</v>
      </c>
      <c r="C108" s="210"/>
      <c r="D108" s="210"/>
      <c r="E108" s="210"/>
      <c r="F108" s="210"/>
      <c r="G108" s="210"/>
      <c r="H108" s="210" t="s">
        <v>147</v>
      </c>
      <c r="I108" s="210"/>
      <c r="J108" s="210"/>
      <c r="K108" s="210"/>
      <c r="L108" s="210"/>
      <c r="M108" s="210"/>
      <c r="N108" s="233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</row>
    <row r="109" spans="1:24" ht="30.75" customHeight="1">
      <c r="A109" s="8"/>
      <c r="B109" s="283" t="s">
        <v>148</v>
      </c>
      <c r="C109" s="256"/>
      <c r="D109" s="256"/>
      <c r="E109" s="256"/>
      <c r="F109" s="256"/>
      <c r="G109" s="256"/>
      <c r="H109" s="210" t="s">
        <v>124</v>
      </c>
      <c r="I109" s="210"/>
      <c r="J109" s="210"/>
      <c r="K109" s="210"/>
      <c r="L109" s="210"/>
      <c r="M109" s="210"/>
      <c r="N109" s="233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</row>
    <row r="110" spans="1:24" ht="23.25" customHeight="1">
      <c r="B110" s="284"/>
      <c r="C110" s="285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7"/>
      <c r="S110" s="288"/>
      <c r="T110" s="288"/>
      <c r="U110" s="288"/>
      <c r="V110" s="288"/>
    </row>
    <row r="111" spans="1:24" ht="24" customHeight="1">
      <c r="A111" s="39">
        <v>4</v>
      </c>
      <c r="B111" s="40" t="s">
        <v>149</v>
      </c>
      <c r="C111" s="41"/>
      <c r="D111" s="41"/>
      <c r="E111" s="129"/>
      <c r="F111" s="129"/>
      <c r="G111" s="289"/>
      <c r="H111" s="289"/>
      <c r="I111" s="289"/>
      <c r="J111" s="289"/>
      <c r="K111" s="290"/>
      <c r="L111" s="290"/>
      <c r="M111" s="131"/>
      <c r="N111" s="131"/>
      <c r="O111" s="131"/>
      <c r="P111" s="131"/>
      <c r="Q111" s="131"/>
      <c r="R111" s="132"/>
      <c r="S111" s="133"/>
      <c r="T111" s="132"/>
      <c r="U111" s="133"/>
      <c r="V111" s="133"/>
      <c r="W111" s="47"/>
      <c r="X111" s="47"/>
    </row>
    <row r="112" spans="1:24" ht="13.5" customHeight="1">
      <c r="A112" s="291"/>
      <c r="B112" s="292"/>
      <c r="C112" s="293"/>
      <c r="D112" s="293"/>
      <c r="E112" s="294"/>
      <c r="F112" s="294"/>
      <c r="G112" s="295"/>
      <c r="H112" s="295"/>
      <c r="I112" s="295"/>
      <c r="J112" s="295"/>
      <c r="K112" s="296"/>
      <c r="L112" s="296"/>
      <c r="M112" s="10"/>
      <c r="N112" s="10"/>
      <c r="O112" s="10"/>
      <c r="P112" s="10"/>
      <c r="Q112" s="10"/>
      <c r="R112" s="11"/>
      <c r="S112" s="12"/>
      <c r="T112" s="11"/>
      <c r="U112" s="12"/>
    </row>
    <row r="113" spans="1:32" ht="30" customHeight="1">
      <c r="B113" s="13" t="s">
        <v>150</v>
      </c>
      <c r="C113" s="198"/>
      <c r="D113" s="198"/>
      <c r="E113" s="198"/>
      <c r="F113" s="14" t="str">
        <f>'[1]5城南'!$F$111</f>
        <v>R6.1.16</v>
      </c>
      <c r="G113" s="14"/>
      <c r="H113" s="15" t="s">
        <v>3</v>
      </c>
      <c r="I113" s="297"/>
      <c r="J113" s="297"/>
      <c r="K113" s="297"/>
      <c r="L113" s="297"/>
      <c r="M113" s="298"/>
      <c r="N113" s="298"/>
    </row>
    <row r="114" spans="1:32" ht="25.5" customHeight="1">
      <c r="B114" s="204" t="s">
        <v>151</v>
      </c>
      <c r="C114" s="204" t="s">
        <v>152</v>
      </c>
      <c r="D114" s="204"/>
      <c r="E114" s="204"/>
      <c r="F114" s="204"/>
      <c r="G114" s="204" t="s">
        <v>153</v>
      </c>
      <c r="H114" s="204"/>
      <c r="I114" s="204"/>
      <c r="J114" s="204"/>
      <c r="K114" s="204" t="s">
        <v>154</v>
      </c>
      <c r="L114" s="204"/>
      <c r="M114" s="204"/>
      <c r="N114" s="204"/>
      <c r="O114" s="204"/>
      <c r="P114" s="204"/>
      <c r="Q114" s="204"/>
      <c r="R114" s="204"/>
      <c r="S114" s="299" t="s">
        <v>155</v>
      </c>
      <c r="T114" s="299"/>
      <c r="U114" s="299"/>
      <c r="V114" s="299"/>
    </row>
    <row r="115" spans="1:32" ht="36" customHeight="1">
      <c r="B115" s="225"/>
      <c r="C115" s="204"/>
      <c r="D115" s="204"/>
      <c r="E115" s="204"/>
      <c r="F115" s="204"/>
      <c r="G115" s="204"/>
      <c r="H115" s="204"/>
      <c r="I115" s="204"/>
      <c r="J115" s="204"/>
      <c r="K115" s="204" t="s">
        <v>156</v>
      </c>
      <c r="L115" s="204"/>
      <c r="M115" s="204"/>
      <c r="N115" s="204"/>
      <c r="O115" s="204" t="s">
        <v>157</v>
      </c>
      <c r="P115" s="204" t="s">
        <v>158</v>
      </c>
      <c r="Q115" s="204" t="s">
        <v>159</v>
      </c>
      <c r="R115" s="204" t="s">
        <v>160</v>
      </c>
      <c r="S115" s="299"/>
      <c r="T115" s="299"/>
      <c r="U115" s="299"/>
      <c r="V115" s="299"/>
    </row>
    <row r="116" spans="1:32" ht="25.5" customHeight="1">
      <c r="B116" s="225"/>
      <c r="C116" s="204"/>
      <c r="D116" s="204"/>
      <c r="E116" s="204"/>
      <c r="F116" s="204"/>
      <c r="G116" s="204"/>
      <c r="H116" s="204"/>
      <c r="I116" s="204"/>
      <c r="J116" s="204"/>
      <c r="K116" s="300" t="s">
        <v>161</v>
      </c>
      <c r="L116" s="204"/>
      <c r="M116" s="204" t="s">
        <v>162</v>
      </c>
      <c r="N116" s="204"/>
      <c r="O116" s="204"/>
      <c r="P116" s="204"/>
      <c r="Q116" s="204"/>
      <c r="R116" s="204"/>
      <c r="S116" s="299"/>
      <c r="T116" s="299"/>
      <c r="U116" s="299"/>
      <c r="V116" s="299"/>
    </row>
    <row r="117" spans="1:32" ht="42" customHeight="1">
      <c r="B117" s="301" t="s">
        <v>163</v>
      </c>
      <c r="C117" s="255" t="s">
        <v>164</v>
      </c>
      <c r="D117" s="255"/>
      <c r="E117" s="255"/>
      <c r="F117" s="255"/>
      <c r="G117" s="255" t="s">
        <v>165</v>
      </c>
      <c r="H117" s="255"/>
      <c r="I117" s="255"/>
      <c r="J117" s="255"/>
      <c r="K117" s="229" t="s">
        <v>166</v>
      </c>
      <c r="L117" s="229"/>
      <c r="M117" s="229" t="s">
        <v>167</v>
      </c>
      <c r="N117" s="229"/>
      <c r="O117" s="302" t="s">
        <v>168</v>
      </c>
      <c r="P117" s="302" t="s">
        <v>169</v>
      </c>
      <c r="Q117" s="302" t="s">
        <v>170</v>
      </c>
      <c r="R117" s="302" t="s">
        <v>168</v>
      </c>
      <c r="S117" s="303" t="s">
        <v>171</v>
      </c>
      <c r="T117" s="304"/>
      <c r="U117" s="304"/>
      <c r="V117" s="304"/>
    </row>
    <row r="118" spans="1:32" ht="42.75" customHeight="1">
      <c r="B118" s="301" t="s">
        <v>163</v>
      </c>
      <c r="C118" s="255" t="s">
        <v>41</v>
      </c>
      <c r="D118" s="255"/>
      <c r="E118" s="255"/>
      <c r="F118" s="255"/>
      <c r="G118" s="255" t="s">
        <v>172</v>
      </c>
      <c r="H118" s="255"/>
      <c r="I118" s="255"/>
      <c r="J118" s="255"/>
      <c r="K118" s="229" t="s">
        <v>166</v>
      </c>
      <c r="L118" s="229"/>
      <c r="M118" s="229" t="s">
        <v>168</v>
      </c>
      <c r="N118" s="229"/>
      <c r="O118" s="302" t="s">
        <v>173</v>
      </c>
      <c r="P118" s="302" t="s">
        <v>169</v>
      </c>
      <c r="Q118" s="302" t="s">
        <v>173</v>
      </c>
      <c r="R118" s="302" t="s">
        <v>174</v>
      </c>
      <c r="S118" s="303" t="s">
        <v>175</v>
      </c>
      <c r="T118" s="304"/>
      <c r="U118" s="304"/>
      <c r="V118" s="304"/>
      <c r="Z118" s="305"/>
      <c r="AA118" s="305"/>
      <c r="AB118" s="305"/>
      <c r="AC118" s="305"/>
      <c r="AD118" s="305"/>
      <c r="AE118" s="305"/>
      <c r="AF118" s="305"/>
    </row>
    <row r="119" spans="1:32" ht="28.5" customHeight="1">
      <c r="B119" s="232"/>
      <c r="C119" s="232"/>
      <c r="D119" s="232"/>
      <c r="E119" s="232"/>
      <c r="F119" s="232"/>
      <c r="G119" s="232"/>
      <c r="H119" s="232"/>
      <c r="I119" s="12"/>
      <c r="J119" s="12"/>
      <c r="K119" s="12"/>
      <c r="L119" s="12"/>
      <c r="M119" s="306"/>
      <c r="N119" s="232"/>
      <c r="O119" s="232"/>
      <c r="P119" s="232"/>
      <c r="Q119" s="232"/>
      <c r="R119" s="232"/>
      <c r="S119" s="232"/>
      <c r="T119" s="232"/>
      <c r="U119" s="12"/>
      <c r="V119" s="12"/>
      <c r="W119" s="12"/>
      <c r="X119" s="12"/>
    </row>
    <row r="120" spans="1:32" ht="28.5" customHeight="1">
      <c r="B120" s="223" t="s">
        <v>176</v>
      </c>
      <c r="C120" s="224"/>
      <c r="D120" s="224"/>
      <c r="E120" s="224"/>
      <c r="F120" s="224"/>
      <c r="G120" s="14" t="str">
        <f>'[1]5城南'!$G$117</f>
        <v>R6.1.16</v>
      </c>
      <c r="H120" s="14"/>
      <c r="I120" s="15" t="s">
        <v>3</v>
      </c>
      <c r="J120" s="12"/>
      <c r="K120" s="307"/>
      <c r="L120" s="307"/>
      <c r="M120" s="307"/>
      <c r="N120" s="307"/>
      <c r="O120" s="308"/>
      <c r="P120" s="308"/>
      <c r="Q120" s="308"/>
      <c r="R120" s="308"/>
      <c r="S120" s="308"/>
      <c r="T120" s="308"/>
      <c r="U120" s="308"/>
      <c r="V120" s="308"/>
      <c r="X120" s="12"/>
    </row>
    <row r="121" spans="1:32" ht="28.5" customHeight="1">
      <c r="B121" s="204" t="s">
        <v>81</v>
      </c>
      <c r="C121" s="204"/>
      <c r="D121" s="204"/>
      <c r="E121" s="204"/>
      <c r="F121" s="204"/>
      <c r="G121" s="204"/>
      <c r="H121" s="204"/>
      <c r="I121" s="204"/>
      <c r="J121" s="12"/>
      <c r="K121" s="309"/>
      <c r="L121" s="309"/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  <c r="X121" s="12"/>
    </row>
    <row r="122" spans="1:32" ht="28.5" customHeight="1">
      <c r="B122" s="210" t="s">
        <v>177</v>
      </c>
      <c r="C122" s="210"/>
      <c r="D122" s="210"/>
      <c r="E122" s="210"/>
      <c r="F122" s="210"/>
      <c r="G122" s="210"/>
      <c r="H122" s="210"/>
      <c r="I122" s="210"/>
      <c r="J122" s="12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</row>
    <row r="123" spans="1:32" ht="28.5" customHeight="1">
      <c r="B123" s="210" t="s">
        <v>178</v>
      </c>
      <c r="C123" s="210"/>
      <c r="D123" s="210"/>
      <c r="E123" s="210"/>
      <c r="F123" s="210"/>
      <c r="G123" s="210"/>
      <c r="H123" s="210"/>
      <c r="I123" s="210"/>
      <c r="J123" s="12"/>
      <c r="S123" s="232"/>
      <c r="T123" s="232"/>
      <c r="U123" s="12"/>
      <c r="V123" s="12"/>
      <c r="W123" s="12"/>
      <c r="X123" s="12"/>
    </row>
    <row r="124" spans="1:32" ht="28.5" customHeight="1">
      <c r="B124" s="210" t="s">
        <v>179</v>
      </c>
      <c r="C124" s="210"/>
      <c r="D124" s="210"/>
      <c r="E124" s="210"/>
      <c r="F124" s="210"/>
      <c r="G124" s="210"/>
      <c r="H124" s="210"/>
      <c r="I124" s="210"/>
      <c r="J124" s="12"/>
      <c r="K124" s="12"/>
      <c r="L124" s="12"/>
      <c r="M124" s="306"/>
      <c r="N124" s="232"/>
      <c r="O124" s="232"/>
      <c r="P124" s="232"/>
      <c r="Q124" s="232"/>
      <c r="R124" s="232"/>
      <c r="S124" s="232"/>
      <c r="T124" s="232"/>
      <c r="U124" s="12"/>
      <c r="V124" s="12"/>
      <c r="W124" s="12"/>
      <c r="X124" s="12"/>
    </row>
    <row r="125" spans="1:32" ht="28.5" customHeight="1">
      <c r="B125" s="232"/>
      <c r="C125" s="232"/>
      <c r="D125" s="232"/>
      <c r="E125" s="232"/>
      <c r="F125" s="232"/>
      <c r="G125" s="232"/>
      <c r="H125" s="232"/>
      <c r="I125" s="232"/>
      <c r="J125" s="12"/>
      <c r="K125" s="12"/>
      <c r="L125" s="12"/>
      <c r="M125" s="306"/>
      <c r="N125" s="232"/>
      <c r="O125" s="232"/>
      <c r="P125" s="232"/>
      <c r="Q125" s="232"/>
      <c r="R125" s="232"/>
      <c r="S125" s="232"/>
      <c r="T125" s="232"/>
      <c r="U125" s="12"/>
      <c r="V125" s="12"/>
      <c r="W125" s="12"/>
      <c r="X125" s="12"/>
    </row>
    <row r="126" spans="1:32" ht="24.75" customHeight="1">
      <c r="A126" s="39">
        <v>5</v>
      </c>
      <c r="B126" s="40" t="s">
        <v>180</v>
      </c>
      <c r="C126" s="41"/>
      <c r="D126" s="41"/>
      <c r="E126" s="129"/>
      <c r="F126" s="129"/>
      <c r="G126" s="289"/>
      <c r="H126" s="289"/>
      <c r="I126" s="289"/>
      <c r="J126" s="289"/>
      <c r="K126" s="290"/>
      <c r="L126" s="290"/>
      <c r="M126" s="131"/>
      <c r="N126" s="131"/>
      <c r="O126" s="131"/>
      <c r="P126" s="131"/>
      <c r="Q126" s="131"/>
      <c r="R126" s="132"/>
      <c r="S126" s="133"/>
      <c r="T126" s="132"/>
      <c r="U126" s="133"/>
      <c r="V126" s="133"/>
      <c r="W126" s="47"/>
      <c r="X126" s="47"/>
    </row>
    <row r="127" spans="1:32" ht="27" customHeight="1">
      <c r="Y127" s="305"/>
    </row>
    <row r="128" spans="1:32" ht="33" customHeight="1">
      <c r="B128" s="310" t="s">
        <v>181</v>
      </c>
      <c r="C128" s="191"/>
      <c r="D128" s="191"/>
      <c r="E128" s="191"/>
      <c r="F128" s="14" t="str">
        <f>'[1]5城南'!$F$126</f>
        <v>R5.12.21</v>
      </c>
      <c r="G128" s="14"/>
      <c r="H128" s="15" t="s">
        <v>3</v>
      </c>
      <c r="I128" s="311"/>
      <c r="J128" s="50"/>
      <c r="K128" s="307"/>
      <c r="L128" s="308"/>
      <c r="Y128" s="305"/>
    </row>
    <row r="129" spans="1:35" ht="27" customHeight="1">
      <c r="B129" s="204" t="s">
        <v>182</v>
      </c>
      <c r="C129" s="225"/>
      <c r="D129" s="225"/>
      <c r="E129" s="225"/>
      <c r="F129" s="225" t="s">
        <v>61</v>
      </c>
      <c r="G129" s="225"/>
      <c r="H129" s="225"/>
      <c r="I129" s="225"/>
      <c r="J129" s="225"/>
      <c r="K129" s="225"/>
      <c r="L129" s="312"/>
      <c r="Y129" s="305"/>
    </row>
    <row r="130" spans="1:35" ht="27" customHeight="1">
      <c r="B130" s="313" t="s">
        <v>183</v>
      </c>
      <c r="C130" s="313"/>
      <c r="D130" s="313"/>
      <c r="E130" s="313"/>
      <c r="F130" s="313" t="s">
        <v>184</v>
      </c>
      <c r="G130" s="313"/>
      <c r="H130" s="313"/>
      <c r="I130" s="313"/>
      <c r="J130" s="313"/>
      <c r="K130" s="313"/>
      <c r="L130" s="314"/>
      <c r="Y130" s="305"/>
    </row>
    <row r="131" spans="1:35" ht="30" customHeight="1">
      <c r="A131" s="315"/>
      <c r="B131" s="313" t="s">
        <v>185</v>
      </c>
      <c r="C131" s="313"/>
      <c r="D131" s="313"/>
      <c r="E131" s="313"/>
      <c r="F131" s="313" t="s">
        <v>186</v>
      </c>
      <c r="G131" s="313"/>
      <c r="H131" s="313"/>
      <c r="I131" s="313"/>
      <c r="J131" s="313"/>
      <c r="K131" s="313"/>
      <c r="L131" s="314"/>
      <c r="Z131" s="305"/>
      <c r="AA131" s="305"/>
      <c r="AB131" s="305"/>
    </row>
    <row r="132" spans="1:35" ht="30" customHeight="1">
      <c r="A132" s="315"/>
      <c r="B132" s="313" t="s">
        <v>187</v>
      </c>
      <c r="C132" s="313"/>
      <c r="D132" s="313"/>
      <c r="E132" s="313"/>
      <c r="F132" s="313" t="s">
        <v>188</v>
      </c>
      <c r="G132" s="313"/>
      <c r="H132" s="313"/>
      <c r="I132" s="313"/>
      <c r="J132" s="313"/>
      <c r="K132" s="313"/>
      <c r="L132" s="314"/>
      <c r="Z132" s="305"/>
      <c r="AA132" s="305"/>
      <c r="AB132" s="305"/>
    </row>
    <row r="133" spans="1:35" ht="30" customHeight="1">
      <c r="A133" s="315"/>
      <c r="B133" s="313" t="s">
        <v>189</v>
      </c>
      <c r="C133" s="313"/>
      <c r="D133" s="313"/>
      <c r="E133" s="313"/>
      <c r="F133" s="313" t="s">
        <v>190</v>
      </c>
      <c r="G133" s="313"/>
      <c r="H133" s="313"/>
      <c r="I133" s="313"/>
      <c r="J133" s="313"/>
      <c r="K133" s="313"/>
      <c r="L133" s="314"/>
      <c r="Z133" s="305"/>
      <c r="AA133" s="305"/>
      <c r="AB133" s="305"/>
    </row>
    <row r="134" spans="1:35" ht="30" customHeight="1">
      <c r="A134" s="315"/>
      <c r="B134" s="316" t="s">
        <v>191</v>
      </c>
      <c r="C134" s="317"/>
      <c r="D134" s="317"/>
      <c r="E134" s="318"/>
      <c r="F134" s="316" t="s">
        <v>192</v>
      </c>
      <c r="G134" s="317"/>
      <c r="H134" s="317"/>
      <c r="I134" s="317"/>
      <c r="J134" s="317"/>
      <c r="K134" s="318"/>
      <c r="L134" s="314"/>
      <c r="Z134" s="305"/>
      <c r="AA134" s="305"/>
      <c r="AB134" s="305"/>
    </row>
    <row r="135" spans="1:35" ht="32.25" customHeight="1">
      <c r="B135" s="319"/>
      <c r="C135" s="319"/>
      <c r="D135" s="319"/>
      <c r="E135" s="319"/>
      <c r="F135" s="319"/>
      <c r="G135" s="320"/>
      <c r="H135" s="320"/>
      <c r="I135" s="320"/>
      <c r="J135" s="320"/>
      <c r="K135" s="320"/>
      <c r="L135" s="320"/>
      <c r="M135" s="321"/>
      <c r="N135" s="322"/>
      <c r="O135" s="322"/>
      <c r="P135" s="322"/>
      <c r="Q135" s="323"/>
      <c r="R135" s="323"/>
      <c r="S135" s="323"/>
      <c r="T135" s="321"/>
      <c r="U135" s="321"/>
      <c r="V135" s="321"/>
    </row>
    <row r="136" spans="1:35" ht="32.25" customHeight="1">
      <c r="B136" s="223" t="s">
        <v>193</v>
      </c>
      <c r="C136" s="224"/>
      <c r="D136" s="224"/>
      <c r="E136" s="224"/>
      <c r="F136" s="224"/>
      <c r="G136" s="14" t="str">
        <f>'[1]5城南'!$G$130</f>
        <v>R6.1.5</v>
      </c>
      <c r="H136" s="14"/>
      <c r="I136" s="15" t="s">
        <v>3</v>
      </c>
      <c r="J136" s="320"/>
      <c r="K136" s="320"/>
      <c r="L136" s="320"/>
    </row>
    <row r="137" spans="1:35" ht="32.25" customHeight="1">
      <c r="B137" s="204" t="s">
        <v>194</v>
      </c>
      <c r="C137" s="204"/>
      <c r="D137" s="204"/>
      <c r="E137" s="204"/>
      <c r="F137" s="204" t="s">
        <v>195</v>
      </c>
      <c r="G137" s="204"/>
      <c r="H137" s="204"/>
      <c r="I137" s="204" t="s">
        <v>196</v>
      </c>
      <c r="J137" s="204"/>
      <c r="K137" s="204"/>
      <c r="L137" s="204"/>
      <c r="M137" s="225" t="s">
        <v>197</v>
      </c>
      <c r="N137" s="225"/>
      <c r="O137" s="225"/>
      <c r="P137" s="225"/>
    </row>
    <row r="138" spans="1:35" ht="32.25" customHeight="1">
      <c r="B138" s="324" t="s">
        <v>198</v>
      </c>
      <c r="C138" s="325"/>
      <c r="D138" s="325"/>
      <c r="E138" s="325"/>
      <c r="F138" s="326" t="s">
        <v>199</v>
      </c>
      <c r="G138" s="326"/>
      <c r="H138" s="326"/>
      <c r="I138" s="327" t="s">
        <v>200</v>
      </c>
      <c r="J138" s="326"/>
      <c r="K138" s="326"/>
      <c r="L138" s="326"/>
      <c r="M138" s="328" t="s">
        <v>201</v>
      </c>
      <c r="N138" s="329"/>
      <c r="O138" s="329"/>
      <c r="P138" s="329"/>
    </row>
    <row r="139" spans="1:35" ht="32.25" customHeight="1">
      <c r="B139" s="330"/>
      <c r="C139" s="330"/>
      <c r="D139" s="330"/>
      <c r="E139" s="330"/>
      <c r="F139" s="330"/>
      <c r="G139" s="330"/>
      <c r="H139" s="330"/>
      <c r="I139" s="330"/>
      <c r="J139" s="330"/>
      <c r="K139" s="330"/>
      <c r="L139" s="321"/>
      <c r="M139" s="321"/>
      <c r="N139" s="322"/>
      <c r="O139" s="322"/>
      <c r="P139" s="322"/>
      <c r="Q139" s="323"/>
      <c r="R139" s="323"/>
      <c r="S139" s="323"/>
      <c r="T139" s="321"/>
      <c r="U139" s="321"/>
      <c r="V139" s="321"/>
    </row>
    <row r="140" spans="1:35" ht="23.25" customHeight="1">
      <c r="A140" s="39">
        <v>6</v>
      </c>
      <c r="B140" s="40" t="s">
        <v>202</v>
      </c>
      <c r="C140" s="41"/>
      <c r="D140" s="41"/>
      <c r="E140" s="129"/>
      <c r="F140" s="129"/>
      <c r="G140" s="289"/>
      <c r="H140" s="289"/>
      <c r="I140" s="289"/>
      <c r="J140" s="289"/>
      <c r="K140" s="290"/>
      <c r="L140" s="290"/>
      <c r="M140" s="131"/>
      <c r="N140" s="131"/>
      <c r="O140" s="131"/>
      <c r="P140" s="131"/>
      <c r="Q140" s="131"/>
      <c r="R140" s="132"/>
      <c r="S140" s="133"/>
      <c r="T140" s="132"/>
      <c r="U140" s="133"/>
      <c r="V140" s="133"/>
      <c r="W140" s="47"/>
      <c r="X140" s="47"/>
    </row>
    <row r="141" spans="1:35" s="339" customFormat="1" ht="23.25" customHeight="1">
      <c r="A141" s="134"/>
      <c r="B141" s="331"/>
      <c r="C141" s="332"/>
      <c r="D141" s="332"/>
      <c r="E141" s="333"/>
      <c r="F141" s="333"/>
      <c r="G141" s="334"/>
      <c r="H141" s="334"/>
      <c r="I141" s="334"/>
      <c r="J141" s="334"/>
      <c r="K141" s="335"/>
      <c r="L141" s="335"/>
      <c r="M141" s="336"/>
      <c r="N141" s="336"/>
      <c r="O141" s="336"/>
      <c r="P141" s="336"/>
      <c r="Q141" s="336"/>
      <c r="R141" s="337"/>
      <c r="S141" s="338"/>
      <c r="T141" s="337"/>
      <c r="U141" s="338"/>
      <c r="V141" s="338"/>
    </row>
    <row r="142" spans="1:35" s="339" customFormat="1" ht="30.75" customHeight="1">
      <c r="A142" s="134"/>
      <c r="B142" s="276" t="s">
        <v>203</v>
      </c>
      <c r="C142" s="276"/>
      <c r="D142" s="276"/>
      <c r="E142" s="276"/>
      <c r="F142" s="276"/>
      <c r="G142" s="276"/>
      <c r="H142" s="14" t="str">
        <f>'[1]5城南'!$H$140</f>
        <v>R6.1.23</v>
      </c>
      <c r="I142" s="14"/>
      <c r="J142" s="15" t="s">
        <v>3</v>
      </c>
      <c r="K142" s="331"/>
      <c r="L142" s="331"/>
      <c r="M142" s="336"/>
      <c r="N142" s="336"/>
      <c r="O142" s="336"/>
      <c r="P142" s="336"/>
      <c r="Q142" s="336"/>
      <c r="R142" s="337"/>
      <c r="S142" s="338"/>
      <c r="T142" s="337"/>
      <c r="U142" s="338"/>
      <c r="V142" s="338"/>
    </row>
    <row r="143" spans="1:35" s="339" customFormat="1" ht="30.75" customHeight="1">
      <c r="A143" s="134"/>
      <c r="B143" s="340" t="s">
        <v>204</v>
      </c>
      <c r="C143" s="340"/>
      <c r="D143" s="340"/>
      <c r="E143" s="340"/>
      <c r="F143" s="340"/>
      <c r="G143" s="340"/>
      <c r="H143" s="340" t="s">
        <v>205</v>
      </c>
      <c r="I143" s="340"/>
      <c r="J143" s="340"/>
      <c r="K143" s="340"/>
      <c r="L143" s="340"/>
      <c r="M143" s="340"/>
      <c r="N143" s="340"/>
      <c r="O143" s="341" t="s">
        <v>61</v>
      </c>
      <c r="P143" s="341"/>
      <c r="Q143" s="341"/>
      <c r="R143" s="341"/>
      <c r="S143" s="341"/>
      <c r="T143" s="341"/>
      <c r="U143" s="204" t="s">
        <v>206</v>
      </c>
      <c r="V143" s="204"/>
      <c r="W143" s="204"/>
      <c r="X143" s="204"/>
      <c r="AC143" s="342"/>
      <c r="AD143" s="342"/>
      <c r="AE143" s="342"/>
      <c r="AF143" s="342"/>
      <c r="AG143" s="342"/>
      <c r="AH143" s="342"/>
      <c r="AI143" s="342"/>
    </row>
    <row r="144" spans="1:35" s="339" customFormat="1" ht="30.75" customHeight="1">
      <c r="A144" s="134"/>
      <c r="B144" s="343" t="s">
        <v>207</v>
      </c>
      <c r="C144" s="344"/>
      <c r="D144" s="344"/>
      <c r="E144" s="344"/>
      <c r="F144" s="344"/>
      <c r="G144" s="345"/>
      <c r="H144" s="346" t="s">
        <v>208</v>
      </c>
      <c r="I144" s="346"/>
      <c r="J144" s="346"/>
      <c r="K144" s="346"/>
      <c r="L144" s="346"/>
      <c r="M144" s="346"/>
      <c r="N144" s="346"/>
      <c r="O144" s="347" t="s">
        <v>209</v>
      </c>
      <c r="P144" s="347"/>
      <c r="Q144" s="347"/>
      <c r="R144" s="347"/>
      <c r="S144" s="347"/>
      <c r="T144" s="347"/>
      <c r="U144" s="348" t="s">
        <v>210</v>
      </c>
      <c r="V144" s="348"/>
      <c r="W144" s="348"/>
      <c r="X144" s="348"/>
      <c r="AC144" s="342"/>
      <c r="AD144" s="342"/>
      <c r="AE144" s="342"/>
      <c r="AF144" s="342"/>
      <c r="AG144" s="342"/>
      <c r="AH144" s="342"/>
      <c r="AI144" s="342"/>
    </row>
    <row r="145" spans="1:36" s="339" customFormat="1" ht="30.75" customHeight="1">
      <c r="A145" s="134"/>
      <c r="B145" s="349" t="s">
        <v>211</v>
      </c>
      <c r="C145" s="350"/>
      <c r="D145" s="350"/>
      <c r="E145" s="350"/>
      <c r="F145" s="350"/>
      <c r="G145" s="351"/>
      <c r="H145" s="346"/>
      <c r="I145" s="346"/>
      <c r="J145" s="346"/>
      <c r="K145" s="346"/>
      <c r="L145" s="346"/>
      <c r="M145" s="346"/>
      <c r="N145" s="346"/>
      <c r="O145" s="347"/>
      <c r="P145" s="347"/>
      <c r="Q145" s="347"/>
      <c r="R145" s="347"/>
      <c r="S145" s="347"/>
      <c r="T145" s="347"/>
      <c r="U145" s="348"/>
      <c r="V145" s="348"/>
      <c r="W145" s="348"/>
      <c r="X145" s="348"/>
      <c r="AC145" s="342"/>
      <c r="AD145" s="342"/>
      <c r="AE145" s="342"/>
      <c r="AF145" s="342"/>
      <c r="AG145" s="342"/>
      <c r="AH145" s="342"/>
      <c r="AI145" s="342"/>
    </row>
    <row r="146" spans="1:36" s="339" customFormat="1" ht="23.25" customHeight="1">
      <c r="A146" s="134"/>
      <c r="B146" s="352" t="s">
        <v>207</v>
      </c>
      <c r="C146" s="353"/>
      <c r="D146" s="353"/>
      <c r="E146" s="353"/>
      <c r="F146" s="353"/>
      <c r="G146" s="354"/>
      <c r="H146" s="355" t="s">
        <v>212</v>
      </c>
      <c r="I146" s="355"/>
      <c r="J146" s="355"/>
      <c r="K146" s="355"/>
      <c r="L146" s="355"/>
      <c r="M146" s="355"/>
      <c r="N146" s="355"/>
      <c r="O146" s="356" t="s">
        <v>213</v>
      </c>
      <c r="P146" s="356"/>
      <c r="Q146" s="356"/>
      <c r="R146" s="356"/>
      <c r="S146" s="356"/>
      <c r="T146" s="356"/>
      <c r="U146" s="325" t="s">
        <v>214</v>
      </c>
      <c r="V146" s="325"/>
      <c r="W146" s="325"/>
      <c r="X146" s="325"/>
    </row>
    <row r="147" spans="1:36" s="360" customFormat="1" ht="30.75" customHeight="1">
      <c r="A147" s="134"/>
      <c r="B147" s="357" t="s">
        <v>215</v>
      </c>
      <c r="C147" s="358"/>
      <c r="D147" s="358"/>
      <c r="E147" s="358"/>
      <c r="F147" s="358"/>
      <c r="G147" s="359"/>
      <c r="H147" s="355"/>
      <c r="I147" s="355"/>
      <c r="J147" s="355"/>
      <c r="K147" s="355"/>
      <c r="L147" s="355"/>
      <c r="M147" s="355"/>
      <c r="N147" s="355"/>
      <c r="O147" s="356"/>
      <c r="P147" s="356"/>
      <c r="Q147" s="356"/>
      <c r="R147" s="356"/>
      <c r="S147" s="356"/>
      <c r="T147" s="356"/>
      <c r="U147" s="325"/>
      <c r="V147" s="325"/>
      <c r="W147" s="325"/>
      <c r="X147" s="325"/>
      <c r="AC147" s="361"/>
      <c r="AD147" s="361"/>
      <c r="AE147" s="361"/>
      <c r="AF147" s="361"/>
      <c r="AG147" s="361"/>
      <c r="AH147" s="361"/>
      <c r="AI147" s="361"/>
    </row>
    <row r="148" spans="1:36" s="339" customFormat="1" ht="23.25" customHeight="1">
      <c r="A148" s="134"/>
      <c r="B148" s="331"/>
      <c r="C148" s="332"/>
      <c r="D148" s="332"/>
      <c r="E148" s="333"/>
      <c r="F148" s="333"/>
      <c r="G148" s="334"/>
      <c r="H148" s="334"/>
      <c r="I148" s="334"/>
      <c r="J148" s="334"/>
      <c r="K148" s="335"/>
      <c r="L148" s="335"/>
      <c r="M148" s="336"/>
      <c r="N148" s="336"/>
      <c r="O148" s="336"/>
      <c r="P148" s="336"/>
      <c r="Q148" s="336"/>
      <c r="R148" s="337"/>
      <c r="S148" s="338"/>
      <c r="T148" s="337"/>
      <c r="U148" s="338"/>
      <c r="V148" s="338"/>
    </row>
    <row r="149" spans="1:36" s="360" customFormat="1" ht="30.75" customHeight="1">
      <c r="A149" s="134"/>
      <c r="B149" s="276" t="s">
        <v>216</v>
      </c>
      <c r="C149" s="276"/>
      <c r="D149" s="276"/>
      <c r="E149" s="276"/>
      <c r="F149" s="276"/>
      <c r="G149" s="276"/>
      <c r="H149" s="14" t="str">
        <f>'[1]5城南'!$H$147</f>
        <v>R6.1.23</v>
      </c>
      <c r="I149" s="14"/>
      <c r="J149" s="15" t="s">
        <v>3</v>
      </c>
      <c r="K149" s="331"/>
      <c r="L149" s="331"/>
      <c r="M149" s="336"/>
      <c r="N149" s="336"/>
      <c r="O149" s="336"/>
      <c r="P149" s="336"/>
      <c r="Q149" s="336"/>
      <c r="R149" s="337"/>
      <c r="S149" s="362"/>
      <c r="T149" s="337"/>
      <c r="U149" s="362"/>
      <c r="V149" s="362"/>
      <c r="AC149" s="361"/>
      <c r="AD149" s="361"/>
      <c r="AE149" s="361"/>
      <c r="AF149" s="361"/>
      <c r="AG149" s="361"/>
      <c r="AH149" s="361"/>
      <c r="AI149" s="361"/>
    </row>
    <row r="150" spans="1:36" s="360" customFormat="1" ht="30.75" customHeight="1">
      <c r="A150" s="134"/>
      <c r="B150" s="340" t="s">
        <v>217</v>
      </c>
      <c r="C150" s="340"/>
      <c r="D150" s="340"/>
      <c r="E150" s="340"/>
      <c r="F150" s="340"/>
      <c r="G150" s="340"/>
      <c r="H150" s="340" t="s">
        <v>218</v>
      </c>
      <c r="I150" s="340"/>
      <c r="J150" s="340"/>
      <c r="K150" s="340"/>
      <c r="L150" s="340" t="s">
        <v>219</v>
      </c>
      <c r="M150" s="340"/>
      <c r="N150" s="340"/>
      <c r="O150" s="340"/>
      <c r="P150" s="341" t="s">
        <v>220</v>
      </c>
      <c r="Q150" s="341"/>
      <c r="R150" s="341"/>
      <c r="S150" s="341"/>
      <c r="T150" s="341"/>
      <c r="U150" s="341"/>
      <c r="V150" s="341"/>
      <c r="W150" s="341"/>
      <c r="X150" s="341"/>
      <c r="AC150" s="361"/>
      <c r="AD150" s="361"/>
      <c r="AE150" s="361"/>
      <c r="AF150" s="361"/>
      <c r="AG150" s="361"/>
      <c r="AH150" s="361"/>
      <c r="AI150" s="361"/>
    </row>
    <row r="151" spans="1:36" s="360" customFormat="1" ht="30.75" customHeight="1">
      <c r="A151" s="134"/>
      <c r="B151" s="363" t="s">
        <v>221</v>
      </c>
      <c r="C151" s="363"/>
      <c r="D151" s="363"/>
      <c r="E151" s="363"/>
      <c r="F151" s="363"/>
      <c r="G151" s="363"/>
      <c r="H151" s="364" t="s">
        <v>222</v>
      </c>
      <c r="I151" s="364"/>
      <c r="J151" s="364"/>
      <c r="K151" s="364"/>
      <c r="L151" s="364" t="s">
        <v>223</v>
      </c>
      <c r="M151" s="364"/>
      <c r="N151" s="364"/>
      <c r="O151" s="364"/>
      <c r="P151" s="363" t="s">
        <v>224</v>
      </c>
      <c r="Q151" s="363"/>
      <c r="R151" s="363"/>
      <c r="S151" s="363"/>
      <c r="T151" s="363"/>
      <c r="U151" s="363"/>
      <c r="V151" s="363"/>
      <c r="W151" s="363"/>
      <c r="X151" s="363"/>
      <c r="AC151" s="361"/>
      <c r="AD151" s="361"/>
      <c r="AE151" s="361"/>
      <c r="AF151" s="361"/>
      <c r="AG151" s="361"/>
      <c r="AH151" s="361"/>
      <c r="AI151" s="361"/>
    </row>
    <row r="152" spans="1:36" ht="32.25" customHeight="1">
      <c r="B152" s="365"/>
      <c r="C152" s="365"/>
      <c r="D152" s="365"/>
      <c r="E152" s="37"/>
      <c r="F152" s="37"/>
      <c r="G152" s="37"/>
      <c r="H152" s="366"/>
      <c r="I152" s="366"/>
      <c r="J152" s="366"/>
      <c r="K152" s="37"/>
      <c r="O152" s="367"/>
      <c r="P152" s="367"/>
      <c r="Q152" s="38"/>
      <c r="R152" s="38"/>
      <c r="S152" s="38"/>
      <c r="T152" s="37"/>
      <c r="U152" s="37"/>
      <c r="V152" s="37"/>
    </row>
    <row r="153" spans="1:36" ht="30" customHeight="1">
      <c r="B153" s="368" t="s">
        <v>225</v>
      </c>
      <c r="C153" s="369"/>
      <c r="D153" s="369"/>
      <c r="E153" s="369"/>
      <c r="F153" s="370" t="s">
        <v>226</v>
      </c>
      <c r="G153" s="370"/>
      <c r="H153" s="370"/>
      <c r="I153" s="370"/>
      <c r="J153" s="370"/>
      <c r="K153" s="370"/>
      <c r="M153" s="14" t="str">
        <f>'[1]5城南'!$M$155</f>
        <v>R6.3.20</v>
      </c>
      <c r="N153" s="14"/>
      <c r="O153" s="15" t="s">
        <v>3</v>
      </c>
      <c r="P153" s="371"/>
      <c r="Q153" s="372"/>
      <c r="R153" s="372"/>
      <c r="S153" s="372"/>
      <c r="T153" s="372"/>
      <c r="U153" s="372"/>
      <c r="V153" s="372"/>
      <c r="Y153" s="305"/>
      <c r="Z153" s="305"/>
      <c r="AA153" s="305"/>
      <c r="AB153" s="305"/>
      <c r="AC153" s="305"/>
      <c r="AD153" s="305"/>
      <c r="AE153" s="305"/>
      <c r="AF153" s="305"/>
      <c r="AG153" s="305"/>
      <c r="AH153" s="305"/>
      <c r="AI153" s="305"/>
      <c r="AJ153" s="305"/>
    </row>
    <row r="154" spans="1:36" ht="28.5" customHeight="1">
      <c r="B154" s="373" t="s">
        <v>152</v>
      </c>
      <c r="C154" s="373"/>
      <c r="D154" s="373"/>
      <c r="E154" s="373"/>
      <c r="F154" s="373"/>
      <c r="G154" s="373"/>
      <c r="H154" s="374" t="s">
        <v>227</v>
      </c>
      <c r="I154" s="375"/>
      <c r="J154" s="375"/>
      <c r="K154" s="375"/>
      <c r="L154" s="375"/>
      <c r="M154" s="375"/>
      <c r="N154" s="375"/>
      <c r="O154" s="376" t="s">
        <v>61</v>
      </c>
      <c r="P154" s="376"/>
      <c r="Q154" s="376"/>
      <c r="R154" s="376"/>
      <c r="S154" s="376"/>
      <c r="T154" s="376"/>
      <c r="U154" s="375" t="s">
        <v>206</v>
      </c>
      <c r="V154" s="375"/>
      <c r="W154" s="375"/>
      <c r="X154" s="377"/>
      <c r="Y154" s="305"/>
      <c r="Z154" s="305"/>
      <c r="AA154" s="305"/>
      <c r="AB154" s="305"/>
      <c r="AC154" s="305"/>
      <c r="AD154" s="305"/>
      <c r="AE154" s="305"/>
      <c r="AF154" s="305"/>
      <c r="AG154" s="305"/>
      <c r="AH154" s="305"/>
      <c r="AI154" s="305"/>
      <c r="AJ154" s="305"/>
    </row>
    <row r="155" spans="1:36" ht="28.5" customHeight="1">
      <c r="B155" s="210" t="s">
        <v>228</v>
      </c>
      <c r="C155" s="210"/>
      <c r="D155" s="210"/>
      <c r="E155" s="210"/>
      <c r="F155" s="210"/>
      <c r="G155" s="210"/>
      <c r="H155" s="378" t="s">
        <v>229</v>
      </c>
      <c r="I155" s="378"/>
      <c r="J155" s="378"/>
      <c r="K155" s="378"/>
      <c r="L155" s="378"/>
      <c r="M155" s="378"/>
      <c r="N155" s="378"/>
      <c r="O155" s="210" t="s">
        <v>230</v>
      </c>
      <c r="P155" s="210"/>
      <c r="Q155" s="210"/>
      <c r="R155" s="210"/>
      <c r="S155" s="210"/>
      <c r="T155" s="210"/>
      <c r="U155" s="227" t="s">
        <v>231</v>
      </c>
      <c r="V155" s="227"/>
      <c r="W155" s="227"/>
      <c r="X155" s="227"/>
      <c r="Y155" s="305"/>
      <c r="Z155" s="305"/>
      <c r="AA155" s="305"/>
      <c r="AB155" s="305"/>
      <c r="AC155" s="305"/>
      <c r="AD155" s="305"/>
      <c r="AE155" s="305"/>
      <c r="AF155" s="305"/>
      <c r="AG155" s="305"/>
      <c r="AH155" s="305"/>
      <c r="AI155" s="305"/>
      <c r="AJ155" s="305"/>
    </row>
    <row r="156" spans="1:36" ht="28.5" customHeight="1">
      <c r="B156" s="210" t="s">
        <v>232</v>
      </c>
      <c r="C156" s="210"/>
      <c r="D156" s="210"/>
      <c r="E156" s="210"/>
      <c r="F156" s="210"/>
      <c r="G156" s="210"/>
      <c r="H156" s="378" t="s">
        <v>233</v>
      </c>
      <c r="I156" s="378"/>
      <c r="J156" s="378"/>
      <c r="K156" s="378"/>
      <c r="L156" s="378"/>
      <c r="M156" s="378"/>
      <c r="N156" s="378"/>
      <c r="O156" s="210" t="s">
        <v>234</v>
      </c>
      <c r="P156" s="210"/>
      <c r="Q156" s="210"/>
      <c r="R156" s="210"/>
      <c r="S156" s="210"/>
      <c r="T156" s="210"/>
      <c r="U156" s="227" t="s">
        <v>235</v>
      </c>
      <c r="V156" s="227"/>
      <c r="W156" s="227"/>
      <c r="X156" s="227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  <c r="AJ156" s="305"/>
    </row>
    <row r="157" spans="1:36" ht="28.5" customHeight="1">
      <c r="B157" s="210" t="s">
        <v>236</v>
      </c>
      <c r="C157" s="210"/>
      <c r="D157" s="210"/>
      <c r="E157" s="210"/>
      <c r="F157" s="210"/>
      <c r="G157" s="210"/>
      <c r="H157" s="378" t="s">
        <v>237</v>
      </c>
      <c r="I157" s="378"/>
      <c r="J157" s="378"/>
      <c r="K157" s="378"/>
      <c r="L157" s="378"/>
      <c r="M157" s="378"/>
      <c r="N157" s="378"/>
      <c r="O157" s="210" t="s">
        <v>238</v>
      </c>
      <c r="P157" s="210"/>
      <c r="Q157" s="210"/>
      <c r="R157" s="210"/>
      <c r="S157" s="210"/>
      <c r="T157" s="210"/>
      <c r="U157" s="227" t="s">
        <v>239</v>
      </c>
      <c r="V157" s="227"/>
      <c r="W157" s="227"/>
      <c r="X157" s="227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  <c r="AJ157" s="305"/>
    </row>
    <row r="158" spans="1:36" ht="28.5" customHeight="1">
      <c r="B158" s="210" t="s">
        <v>240</v>
      </c>
      <c r="C158" s="210"/>
      <c r="D158" s="210"/>
      <c r="E158" s="210"/>
      <c r="F158" s="210"/>
      <c r="G158" s="210"/>
      <c r="H158" s="378" t="s">
        <v>241</v>
      </c>
      <c r="I158" s="378"/>
      <c r="J158" s="378"/>
      <c r="K158" s="378"/>
      <c r="L158" s="378"/>
      <c r="M158" s="378"/>
      <c r="N158" s="378"/>
      <c r="O158" s="210" t="s">
        <v>242</v>
      </c>
      <c r="P158" s="210"/>
      <c r="Q158" s="210"/>
      <c r="R158" s="210"/>
      <c r="S158" s="210"/>
      <c r="T158" s="210"/>
      <c r="U158" s="227" t="s">
        <v>243</v>
      </c>
      <c r="V158" s="227"/>
      <c r="W158" s="227"/>
      <c r="X158" s="227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  <c r="AJ158" s="305"/>
    </row>
    <row r="159" spans="1:36" ht="28.5" customHeight="1">
      <c r="B159" s="210" t="s">
        <v>244</v>
      </c>
      <c r="C159" s="210"/>
      <c r="D159" s="210"/>
      <c r="E159" s="210"/>
      <c r="F159" s="210"/>
      <c r="G159" s="210"/>
      <c r="H159" s="378" t="s">
        <v>245</v>
      </c>
      <c r="I159" s="378"/>
      <c r="J159" s="378"/>
      <c r="K159" s="378"/>
      <c r="L159" s="378"/>
      <c r="M159" s="378"/>
      <c r="N159" s="378"/>
      <c r="O159" s="210" t="s">
        <v>246</v>
      </c>
      <c r="P159" s="210"/>
      <c r="Q159" s="210"/>
      <c r="R159" s="210"/>
      <c r="S159" s="210"/>
      <c r="T159" s="210"/>
      <c r="U159" s="227" t="s">
        <v>247</v>
      </c>
      <c r="V159" s="227"/>
      <c r="W159" s="227"/>
      <c r="X159" s="227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  <c r="AJ159" s="305"/>
    </row>
    <row r="160" spans="1:36" ht="28.5" customHeight="1">
      <c r="B160" s="210" t="s">
        <v>248</v>
      </c>
      <c r="C160" s="210"/>
      <c r="D160" s="210"/>
      <c r="E160" s="210"/>
      <c r="F160" s="210"/>
      <c r="G160" s="210"/>
      <c r="H160" s="378" t="s">
        <v>249</v>
      </c>
      <c r="I160" s="378"/>
      <c r="J160" s="378"/>
      <c r="K160" s="378"/>
      <c r="L160" s="378"/>
      <c r="M160" s="378"/>
      <c r="N160" s="378"/>
      <c r="O160" s="210" t="s">
        <v>250</v>
      </c>
      <c r="P160" s="210"/>
      <c r="Q160" s="210"/>
      <c r="R160" s="210"/>
      <c r="S160" s="210"/>
      <c r="T160" s="210"/>
      <c r="U160" s="227" t="s">
        <v>251</v>
      </c>
      <c r="V160" s="227"/>
      <c r="W160" s="227"/>
      <c r="X160" s="227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  <c r="AJ160" s="305"/>
    </row>
    <row r="161" spans="2:36" ht="28.5" customHeight="1">
      <c r="B161" s="210" t="s">
        <v>252</v>
      </c>
      <c r="C161" s="210"/>
      <c r="D161" s="210"/>
      <c r="E161" s="210"/>
      <c r="F161" s="210"/>
      <c r="G161" s="210"/>
      <c r="H161" s="378" t="s">
        <v>253</v>
      </c>
      <c r="I161" s="378"/>
      <c r="J161" s="378"/>
      <c r="K161" s="378"/>
      <c r="L161" s="378"/>
      <c r="M161" s="378"/>
      <c r="N161" s="378"/>
      <c r="O161" s="210" t="s">
        <v>254</v>
      </c>
      <c r="P161" s="210"/>
      <c r="Q161" s="210"/>
      <c r="R161" s="210"/>
      <c r="S161" s="210"/>
      <c r="T161" s="210"/>
      <c r="U161" s="227" t="s">
        <v>255</v>
      </c>
      <c r="V161" s="227"/>
      <c r="W161" s="227"/>
      <c r="X161" s="227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  <c r="AJ161" s="305"/>
    </row>
    <row r="162" spans="2:36" ht="28.5" customHeight="1">
      <c r="B162" s="210" t="s">
        <v>256</v>
      </c>
      <c r="C162" s="210"/>
      <c r="D162" s="210"/>
      <c r="E162" s="210"/>
      <c r="F162" s="210"/>
      <c r="G162" s="210"/>
      <c r="H162" s="378" t="s">
        <v>257</v>
      </c>
      <c r="I162" s="378"/>
      <c r="J162" s="378"/>
      <c r="K162" s="378"/>
      <c r="L162" s="378"/>
      <c r="M162" s="378"/>
      <c r="N162" s="378"/>
      <c r="O162" s="210" t="s">
        <v>258</v>
      </c>
      <c r="P162" s="210"/>
      <c r="Q162" s="210"/>
      <c r="R162" s="210"/>
      <c r="S162" s="210"/>
      <c r="T162" s="210"/>
      <c r="U162" s="227" t="s">
        <v>259</v>
      </c>
      <c r="V162" s="227"/>
      <c r="W162" s="227"/>
      <c r="X162" s="227"/>
      <c r="Y162" s="305"/>
      <c r="Z162" s="305"/>
      <c r="AA162" s="305"/>
      <c r="AB162" s="305"/>
      <c r="AC162" s="305"/>
      <c r="AD162" s="305"/>
      <c r="AE162" s="305"/>
      <c r="AF162" s="305"/>
      <c r="AG162" s="305"/>
      <c r="AH162" s="305"/>
      <c r="AI162" s="305"/>
      <c r="AJ162" s="305"/>
    </row>
    <row r="163" spans="2:36" ht="28.5" customHeight="1">
      <c r="B163" s="210" t="s">
        <v>260</v>
      </c>
      <c r="C163" s="210"/>
      <c r="D163" s="210"/>
      <c r="E163" s="210"/>
      <c r="F163" s="210"/>
      <c r="G163" s="210"/>
      <c r="H163" s="378" t="s">
        <v>261</v>
      </c>
      <c r="I163" s="378"/>
      <c r="J163" s="378"/>
      <c r="K163" s="378"/>
      <c r="L163" s="378"/>
      <c r="M163" s="378"/>
      <c r="N163" s="378"/>
      <c r="O163" s="210" t="s">
        <v>242</v>
      </c>
      <c r="P163" s="210"/>
      <c r="Q163" s="210"/>
      <c r="R163" s="210"/>
      <c r="S163" s="210"/>
      <c r="T163" s="210"/>
      <c r="U163" s="227" t="s">
        <v>262</v>
      </c>
      <c r="V163" s="227"/>
      <c r="W163" s="227"/>
      <c r="X163" s="227"/>
      <c r="Y163" s="305"/>
      <c r="Z163" s="305"/>
      <c r="AA163" s="305"/>
      <c r="AB163" s="305"/>
      <c r="AC163" s="305"/>
      <c r="AD163" s="305"/>
      <c r="AE163" s="305"/>
      <c r="AF163" s="305"/>
      <c r="AG163" s="305"/>
      <c r="AH163" s="305"/>
      <c r="AI163" s="305"/>
      <c r="AJ163" s="305"/>
    </row>
    <row r="164" spans="2:36" ht="28.5" customHeight="1">
      <c r="B164" s="379"/>
      <c r="C164" s="379"/>
      <c r="D164" s="379"/>
      <c r="E164" s="379"/>
      <c r="F164" s="379"/>
      <c r="G164" s="379"/>
      <c r="H164" s="379"/>
      <c r="I164" s="379"/>
      <c r="J164" s="379"/>
      <c r="K164" s="379"/>
      <c r="Y164" s="305"/>
      <c r="Z164" s="305"/>
      <c r="AA164" s="305"/>
      <c r="AB164" s="305"/>
      <c r="AC164" s="305"/>
      <c r="AD164" s="305"/>
      <c r="AE164" s="305"/>
      <c r="AF164" s="305"/>
      <c r="AG164" s="305"/>
      <c r="AH164" s="305"/>
      <c r="AI164" s="305"/>
      <c r="AJ164" s="305"/>
    </row>
  </sheetData>
  <mergeCells count="421">
    <mergeCell ref="B162:G162"/>
    <mergeCell ref="H162:N162"/>
    <mergeCell ref="O162:T162"/>
    <mergeCell ref="U162:X162"/>
    <mergeCell ref="B163:G163"/>
    <mergeCell ref="H163:N163"/>
    <mergeCell ref="O163:T163"/>
    <mergeCell ref="U163:X163"/>
    <mergeCell ref="B160:G160"/>
    <mergeCell ref="H160:N160"/>
    <mergeCell ref="O160:T160"/>
    <mergeCell ref="U160:X160"/>
    <mergeCell ref="B161:G161"/>
    <mergeCell ref="H161:N161"/>
    <mergeCell ref="O161:T161"/>
    <mergeCell ref="U161:X161"/>
    <mergeCell ref="B158:G158"/>
    <mergeCell ref="H158:N158"/>
    <mergeCell ref="O158:T158"/>
    <mergeCell ref="U158:X158"/>
    <mergeCell ref="B159:G159"/>
    <mergeCell ref="H159:N159"/>
    <mergeCell ref="O159:T159"/>
    <mergeCell ref="U159:X159"/>
    <mergeCell ref="B156:G156"/>
    <mergeCell ref="H156:N156"/>
    <mergeCell ref="O156:T156"/>
    <mergeCell ref="U156:X156"/>
    <mergeCell ref="B157:G157"/>
    <mergeCell ref="H157:N157"/>
    <mergeCell ref="O157:T157"/>
    <mergeCell ref="U157:X157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1:G151"/>
    <mergeCell ref="H151:K151"/>
    <mergeCell ref="L151:O151"/>
    <mergeCell ref="P151:X151"/>
    <mergeCell ref="B153:E153"/>
    <mergeCell ref="M153:N153"/>
    <mergeCell ref="B149:G149"/>
    <mergeCell ref="H149:I149"/>
    <mergeCell ref="B150:G150"/>
    <mergeCell ref="H150:K150"/>
    <mergeCell ref="L150:O150"/>
    <mergeCell ref="P150:X150"/>
    <mergeCell ref="B144:G144"/>
    <mergeCell ref="H144:N145"/>
    <mergeCell ref="O144:T145"/>
    <mergeCell ref="U144:X145"/>
    <mergeCell ref="B145:G145"/>
    <mergeCell ref="B146:G146"/>
    <mergeCell ref="H146:N147"/>
    <mergeCell ref="O146:T147"/>
    <mergeCell ref="U146:X147"/>
    <mergeCell ref="B147:G147"/>
    <mergeCell ref="B142:G142"/>
    <mergeCell ref="H142:I142"/>
    <mergeCell ref="B143:G143"/>
    <mergeCell ref="H143:N143"/>
    <mergeCell ref="O143:T143"/>
    <mergeCell ref="U143:X143"/>
    <mergeCell ref="M137:P137"/>
    <mergeCell ref="B138:E138"/>
    <mergeCell ref="F138:H138"/>
    <mergeCell ref="I138:L138"/>
    <mergeCell ref="M138:P138"/>
    <mergeCell ref="B140:L140"/>
    <mergeCell ref="B134:E134"/>
    <mergeCell ref="F134:K134"/>
    <mergeCell ref="B136:F136"/>
    <mergeCell ref="G136:H136"/>
    <mergeCell ref="B137:E137"/>
    <mergeCell ref="F137:H137"/>
    <mergeCell ref="I137:L137"/>
    <mergeCell ref="B131:E131"/>
    <mergeCell ref="F131:K131"/>
    <mergeCell ref="B132:E132"/>
    <mergeCell ref="F132:K132"/>
    <mergeCell ref="B133:E133"/>
    <mergeCell ref="F133:K133"/>
    <mergeCell ref="B126:L126"/>
    <mergeCell ref="B128:E128"/>
    <mergeCell ref="F128:G128"/>
    <mergeCell ref="B129:E129"/>
    <mergeCell ref="F129:K129"/>
    <mergeCell ref="B130:E130"/>
    <mergeCell ref="F130:K130"/>
    <mergeCell ref="B120:F120"/>
    <mergeCell ref="G120:H120"/>
    <mergeCell ref="B121:I121"/>
    <mergeCell ref="B122:I122"/>
    <mergeCell ref="B123:I123"/>
    <mergeCell ref="B124:I124"/>
    <mergeCell ref="S117:V117"/>
    <mergeCell ref="C118:F118"/>
    <mergeCell ref="G118:J118"/>
    <mergeCell ref="K118:L118"/>
    <mergeCell ref="M118:N118"/>
    <mergeCell ref="S118:V118"/>
    <mergeCell ref="K116:L116"/>
    <mergeCell ref="M116:N116"/>
    <mergeCell ref="C117:F117"/>
    <mergeCell ref="G117:J117"/>
    <mergeCell ref="K117:L117"/>
    <mergeCell ref="M117:N117"/>
    <mergeCell ref="B114:B116"/>
    <mergeCell ref="C114:F116"/>
    <mergeCell ref="G114:J116"/>
    <mergeCell ref="K114:R114"/>
    <mergeCell ref="S114:V116"/>
    <mergeCell ref="K115:N115"/>
    <mergeCell ref="O115:O116"/>
    <mergeCell ref="P115:P116"/>
    <mergeCell ref="Q115:Q116"/>
    <mergeCell ref="R115:R116"/>
    <mergeCell ref="C110:K110"/>
    <mergeCell ref="L110:Q110"/>
    <mergeCell ref="R110:V110"/>
    <mergeCell ref="B111:L111"/>
    <mergeCell ref="B113:E113"/>
    <mergeCell ref="F113:G113"/>
    <mergeCell ref="B107:G107"/>
    <mergeCell ref="H107:M107"/>
    <mergeCell ref="B108:G108"/>
    <mergeCell ref="H108:M108"/>
    <mergeCell ref="B109:G109"/>
    <mergeCell ref="H109:M109"/>
    <mergeCell ref="B104:G104"/>
    <mergeCell ref="H104:M104"/>
    <mergeCell ref="B105:G105"/>
    <mergeCell ref="H105:M105"/>
    <mergeCell ref="B106:G106"/>
    <mergeCell ref="H106:M106"/>
    <mergeCell ref="B102:G102"/>
    <mergeCell ref="H102:M102"/>
    <mergeCell ref="O102:U102"/>
    <mergeCell ref="B103:G103"/>
    <mergeCell ref="H103:M103"/>
    <mergeCell ref="O103:U103"/>
    <mergeCell ref="B100:G100"/>
    <mergeCell ref="H100:M100"/>
    <mergeCell ref="B101:G101"/>
    <mergeCell ref="H101:M101"/>
    <mergeCell ref="O101:R101"/>
    <mergeCell ref="S101:T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B97:G97"/>
    <mergeCell ref="H97:M97"/>
    <mergeCell ref="O97:U97"/>
    <mergeCell ref="V97:W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O93:S93"/>
    <mergeCell ref="T93:X93"/>
    <mergeCell ref="B90:G90"/>
    <mergeCell ref="H90:M90"/>
    <mergeCell ref="B91:G91"/>
    <mergeCell ref="H91:M91"/>
    <mergeCell ref="O91:U91"/>
    <mergeCell ref="V91:W91"/>
    <mergeCell ref="V87:W87"/>
    <mergeCell ref="B88:G88"/>
    <mergeCell ref="H88:M88"/>
    <mergeCell ref="O88:S88"/>
    <mergeCell ref="T88:X88"/>
    <mergeCell ref="B89:G89"/>
    <mergeCell ref="H89:M89"/>
    <mergeCell ref="O89:S89"/>
    <mergeCell ref="T89:X89"/>
    <mergeCell ref="B83:I83"/>
    <mergeCell ref="B84:I84"/>
    <mergeCell ref="B85:I85"/>
    <mergeCell ref="B87:F87"/>
    <mergeCell ref="G87:H87"/>
    <mergeCell ref="O87:U87"/>
    <mergeCell ref="T79:V79"/>
    <mergeCell ref="B80:I80"/>
    <mergeCell ref="J80:N80"/>
    <mergeCell ref="O80:S80"/>
    <mergeCell ref="T80:V80"/>
    <mergeCell ref="B82:I82"/>
    <mergeCell ref="J82:K82"/>
    <mergeCell ref="B76:I76"/>
    <mergeCell ref="J76:O76"/>
    <mergeCell ref="P76:Q76"/>
    <mergeCell ref="B78:G78"/>
    <mergeCell ref="H78:I78"/>
    <mergeCell ref="B79:I79"/>
    <mergeCell ref="J79:N79"/>
    <mergeCell ref="O79:S79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F69"/>
    <mergeCell ref="B71:E71"/>
    <mergeCell ref="F71:O71"/>
    <mergeCell ref="P71:Q71"/>
    <mergeCell ref="O63:P63"/>
    <mergeCell ref="Q63:R63"/>
    <mergeCell ref="B65:G65"/>
    <mergeCell ref="H65:I65"/>
    <mergeCell ref="B66:E66"/>
    <mergeCell ref="F66:L66"/>
    <mergeCell ref="M66:O66"/>
    <mergeCell ref="P66:Q66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B51:F51"/>
    <mergeCell ref="B53:F53"/>
    <mergeCell ref="B54:C54"/>
    <mergeCell ref="D54:I54"/>
    <mergeCell ref="J54:K54"/>
    <mergeCell ref="L54:Q54"/>
    <mergeCell ref="N43:O43"/>
    <mergeCell ref="P43:Q43"/>
    <mergeCell ref="R43:S4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B6:C6"/>
    <mergeCell ref="D6:H6"/>
    <mergeCell ref="I6:J7"/>
    <mergeCell ref="K6:P6"/>
    <mergeCell ref="Q6:R7"/>
    <mergeCell ref="S6:X6"/>
    <mergeCell ref="B7:C7"/>
    <mergeCell ref="D7:H7"/>
    <mergeCell ref="K7:P7"/>
    <mergeCell ref="S7:X7"/>
    <mergeCell ref="Y1:AF6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Z127:AH131" location="目次!A1" display="目次へ戻る"/>
    <hyperlink ref="Y140:AB140" location="目次!A1" display="目次へ戻る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rowBreaks count="6" manualBreakCount="6">
    <brk id="28" max="23" man="1"/>
    <brk id="50" max="23" man="1"/>
    <brk id="77" max="23" man="1"/>
    <brk id="110" max="23" man="1"/>
    <brk id="138" max="23" man="1"/>
    <brk id="16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6真嘉比</vt:lpstr>
      <vt:lpstr>'6真嘉比'!Print_Area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2024-04-26T05:28:32Z</dcterms:created>
  <dcterms:modified xsi:type="dcterms:W3CDTF">2024-04-26T05:29:13Z</dcterms:modified>
</cp:coreProperties>
</file>