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市民)まちづくり協働推進課\★校区カルテ（取扱注意）\☆3.更新\☆Ｒ５年度\4.HPへの掲載\"/>
    </mc:Choice>
  </mc:AlternateContent>
  <bookViews>
    <workbookView xWindow="0" yWindow="0" windowWidth="19200" windowHeight="11400"/>
  </bookViews>
  <sheets>
    <sheet name="18開南" sheetId="1" r:id="rId1"/>
  </sheets>
  <externalReferences>
    <externalReference r:id="rId2"/>
  </externalReferences>
  <definedNames>
    <definedName name="_xlnm.Print_Area" localSheetId="0">'18開南'!$A$1:$X$180</definedName>
    <definedName name="Z_818BF9DD_E155_4641_96DB_F10DCC046B31_.wvu.PrintArea" localSheetId="0" hidden="1">'18開南'!$A$1:$X$179</definedName>
    <definedName name="協働大使">#REF!</definedName>
    <definedName name="協働大使名簿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6" i="1" l="1"/>
  <c r="H161" i="1"/>
  <c r="H154" i="1"/>
  <c r="G145" i="1"/>
  <c r="F140" i="1"/>
  <c r="G129" i="1"/>
  <c r="F121" i="1"/>
  <c r="S108" i="1"/>
  <c r="V103" i="1"/>
  <c r="V96" i="1"/>
  <c r="V91" i="1"/>
  <c r="G86" i="1"/>
  <c r="J81" i="1"/>
  <c r="H77" i="1"/>
  <c r="P74" i="1"/>
  <c r="P75" i="1" s="1"/>
  <c r="P68" i="1"/>
  <c r="H62" i="1"/>
  <c r="Q60" i="1"/>
  <c r="Q59" i="1"/>
  <c r="Q58" i="1"/>
  <c r="Q57" i="1"/>
  <c r="Q56" i="1"/>
  <c r="Q55" i="1"/>
  <c r="F53" i="1"/>
  <c r="T40" i="1"/>
  <c r="V39" i="1"/>
  <c r="V38" i="1"/>
  <c r="V37" i="1"/>
  <c r="H35" i="1"/>
  <c r="H28" i="1"/>
  <c r="F4" i="1"/>
</calcChain>
</file>

<file path=xl/sharedStrings.xml><?xml version="1.0" encoding="utf-8"?>
<sst xmlns="http://schemas.openxmlformats.org/spreadsheetml/2006/main" count="377" uniqueCount="309">
  <si>
    <t>№</t>
    <phoneticPr fontId="3"/>
  </si>
  <si>
    <t>開南小学校区</t>
    <rPh sb="0" eb="2">
      <t>カイナン</t>
    </rPh>
    <rPh sb="2" eb="5">
      <t>ショウガッコウ</t>
    </rPh>
    <phoneticPr fontId="3"/>
  </si>
  <si>
    <r>
      <t xml:space="preserve">校区域
</t>
    </r>
    <r>
      <rPr>
        <sz val="8"/>
        <color theme="1"/>
        <rFont val="游ゴシック"/>
        <family val="3"/>
        <charset val="128"/>
        <scheme val="minor"/>
      </rPr>
      <t>（所管：教育委員会　学務課）</t>
    </r>
    <rPh sb="0" eb="2">
      <t>コウク</t>
    </rPh>
    <rPh sb="2" eb="3">
      <t>イキ</t>
    </rPh>
    <rPh sb="5" eb="7">
      <t>ショカン</t>
    </rPh>
    <rPh sb="8" eb="13">
      <t>キョウイクイインカイ</t>
    </rPh>
    <rPh sb="14" eb="17">
      <t>ガクムカ</t>
    </rPh>
    <phoneticPr fontId="3"/>
  </si>
  <si>
    <t>現在</t>
    <rPh sb="0" eb="2">
      <t>ゲンザイ</t>
    </rPh>
    <phoneticPr fontId="13"/>
  </si>
  <si>
    <t>町字名</t>
    <rPh sb="0" eb="1">
      <t>チョウ</t>
    </rPh>
    <rPh sb="1" eb="2">
      <t>アザ</t>
    </rPh>
    <rPh sb="2" eb="3">
      <t>メイ</t>
    </rPh>
    <phoneticPr fontId="3"/>
  </si>
  <si>
    <t>丁目番号</t>
    <rPh sb="0" eb="2">
      <t>チョウメ</t>
    </rPh>
    <rPh sb="2" eb="3">
      <t>バン</t>
    </rPh>
    <rPh sb="3" eb="4">
      <t>ゴウ</t>
    </rPh>
    <phoneticPr fontId="3"/>
  </si>
  <si>
    <t>丁目番号</t>
    <rPh sb="0" eb="2">
      <t>チョウメ</t>
    </rPh>
    <rPh sb="2" eb="4">
      <t>バンゴウ</t>
    </rPh>
    <phoneticPr fontId="3"/>
  </si>
  <si>
    <t>旭町</t>
    <rPh sb="0" eb="2">
      <t>アサヒマチ</t>
    </rPh>
    <phoneticPr fontId="3"/>
  </si>
  <si>
    <t>全部</t>
    <rPh sb="0" eb="2">
      <t>ゼンブ</t>
    </rPh>
    <phoneticPr fontId="3"/>
  </si>
  <si>
    <t>久茂地</t>
    <rPh sb="0" eb="3">
      <t>クモジ</t>
    </rPh>
    <phoneticPr fontId="3"/>
  </si>
  <si>
    <t>1丁目1～5番</t>
    <rPh sb="1" eb="3">
      <t>チョウメ</t>
    </rPh>
    <rPh sb="6" eb="7">
      <t>バン</t>
    </rPh>
    <phoneticPr fontId="3"/>
  </si>
  <si>
    <t>松尾</t>
    <rPh sb="0" eb="2">
      <t>マツオ</t>
    </rPh>
    <phoneticPr fontId="3"/>
  </si>
  <si>
    <t>1丁目（全部）</t>
    <rPh sb="1" eb="3">
      <t>チョウメ</t>
    </rPh>
    <rPh sb="4" eb="6">
      <t>ゼンブ</t>
    </rPh>
    <phoneticPr fontId="3"/>
  </si>
  <si>
    <t>泉崎</t>
    <rPh sb="0" eb="2">
      <t>イズミザキ</t>
    </rPh>
    <phoneticPr fontId="3"/>
  </si>
  <si>
    <t>全部。
ただし2丁目23番は城岳小</t>
    <rPh sb="0" eb="2">
      <t>ゼンブ</t>
    </rPh>
    <rPh sb="8" eb="10">
      <t>チョウメ</t>
    </rPh>
    <rPh sb="12" eb="13">
      <t>バン</t>
    </rPh>
    <rPh sb="14" eb="15">
      <t>ジョウ</t>
    </rPh>
    <rPh sb="15" eb="16">
      <t>ガク</t>
    </rPh>
    <rPh sb="16" eb="17">
      <t>ショウ</t>
    </rPh>
    <phoneticPr fontId="3"/>
  </si>
  <si>
    <t>壺川</t>
    <rPh sb="0" eb="2">
      <t>ツボガワ</t>
    </rPh>
    <phoneticPr fontId="3"/>
  </si>
  <si>
    <t>3丁目1～2番</t>
    <rPh sb="1" eb="3">
      <t>チョウメ</t>
    </rPh>
    <rPh sb="6" eb="7">
      <t>バン</t>
    </rPh>
    <phoneticPr fontId="3"/>
  </si>
  <si>
    <t>2丁目3～4、12～22番</t>
    <rPh sb="1" eb="3">
      <t>チョウメ</t>
    </rPh>
    <rPh sb="12" eb="13">
      <t>バン</t>
    </rPh>
    <phoneticPr fontId="3"/>
  </si>
  <si>
    <t>【基本情報】</t>
    <rPh sb="1" eb="3">
      <t>キホン</t>
    </rPh>
    <rPh sb="3" eb="5">
      <t>ジョウホウ</t>
    </rPh>
    <phoneticPr fontId="3"/>
  </si>
  <si>
    <r>
      <t xml:space="preserve">人口及び世帯数
</t>
    </r>
    <r>
      <rPr>
        <sz val="8"/>
        <color theme="1"/>
        <rFont val="ＭＳ Ｐゴシック"/>
        <family val="3"/>
        <charset val="128"/>
      </rPr>
      <t>（情報元：那覇市住基システムの住民票データ）</t>
    </r>
    <rPh sb="0" eb="2">
      <t>ジンコウ</t>
    </rPh>
    <rPh sb="2" eb="3">
      <t>オヨ</t>
    </rPh>
    <rPh sb="4" eb="7">
      <t>セタイスウ</t>
    </rPh>
    <rPh sb="9" eb="12">
      <t>ジョウホウモト</t>
    </rPh>
    <rPh sb="13" eb="16">
      <t>ナハシ</t>
    </rPh>
    <rPh sb="16" eb="18">
      <t>ジュウキ</t>
    </rPh>
    <rPh sb="23" eb="26">
      <t>ジュウミンヒョウ</t>
    </rPh>
    <phoneticPr fontId="3"/>
  </si>
  <si>
    <t>年度</t>
    <rPh sb="0" eb="2">
      <t>ネンド</t>
    </rPh>
    <phoneticPr fontId="3"/>
  </si>
  <si>
    <t>R1</t>
    <phoneticPr fontId="3"/>
  </si>
  <si>
    <t>R2</t>
    <phoneticPr fontId="3"/>
  </si>
  <si>
    <t>R3</t>
    <phoneticPr fontId="3"/>
  </si>
  <si>
    <t>R4</t>
    <phoneticPr fontId="3"/>
  </si>
  <si>
    <t>R5</t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</si>
  <si>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</si>
  <si>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</si>
  <si>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全人口</t>
    <rPh sb="0" eb="3">
      <t>ゼンジンコウ</t>
    </rPh>
    <phoneticPr fontId="3"/>
  </si>
  <si>
    <t>世帯数</t>
    <rPh sb="0" eb="3">
      <t>セタイスウ</t>
    </rPh>
    <phoneticPr fontId="3"/>
  </si>
  <si>
    <r>
      <t xml:space="preserve">年齢別人口
</t>
    </r>
    <r>
      <rPr>
        <sz val="8"/>
        <color theme="1"/>
        <rFont val="游ゴシック"/>
        <family val="3"/>
        <charset val="128"/>
        <scheme val="minor"/>
      </rPr>
      <t>（情報元：那覇市住基システムの住民票データ）</t>
    </r>
    <rPh sb="0" eb="2">
      <t>ネンレイ</t>
    </rPh>
    <rPh sb="2" eb="3">
      <t>ベツ</t>
    </rPh>
    <rPh sb="3" eb="5">
      <t>ジンコウ</t>
    </rPh>
    <phoneticPr fontId="3"/>
  </si>
  <si>
    <t>R1</t>
    <phoneticPr fontId="7"/>
  </si>
  <si>
    <t>率</t>
    <rPh sb="0" eb="1">
      <t>リツ</t>
    </rPh>
    <phoneticPr fontId="3"/>
  </si>
  <si>
    <t>R3</t>
    <phoneticPr fontId="3"/>
  </si>
  <si>
    <t>R4</t>
    <phoneticPr fontId="3"/>
  </si>
  <si>
    <t>R5</t>
    <phoneticPr fontId="3"/>
  </si>
  <si>
    <t>0～14歳</t>
    <rPh sb="4" eb="5">
      <t>サイ</t>
    </rPh>
    <phoneticPr fontId="3"/>
  </si>
  <si>
    <r>
      <t>15</t>
    </r>
    <r>
      <rPr>
        <sz val="10"/>
        <color theme="1"/>
        <rFont val="游ゴシック"/>
        <family val="3"/>
        <charset val="128"/>
        <scheme val="minor"/>
      </rPr>
      <t>～</t>
    </r>
    <r>
      <rPr>
        <sz val="12"/>
        <color theme="1"/>
        <rFont val="游ゴシック"/>
        <family val="3"/>
        <charset val="128"/>
        <scheme val="minor"/>
      </rPr>
      <t>64歳</t>
    </r>
    <rPh sb="5" eb="6">
      <t>サイ</t>
    </rPh>
    <phoneticPr fontId="3"/>
  </si>
  <si>
    <r>
      <t>65歳</t>
    </r>
    <r>
      <rPr>
        <sz val="10"/>
        <color theme="1"/>
        <rFont val="游ゴシック"/>
        <family val="3"/>
        <charset val="128"/>
        <scheme val="minor"/>
      </rPr>
      <t>以上</t>
    </r>
    <rPh sb="2" eb="3">
      <t>サイ</t>
    </rPh>
    <rPh sb="3" eb="5">
      <t>イジョウ</t>
    </rPh>
    <phoneticPr fontId="3"/>
  </si>
  <si>
    <t>合計</t>
    <rPh sb="0" eb="2">
      <t>ゴウケイ</t>
    </rPh>
    <phoneticPr fontId="3"/>
  </si>
  <si>
    <t>【小学校情報】</t>
    <rPh sb="1" eb="2">
      <t>ショウ</t>
    </rPh>
    <rPh sb="2" eb="4">
      <t>ガッコウ</t>
    </rPh>
    <rPh sb="4" eb="6">
      <t>ジョウホウ</t>
    </rPh>
    <phoneticPr fontId="3"/>
  </si>
  <si>
    <t>開南小学校</t>
    <rPh sb="0" eb="2">
      <t>カイナン</t>
    </rPh>
    <rPh sb="2" eb="5">
      <t>ショウガッコウ</t>
    </rPh>
    <phoneticPr fontId="3"/>
  </si>
  <si>
    <t>所在地</t>
  </si>
  <si>
    <t>泉崎１－１－６</t>
    <rPh sb="0" eb="2">
      <t>イズミザキ</t>
    </rPh>
    <phoneticPr fontId="3"/>
  </si>
  <si>
    <t>設立年</t>
    <rPh sb="0" eb="2">
      <t>セツリツ</t>
    </rPh>
    <rPh sb="2" eb="3">
      <t>ネン</t>
    </rPh>
    <phoneticPr fontId="3"/>
  </si>
  <si>
    <r>
      <t xml:space="preserve">児童数
</t>
    </r>
    <r>
      <rPr>
        <sz val="8"/>
        <color theme="1"/>
        <rFont val="ＭＳ Ｐゴシック"/>
        <family val="3"/>
        <charset val="128"/>
      </rPr>
      <t>（所管：教育委員会　学務課）</t>
    </r>
    <rPh sb="14" eb="17">
      <t>ガクムカ</t>
    </rPh>
    <phoneticPr fontId="3"/>
  </si>
  <si>
    <t>1年生</t>
    <rPh sb="1" eb="3">
      <t>ネンセイ</t>
    </rPh>
    <phoneticPr fontId="3"/>
  </si>
  <si>
    <t>2年生</t>
    <rPh sb="1" eb="3">
      <t>ネンセイ</t>
    </rPh>
    <phoneticPr fontId="3"/>
  </si>
  <si>
    <t>3年生</t>
    <rPh sb="1" eb="3">
      <t>ネンセイ</t>
    </rPh>
    <phoneticPr fontId="3"/>
  </si>
  <si>
    <t>4年生</t>
    <rPh sb="1" eb="3">
      <t>ネンセイ</t>
    </rPh>
    <phoneticPr fontId="3"/>
  </si>
  <si>
    <t>5年生</t>
    <rPh sb="1" eb="3">
      <t>ネンセイ</t>
    </rPh>
    <phoneticPr fontId="3"/>
  </si>
  <si>
    <t>6年生</t>
    <rPh sb="1" eb="3">
      <t>ネンセイ</t>
    </rPh>
    <phoneticPr fontId="3"/>
  </si>
  <si>
    <t>特別支援学級(内数）</t>
    <rPh sb="0" eb="2">
      <t>トクベツ</t>
    </rPh>
    <rPh sb="2" eb="4">
      <t>シエン</t>
    </rPh>
    <rPh sb="4" eb="6">
      <t>ガッキュウ</t>
    </rPh>
    <rPh sb="7" eb="8">
      <t>ウチ</t>
    </rPh>
    <rPh sb="8" eb="9">
      <t>スウ</t>
    </rPh>
    <phoneticPr fontId="3"/>
  </si>
  <si>
    <t>H30</t>
  </si>
  <si>
    <t>H31
（R1）</t>
  </si>
  <si>
    <t>R2</t>
  </si>
  <si>
    <t>R3</t>
  </si>
  <si>
    <t>R4</t>
  </si>
  <si>
    <t>R5</t>
    <phoneticPr fontId="3"/>
  </si>
  <si>
    <r>
      <t xml:space="preserve">地域学校連携施設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2">
      <t>チイキ</t>
    </rPh>
    <rPh sb="2" eb="8">
      <t>ガッコウレンケイシセツ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</si>
  <si>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学校名</t>
    <rPh sb="0" eb="3">
      <t>ガッコウメイ</t>
    </rPh>
    <phoneticPr fontId="3"/>
  </si>
  <si>
    <t>所在地</t>
    <rPh sb="0" eb="3">
      <t>ショザイチ</t>
    </rPh>
    <phoneticPr fontId="3"/>
  </si>
  <si>
    <t>面積（㎡）</t>
    <rPh sb="0" eb="2">
      <t>メンセキ</t>
    </rPh>
    <phoneticPr fontId="3"/>
  </si>
  <si>
    <t>和室</t>
    <rPh sb="0" eb="2">
      <t>ワシツ</t>
    </rPh>
    <phoneticPr fontId="3"/>
  </si>
  <si>
    <t>開南小学校</t>
    <rPh sb="0" eb="5">
      <t>カイナンショウガッコウ</t>
    </rPh>
    <phoneticPr fontId="3"/>
  </si>
  <si>
    <t>泉崎1-1-6</t>
    <rPh sb="0" eb="2">
      <t>イズミザキ</t>
    </rPh>
    <phoneticPr fontId="3"/>
  </si>
  <si>
    <t>あり</t>
    <phoneticPr fontId="3"/>
  </si>
  <si>
    <t>【地域情報】</t>
    <rPh sb="1" eb="3">
      <t>チイキ</t>
    </rPh>
    <rPh sb="3" eb="5">
      <t>ジョウホウ</t>
    </rPh>
    <phoneticPr fontId="3"/>
  </si>
  <si>
    <r>
      <t xml:space="preserve">自治会情報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7" eb="9">
      <t>ショカン</t>
    </rPh>
    <rPh sb="15" eb="20">
      <t>キョウドウスイシンカ</t>
    </rPh>
    <phoneticPr fontId="3"/>
  </si>
  <si>
    <t>※那覇市と連絡事務委託契約をしている自治会
※区域が複数校区に跨っている自治会も含めています。</t>
    <rPh sb="1" eb="4">
      <t>ナハシ</t>
    </rPh>
    <rPh sb="5" eb="11">
      <t>レンラクジムイタク</t>
    </rPh>
    <rPh sb="11" eb="13">
      <t>ケイヤク</t>
    </rPh>
    <rPh sb="18" eb="21">
      <t>ジチカイ</t>
    </rPh>
    <rPh sb="23" eb="25">
      <t>クイキ</t>
    </rPh>
    <rPh sb="26" eb="28">
      <t>フクスウ</t>
    </rPh>
    <rPh sb="28" eb="30">
      <t>コウク</t>
    </rPh>
    <rPh sb="31" eb="32">
      <t>マタガ</t>
    </rPh>
    <rPh sb="36" eb="39">
      <t>ジチカイ</t>
    </rPh>
    <rPh sb="40" eb="41">
      <t>フク</t>
    </rPh>
    <phoneticPr fontId="3"/>
  </si>
  <si>
    <t>自治会名</t>
    <rPh sb="0" eb="3">
      <t>ジチカイ</t>
    </rPh>
    <rPh sb="3" eb="4">
      <t>メイ</t>
    </rPh>
    <phoneticPr fontId="41" alignment="noControl"/>
  </si>
  <si>
    <t>区域</t>
    <rPh sb="0" eb="2">
      <t>クイキ</t>
    </rPh>
    <phoneticPr fontId="3"/>
  </si>
  <si>
    <t>加入
世帯</t>
    <rPh sb="0" eb="2">
      <t>カニュウ</t>
    </rPh>
    <rPh sb="3" eb="5">
      <t>セタイ</t>
    </rPh>
    <phoneticPr fontId="3"/>
  </si>
  <si>
    <t>泉崎一丁目自治会</t>
    <rPh sb="0" eb="2">
      <t>イズミザキ</t>
    </rPh>
    <rPh sb="2" eb="3">
      <t>イチ</t>
    </rPh>
    <rPh sb="3" eb="5">
      <t>チョウメ</t>
    </rPh>
    <rPh sb="5" eb="8">
      <t>ジチカイ</t>
    </rPh>
    <phoneticPr fontId="3"/>
  </si>
  <si>
    <t>泉崎1丁目全域、久茂地の一部</t>
    <rPh sb="0" eb="2">
      <t>イズミザキ</t>
    </rPh>
    <rPh sb="3" eb="5">
      <t>チョウメ</t>
    </rPh>
    <rPh sb="5" eb="7">
      <t>ゼンイキ</t>
    </rPh>
    <rPh sb="8" eb="11">
      <t>クモジ</t>
    </rPh>
    <rPh sb="12" eb="14">
      <t>イチブ</t>
    </rPh>
    <phoneticPr fontId="3"/>
  </si>
  <si>
    <t>泉崎２丁目自治会</t>
    <rPh sb="0" eb="2">
      <t>イズミザキ</t>
    </rPh>
    <rPh sb="3" eb="5">
      <t>チョウメ</t>
    </rPh>
    <rPh sb="5" eb="8">
      <t>ジチカイ</t>
    </rPh>
    <phoneticPr fontId="3"/>
  </si>
  <si>
    <t>泉崎2丁目全域</t>
    <rPh sb="0" eb="2">
      <t>イズミザキ</t>
    </rPh>
    <rPh sb="3" eb="5">
      <t>チョウメ</t>
    </rPh>
    <rPh sb="5" eb="7">
      <t>ゼンイキ</t>
    </rPh>
    <phoneticPr fontId="3"/>
  </si>
  <si>
    <t>松尾二丁目自治会</t>
    <rPh sb="0" eb="2">
      <t>マツオ</t>
    </rPh>
    <rPh sb="2" eb="5">
      <t>ニチョウメ</t>
    </rPh>
    <rPh sb="5" eb="8">
      <t>ジチカイ</t>
    </rPh>
    <phoneticPr fontId="3"/>
  </si>
  <si>
    <t>松尾2丁目12～24</t>
    <rPh sb="0" eb="2">
      <t>マツオ</t>
    </rPh>
    <rPh sb="3" eb="5">
      <t>チョウメ</t>
    </rPh>
    <phoneticPr fontId="3"/>
  </si>
  <si>
    <t>壷川市営住宅自治会</t>
    <rPh sb="0" eb="2">
      <t>ツボガワ</t>
    </rPh>
    <rPh sb="2" eb="4">
      <t>シエイ</t>
    </rPh>
    <rPh sb="4" eb="6">
      <t>ジュウタク</t>
    </rPh>
    <rPh sb="6" eb="9">
      <t>ジチカイ</t>
    </rPh>
    <phoneticPr fontId="3"/>
  </si>
  <si>
    <t>壷川3-2-4、5、6（壷川市営住宅）</t>
    <rPh sb="0" eb="2">
      <t>ツボガワ</t>
    </rPh>
    <rPh sb="12" eb="14">
      <t>ツボガワ</t>
    </rPh>
    <rPh sb="14" eb="16">
      <t>シエイ</t>
    </rPh>
    <rPh sb="16" eb="18">
      <t>ジュウタク</t>
    </rPh>
    <phoneticPr fontId="3"/>
  </si>
  <si>
    <t>自治会加入世帯数（合計）</t>
    <phoneticPr fontId="13"/>
  </si>
  <si>
    <t>自治会加入率（世帯）</t>
    <phoneticPr fontId="13"/>
  </si>
  <si>
    <r>
      <t xml:space="preserve">校区まちづくり協議会
</t>
    </r>
    <r>
      <rPr>
        <sz val="8"/>
        <color theme="1"/>
        <rFont val="游ゴシック"/>
        <family val="3"/>
        <charset val="128"/>
        <scheme val="minor"/>
      </rPr>
      <t>（所管：まちづくり協働推進課）</t>
    </r>
    <rPh sb="0" eb="2">
      <t>コウク</t>
    </rPh>
    <rPh sb="7" eb="10">
      <t>キョウギカイ</t>
    </rPh>
    <phoneticPr fontId="13"/>
  </si>
  <si>
    <t>組織名</t>
    <rPh sb="0" eb="3">
      <t>ソシキメイ</t>
    </rPh>
    <phoneticPr fontId="3"/>
  </si>
  <si>
    <t>定例会日時</t>
    <rPh sb="0" eb="5">
      <t>テイレイカイニチジ</t>
    </rPh>
    <phoneticPr fontId="13"/>
  </si>
  <si>
    <t>定例会開催場所</t>
    <rPh sb="0" eb="3">
      <t>テイレイカイ</t>
    </rPh>
    <rPh sb="3" eb="7">
      <t>カイサイバショ</t>
    </rPh>
    <phoneticPr fontId="13"/>
  </si>
  <si>
    <t>連絡先</t>
    <rPh sb="0" eb="3">
      <t>レンラクサキ</t>
    </rPh>
    <phoneticPr fontId="13"/>
  </si>
  <si>
    <t>-</t>
    <phoneticPr fontId="3"/>
  </si>
  <si>
    <t>-</t>
    <phoneticPr fontId="3"/>
  </si>
  <si>
    <t>-</t>
    <phoneticPr fontId="3"/>
  </si>
  <si>
    <r>
      <t xml:space="preserve">中学校区青少年健全育成協議会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チュウガッコウク</t>
    </rPh>
    <rPh sb="4" eb="9">
      <t>セイショウネンケンゼン</t>
    </rPh>
    <rPh sb="9" eb="14">
      <t>イクセイキョウギカイ</t>
    </rPh>
    <rPh sb="19" eb="24">
      <t>キョウイクイインカイ</t>
    </rPh>
    <rPh sb="25" eb="30">
      <t>ショウガイガクシュウカ</t>
    </rPh>
    <phoneticPr fontId="3"/>
  </si>
  <si>
    <r>
      <t xml:space="preserve">那覇市中心商店街通り会
</t>
    </r>
    <r>
      <rPr>
        <sz val="8"/>
        <color theme="1"/>
        <rFont val="游ゴシック"/>
        <family val="3"/>
        <charset val="128"/>
        <scheme val="minor"/>
      </rPr>
      <t>（所管：なはまち振興課）</t>
    </r>
    <rPh sb="0" eb="3">
      <t>ナハシ</t>
    </rPh>
    <rPh sb="3" eb="8">
      <t>チュウシンショウテンガイ</t>
    </rPh>
    <rPh sb="8" eb="9">
      <t>トオ</t>
    </rPh>
    <rPh sb="10" eb="11">
      <t>カイ</t>
    </rPh>
    <rPh sb="13" eb="15">
      <t>ショカン</t>
    </rPh>
    <rPh sb="20" eb="23">
      <t>シンコウカ</t>
    </rPh>
    <phoneticPr fontId="13"/>
  </si>
  <si>
    <t>R5.12</t>
    <phoneticPr fontId="3"/>
  </si>
  <si>
    <t>組織名</t>
    <rPh sb="0" eb="3">
      <t>ソシキメイ</t>
    </rPh>
    <phoneticPr fontId="13"/>
  </si>
  <si>
    <t>上山中学校区青少年健全育成協議会</t>
    <rPh sb="0" eb="5">
      <t>ウエノヤマチュウガッコウ</t>
    </rPh>
    <rPh sb="5" eb="16">
      <t>クセイショウネンケンゼンイクセイキョウギカイ</t>
    </rPh>
    <phoneticPr fontId="3"/>
  </si>
  <si>
    <t>那覇市国際通り商店街振興組合連合会</t>
    <rPh sb="0" eb="3">
      <t>ナハシ</t>
    </rPh>
    <rPh sb="3" eb="6">
      <t>コクサイドオ</t>
    </rPh>
    <rPh sb="7" eb="10">
      <t>ショウテンガイ</t>
    </rPh>
    <rPh sb="10" eb="12">
      <t>シンコウ</t>
    </rPh>
    <rPh sb="12" eb="14">
      <t>クミアイ</t>
    </rPh>
    <rPh sb="14" eb="17">
      <t>レンゴウカイ</t>
    </rPh>
    <phoneticPr fontId="3"/>
  </si>
  <si>
    <t>古蔵中学校区青少年健全育成協議会</t>
    <rPh sb="0" eb="2">
      <t>コクラ</t>
    </rPh>
    <rPh sb="2" eb="5">
      <t>チュウガッコウ</t>
    </rPh>
    <rPh sb="5" eb="16">
      <t>クセイショウネンケンゼンイクセイキョウギカイ</t>
    </rPh>
    <phoneticPr fontId="3"/>
  </si>
  <si>
    <t>那覇市国際通り県庁駅前商店街振興組合</t>
    <phoneticPr fontId="3"/>
  </si>
  <si>
    <t>那覇市中心商店街連合会</t>
    <phoneticPr fontId="3"/>
  </si>
  <si>
    <r>
      <t xml:space="preserve">道路ボランティア
</t>
    </r>
    <r>
      <rPr>
        <sz val="8"/>
        <color theme="1"/>
        <rFont val="游ゴシック"/>
        <family val="3"/>
        <charset val="128"/>
        <scheme val="minor"/>
      </rPr>
      <t>（所管：道路管理課）</t>
    </r>
    <rPh sb="0" eb="2">
      <t>ドウロ</t>
    </rPh>
    <rPh sb="13" eb="17">
      <t>ドウロカンリ</t>
    </rPh>
    <phoneticPr fontId="3"/>
  </si>
  <si>
    <t xml:space="preserve">新栄通商店街振興組合
(愛称:ｻﾝﾗｲｽﾞなは) </t>
    <phoneticPr fontId="3"/>
  </si>
  <si>
    <t>活動場所</t>
    <rPh sb="0" eb="4">
      <t>カツドウバショ</t>
    </rPh>
    <phoneticPr fontId="3"/>
  </si>
  <si>
    <t>新天地市場本通り会</t>
    <rPh sb="0" eb="1">
      <t>シン</t>
    </rPh>
    <rPh sb="1" eb="3">
      <t>テンチ</t>
    </rPh>
    <rPh sb="3" eb="5">
      <t>イチバ</t>
    </rPh>
    <rPh sb="5" eb="6">
      <t>ホン</t>
    </rPh>
    <rPh sb="6" eb="7">
      <t>トオ</t>
    </rPh>
    <rPh sb="8" eb="9">
      <t>カイ</t>
    </rPh>
    <phoneticPr fontId="3"/>
  </si>
  <si>
    <t>㈱古波蔵組</t>
    <phoneticPr fontId="3"/>
  </si>
  <si>
    <t>泉崎牧志線(旭橋⇔泉崎橋)</t>
    <phoneticPr fontId="3"/>
  </si>
  <si>
    <t>那覇市浮島通り会</t>
    <phoneticPr fontId="3"/>
  </si>
  <si>
    <t>浮島通り会</t>
    <rPh sb="0" eb="2">
      <t>ウキシマ</t>
    </rPh>
    <rPh sb="2" eb="3">
      <t>トオ</t>
    </rPh>
    <rPh sb="4" eb="5">
      <t>カイ</t>
    </rPh>
    <phoneticPr fontId="3"/>
  </si>
  <si>
    <t>松尾壺屋線</t>
    <rPh sb="0" eb="2">
      <t>マツオ</t>
    </rPh>
    <rPh sb="2" eb="4">
      <t>ツボヤ</t>
    </rPh>
    <rPh sb="4" eb="5">
      <t>セン</t>
    </rPh>
    <phoneticPr fontId="3"/>
  </si>
  <si>
    <t>久茂地通り会</t>
    <rPh sb="0" eb="3">
      <t>クモジ</t>
    </rPh>
    <rPh sb="3" eb="4">
      <t>トオ</t>
    </rPh>
    <rPh sb="5" eb="6">
      <t>カイ</t>
    </rPh>
    <phoneticPr fontId="3"/>
  </si>
  <si>
    <t>壷川市営駅前通り会</t>
    <phoneticPr fontId="3"/>
  </si>
  <si>
    <t>壷川18号</t>
    <phoneticPr fontId="3"/>
  </si>
  <si>
    <t>オリエンタル白石（株）沖縄営業支店</t>
    <rPh sb="6" eb="8">
      <t>シライシ</t>
    </rPh>
    <rPh sb="8" eb="11">
      <t>カブ</t>
    </rPh>
    <rPh sb="11" eb="13">
      <t>オキナワ</t>
    </rPh>
    <rPh sb="13" eb="17">
      <t>エイギョウシテン</t>
    </rPh>
    <phoneticPr fontId="3"/>
  </si>
  <si>
    <t>久茂地24号</t>
    <rPh sb="0" eb="3">
      <t>クモジ</t>
    </rPh>
    <rPh sb="5" eb="6">
      <t>ゴウ</t>
    </rPh>
    <phoneticPr fontId="3"/>
  </si>
  <si>
    <r>
      <t xml:space="preserve">グリーン・ロード・サポーター
</t>
    </r>
    <r>
      <rPr>
        <sz val="8"/>
        <color theme="1"/>
        <rFont val="游ゴシック"/>
        <family val="3"/>
        <charset val="128"/>
        <scheme val="minor"/>
      </rPr>
      <t>（所管：道路管理課）</t>
    </r>
    <phoneticPr fontId="3"/>
  </si>
  <si>
    <t>ダイワロイネットホテル沖縄県庁前</t>
    <phoneticPr fontId="3"/>
  </si>
  <si>
    <t>泉崎北線、泉崎１号</t>
    <phoneticPr fontId="3"/>
  </si>
  <si>
    <t>認定路線</t>
    <rPh sb="0" eb="4">
      <t>ニンテイロセン</t>
    </rPh>
    <phoneticPr fontId="3"/>
  </si>
  <si>
    <t>株式会社 沖縄特電</t>
    <rPh sb="0" eb="4">
      <t>カブシキガイシャ</t>
    </rPh>
    <rPh sb="5" eb="7">
      <t>オキナワ</t>
    </rPh>
    <rPh sb="7" eb="9">
      <t>トクデン</t>
    </rPh>
    <phoneticPr fontId="3"/>
  </si>
  <si>
    <t>泉崎牧志線(御成橋⇔久美橋)</t>
    <rPh sb="6" eb="13">
      <t>オナリバシヤジルシクミハシ</t>
    </rPh>
    <phoneticPr fontId="3"/>
  </si>
  <si>
    <t>あけもどろ緑の会</t>
    <rPh sb="5" eb="6">
      <t>ミドリ</t>
    </rPh>
    <rPh sb="7" eb="8">
      <t>カイ</t>
    </rPh>
    <phoneticPr fontId="3"/>
  </si>
  <si>
    <t>泉崎7号の一部、
本庁舎前ガジュマル下の花壇</t>
    <rPh sb="0" eb="2">
      <t>イズミザキ</t>
    </rPh>
    <rPh sb="3" eb="4">
      <t>ゴウ</t>
    </rPh>
    <rPh sb="5" eb="7">
      <t>イチブ</t>
    </rPh>
    <rPh sb="9" eb="12">
      <t>ホンチョウシャ</t>
    </rPh>
    <rPh sb="12" eb="13">
      <t>マエ</t>
    </rPh>
    <rPh sb="18" eb="19">
      <t>シタ</t>
    </rPh>
    <rPh sb="20" eb="22">
      <t>カダン</t>
    </rPh>
    <phoneticPr fontId="3"/>
  </si>
  <si>
    <t>開南っ子　お花でいっぱい　ＧＭＣ</t>
    <phoneticPr fontId="3"/>
  </si>
  <si>
    <t>泉崎6号、泉崎7号</t>
    <phoneticPr fontId="3"/>
  </si>
  <si>
    <t>株式会社　古波蔵組</t>
    <rPh sb="0" eb="4">
      <t>カブシキガイシャ</t>
    </rPh>
    <rPh sb="5" eb="9">
      <t>コハグラクミ</t>
    </rPh>
    <phoneticPr fontId="3"/>
  </si>
  <si>
    <t>泉崎牧志線/起点から
（260M/旭橋⇔泉崎橋）</t>
    <rPh sb="0" eb="2">
      <t>イズミザキ</t>
    </rPh>
    <rPh sb="2" eb="5">
      <t>マキシセン</t>
    </rPh>
    <rPh sb="6" eb="8">
      <t>キテン</t>
    </rPh>
    <rPh sb="17" eb="19">
      <t>アサヒバシ</t>
    </rPh>
    <rPh sb="20" eb="22">
      <t>イズミザキ</t>
    </rPh>
    <rPh sb="22" eb="23">
      <t>ハシ</t>
    </rPh>
    <phoneticPr fontId="3"/>
  </si>
  <si>
    <t>株式会社 泉設計</t>
    <rPh sb="0" eb="4">
      <t>カブシキガイシャ</t>
    </rPh>
    <rPh sb="5" eb="6">
      <t>イズミ</t>
    </rPh>
    <rPh sb="6" eb="8">
      <t>セッケイ</t>
    </rPh>
    <phoneticPr fontId="3"/>
  </si>
  <si>
    <t>泉崎楚辺線</t>
    <rPh sb="0" eb="2">
      <t>イズミサキ</t>
    </rPh>
    <rPh sb="2" eb="5">
      <t>ソベセン</t>
    </rPh>
    <phoneticPr fontId="3"/>
  </si>
  <si>
    <t>那覇市平和通り商店街振興組合</t>
    <rPh sb="0" eb="3">
      <t>ナハシ</t>
    </rPh>
    <rPh sb="3" eb="6">
      <t>ヘイワトオ</t>
    </rPh>
    <rPh sb="7" eb="10">
      <t>ショウテンガイ</t>
    </rPh>
    <rPh sb="10" eb="12">
      <t>シンコウ</t>
    </rPh>
    <rPh sb="12" eb="14">
      <t>クミアイ</t>
    </rPh>
    <phoneticPr fontId="3"/>
  </si>
  <si>
    <t>壺屋牧志線・松尾東線</t>
    <rPh sb="0" eb="2">
      <t>ツボヤ</t>
    </rPh>
    <rPh sb="2" eb="5">
      <t>マキシセン</t>
    </rPh>
    <rPh sb="6" eb="8">
      <t>マツオ</t>
    </rPh>
    <rPh sb="8" eb="10">
      <t>ヒガシセン</t>
    </rPh>
    <phoneticPr fontId="3"/>
  </si>
  <si>
    <r>
      <t xml:space="preserve">愛護会ボランティア
</t>
    </r>
    <r>
      <rPr>
        <sz val="8"/>
        <color theme="1"/>
        <rFont val="ＭＳ Ｐゴシック"/>
        <family val="3"/>
        <charset val="128"/>
      </rPr>
      <t>（所管：公園管理課）</t>
    </r>
    <rPh sb="0" eb="3">
      <t>アイゴカイ</t>
    </rPh>
    <rPh sb="14" eb="18">
      <t>コウエンカンリ</t>
    </rPh>
    <phoneticPr fontId="20"/>
  </si>
  <si>
    <t>公益財団法人沖縄県学校給食会</t>
    <phoneticPr fontId="3"/>
  </si>
  <si>
    <t>旭町10号</t>
    <phoneticPr fontId="3"/>
  </si>
  <si>
    <t>沖縄銀行</t>
    <phoneticPr fontId="3"/>
  </si>
  <si>
    <t>市内一円(各本店、支店、出張所)</t>
    <phoneticPr fontId="3"/>
  </si>
  <si>
    <t>ファーム泉崎</t>
    <phoneticPr fontId="3"/>
  </si>
  <si>
    <t>泉崎公園</t>
    <phoneticPr fontId="3"/>
  </si>
  <si>
    <t>南部地区歯科医師会</t>
    <phoneticPr fontId="3"/>
  </si>
  <si>
    <t>市内一円(加盟各事業所周辺)</t>
    <rPh sb="3" eb="4">
      <t>エン</t>
    </rPh>
    <phoneticPr fontId="3"/>
  </si>
  <si>
    <t>ボランティア環境サークル風</t>
    <phoneticPr fontId="3"/>
  </si>
  <si>
    <t>松尾公園</t>
    <phoneticPr fontId="3"/>
  </si>
  <si>
    <t>那覇市医師会</t>
    <phoneticPr fontId="3"/>
  </si>
  <si>
    <t>市内一円(加盟各事業所周辺)</t>
    <phoneticPr fontId="3"/>
  </si>
  <si>
    <t>少年野球部　開南</t>
    <phoneticPr fontId="3"/>
  </si>
  <si>
    <t>泉公園</t>
    <phoneticPr fontId="3"/>
  </si>
  <si>
    <t>沖縄県宅地建物取引業協会</t>
    <phoneticPr fontId="3"/>
  </si>
  <si>
    <t>市内一円(加盟各事業所周辺)</t>
    <phoneticPr fontId="3"/>
  </si>
  <si>
    <t>阿手川公園愛護会</t>
    <phoneticPr fontId="3"/>
  </si>
  <si>
    <t>阿手川公園</t>
    <phoneticPr fontId="3"/>
  </si>
  <si>
    <t>那覇市観光ホテル旅館事業協同組合</t>
    <phoneticPr fontId="3"/>
  </si>
  <si>
    <t>市内一円(加盟各事業所周辺)</t>
    <phoneticPr fontId="3"/>
  </si>
  <si>
    <t>琉球銀行</t>
    <phoneticPr fontId="3"/>
  </si>
  <si>
    <t>市内一円(各本店、支店、出張所)</t>
    <rPh sb="3" eb="4">
      <t>エン</t>
    </rPh>
    <phoneticPr fontId="3"/>
  </si>
  <si>
    <r>
      <t xml:space="preserve">企業ボランティア
</t>
    </r>
    <r>
      <rPr>
        <sz val="8"/>
        <color theme="1"/>
        <rFont val="ＭＳ Ｐゴシック"/>
        <family val="3"/>
        <charset val="128"/>
      </rPr>
      <t>（所管：公園管理課）</t>
    </r>
  </si>
  <si>
    <t>沖縄海邦銀行</t>
    <phoneticPr fontId="3"/>
  </si>
  <si>
    <t>イオン琉球株式会社</t>
    <phoneticPr fontId="3"/>
  </si>
  <si>
    <t>市内―円(加盟各事業所周辺)</t>
    <phoneticPr fontId="3"/>
  </si>
  <si>
    <t>アイフル株式会社</t>
    <phoneticPr fontId="3"/>
  </si>
  <si>
    <t>泉崎周辺公園</t>
    <phoneticPr fontId="3"/>
  </si>
  <si>
    <t>リウボウストア</t>
    <phoneticPr fontId="3"/>
  </si>
  <si>
    <t>市内一円(加盟各事業所周辺)</t>
    <phoneticPr fontId="3"/>
  </si>
  <si>
    <t>株式会社コスモワールド</t>
    <rPh sb="0" eb="4">
      <t>カブシキガイシャ</t>
    </rPh>
    <phoneticPr fontId="3"/>
  </si>
  <si>
    <t>松尾公園</t>
    <rPh sb="0" eb="4">
      <t>マツオコウエン</t>
    </rPh>
    <phoneticPr fontId="3"/>
  </si>
  <si>
    <t>金秀商事株式会社</t>
    <phoneticPr fontId="3"/>
  </si>
  <si>
    <t>生活協同組合コープ沖縄</t>
    <phoneticPr fontId="3"/>
  </si>
  <si>
    <r>
      <t xml:space="preserve">地域見守り隊
</t>
    </r>
    <r>
      <rPr>
        <sz val="8"/>
        <color theme="1"/>
        <rFont val="ＭＳ Ｐゴシック"/>
        <family val="3"/>
        <charset val="128"/>
      </rPr>
      <t>(所管：福祉政策課)</t>
    </r>
    <rPh sb="0" eb="4">
      <t>チイキミマモ</t>
    </rPh>
    <rPh sb="5" eb="6">
      <t>タイ</t>
    </rPh>
    <rPh sb="8" eb="10">
      <t>ショカン</t>
    </rPh>
    <rPh sb="11" eb="16">
      <t>フクシセイサクカ</t>
    </rPh>
    <phoneticPr fontId="13"/>
  </si>
  <si>
    <t>(社)沖縄県建設業協会那覇支部</t>
    <phoneticPr fontId="3"/>
  </si>
  <si>
    <t>市内一円(加盟各事業所周辺)</t>
    <phoneticPr fontId="3"/>
  </si>
  <si>
    <t>一般社団法人沖縄県中小建設業協会
那覇支部</t>
    <phoneticPr fontId="3"/>
  </si>
  <si>
    <t>松尾二丁目自治会</t>
    <rPh sb="0" eb="2">
      <t>マツオ</t>
    </rPh>
    <rPh sb="2" eb="3">
      <t>ニ</t>
    </rPh>
    <rPh sb="3" eb="5">
      <t>チョウメ</t>
    </rPh>
    <rPh sb="5" eb="8">
      <t>ジチカイ</t>
    </rPh>
    <phoneticPr fontId="3"/>
  </si>
  <si>
    <t>くもじ地域自治会</t>
    <rPh sb="3" eb="8">
      <t>チイキジチカイ</t>
    </rPh>
    <phoneticPr fontId="3"/>
  </si>
  <si>
    <t>泉崎2丁目自治会</t>
    <phoneticPr fontId="3"/>
  </si>
  <si>
    <t>壷川市営住宅自治会</t>
    <rPh sb="0" eb="2">
      <t>ツボガワ</t>
    </rPh>
    <rPh sb="2" eb="9">
      <t>シエイジュウタクジチカイ</t>
    </rPh>
    <phoneticPr fontId="3"/>
  </si>
  <si>
    <t>泉崎１丁目自治会</t>
    <rPh sb="0" eb="2">
      <t>イズミサキ</t>
    </rPh>
    <rPh sb="3" eb="5">
      <t>チョウメ</t>
    </rPh>
    <rPh sb="5" eb="8">
      <t>ジチカイ</t>
    </rPh>
    <phoneticPr fontId="3"/>
  </si>
  <si>
    <t>【防災・防犯情報】</t>
    <rPh sb="1" eb="3">
      <t>ボウサイ</t>
    </rPh>
    <rPh sb="4" eb="6">
      <t>ボウハン</t>
    </rPh>
    <rPh sb="6" eb="8">
      <t>ジョウホウ</t>
    </rPh>
    <phoneticPr fontId="3"/>
  </si>
  <si>
    <r>
      <t xml:space="preserve">避難所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2">
      <t>ヒナン</t>
    </rPh>
    <rPh sb="8" eb="15">
      <t>ボウサイキキカンリカ</t>
    </rPh>
    <phoneticPr fontId="3"/>
  </si>
  <si>
    <t>種別</t>
    <rPh sb="0" eb="2">
      <t>シュベツ</t>
    </rPh>
    <phoneticPr fontId="3"/>
  </si>
  <si>
    <t>施設名</t>
    <rPh sb="0" eb="3">
      <t>シセツメイ</t>
    </rPh>
    <phoneticPr fontId="3"/>
  </si>
  <si>
    <t>住所</t>
    <rPh sb="0" eb="2">
      <t>ジュウショ</t>
    </rPh>
    <phoneticPr fontId="3"/>
  </si>
  <si>
    <t>災害種別</t>
    <rPh sb="0" eb="2">
      <t>サイガイ</t>
    </rPh>
    <rPh sb="2" eb="4">
      <t>シュベツ</t>
    </rPh>
    <phoneticPr fontId="3"/>
  </si>
  <si>
    <t>備考
（電話・FAX）</t>
    <rPh sb="0" eb="2">
      <t>ビコウ</t>
    </rPh>
    <rPh sb="4" eb="6">
      <t>デンワ</t>
    </rPh>
    <phoneticPr fontId="3"/>
  </si>
  <si>
    <t>地震</t>
    <rPh sb="0" eb="2">
      <t>ジシン</t>
    </rPh>
    <phoneticPr fontId="3"/>
  </si>
  <si>
    <t>津波</t>
    <rPh sb="0" eb="2">
      <t>ツナミ</t>
    </rPh>
    <phoneticPr fontId="3"/>
  </si>
  <si>
    <t>洪水</t>
    <rPh sb="0" eb="2">
      <t>コウズイ</t>
    </rPh>
    <phoneticPr fontId="3"/>
  </si>
  <si>
    <t>高潮</t>
    <rPh sb="0" eb="2">
      <t>タカシオ</t>
    </rPh>
    <phoneticPr fontId="3"/>
  </si>
  <si>
    <t>土砂</t>
    <rPh sb="0" eb="2">
      <t>ドシャ</t>
    </rPh>
    <phoneticPr fontId="3"/>
  </si>
  <si>
    <t>校舎等
施設</t>
    <rPh sb="0" eb="2">
      <t>コウシャ</t>
    </rPh>
    <rPh sb="2" eb="3">
      <t>トウ</t>
    </rPh>
    <rPh sb="4" eb="6">
      <t>シセツ</t>
    </rPh>
    <phoneticPr fontId="3"/>
  </si>
  <si>
    <t>体育館</t>
    <rPh sb="0" eb="3">
      <t>タイイクカン</t>
    </rPh>
    <phoneticPr fontId="3"/>
  </si>
  <si>
    <t>指定</t>
    <rPh sb="0" eb="2">
      <t>シテイ</t>
    </rPh>
    <phoneticPr fontId="3"/>
  </si>
  <si>
    <t>開南こども園</t>
    <rPh sb="0" eb="2">
      <t>カイナン</t>
    </rPh>
    <rPh sb="5" eb="6">
      <t>エン</t>
    </rPh>
    <phoneticPr fontId="3"/>
  </si>
  <si>
    <t>○</t>
    <phoneticPr fontId="3"/>
  </si>
  <si>
    <t>-</t>
    <phoneticPr fontId="3"/>
  </si>
  <si>
    <t>○</t>
    <phoneticPr fontId="3"/>
  </si>
  <si>
    <t>○</t>
    <phoneticPr fontId="3"/>
  </si>
  <si>
    <t>○</t>
    <phoneticPr fontId="3"/>
  </si>
  <si>
    <t>電話：867-2475
FAX：同上</t>
    <phoneticPr fontId="3"/>
  </si>
  <si>
    <t>×</t>
    <phoneticPr fontId="3"/>
  </si>
  <si>
    <t>○</t>
    <phoneticPr fontId="3"/>
  </si>
  <si>
    <t>○</t>
    <phoneticPr fontId="3"/>
  </si>
  <si>
    <t>電話：917-3320
FAX：917-3360</t>
    <phoneticPr fontId="3"/>
  </si>
  <si>
    <t>那覇高校（体育館）</t>
    <rPh sb="0" eb="4">
      <t>ナハコウコウ</t>
    </rPh>
    <rPh sb="5" eb="8">
      <t>タイイクカン</t>
    </rPh>
    <phoneticPr fontId="3"/>
  </si>
  <si>
    <t>松尾1-21-44</t>
    <rPh sb="0" eb="2">
      <t>マツオ</t>
    </rPh>
    <phoneticPr fontId="3"/>
  </si>
  <si>
    <t>-</t>
    <phoneticPr fontId="3"/>
  </si>
  <si>
    <t>○</t>
    <phoneticPr fontId="3"/>
  </si>
  <si>
    <t>電話：867-1623
FAX：866-7753</t>
    <phoneticPr fontId="3"/>
  </si>
  <si>
    <r>
      <t xml:space="preserve">自主防災組織
</t>
    </r>
    <r>
      <rPr>
        <sz val="8"/>
        <color theme="1"/>
        <rFont val="游ゴシック"/>
        <family val="3"/>
        <charset val="128"/>
        <scheme val="minor"/>
      </rPr>
      <t>（所管：防災危機管理課）</t>
    </r>
    <rPh sb="0" eb="6">
      <t>ジシュボウサイソシキ</t>
    </rPh>
    <rPh sb="8" eb="10">
      <t>ショカン</t>
    </rPh>
    <rPh sb="11" eb="15">
      <t>ボウサイキキ</t>
    </rPh>
    <rPh sb="15" eb="17">
      <t>カンリ</t>
    </rPh>
    <rPh sb="17" eb="18">
      <t>カ</t>
    </rPh>
    <phoneticPr fontId="3"/>
  </si>
  <si>
    <t>那覇市中心商店街連合会自主防災会</t>
    <phoneticPr fontId="3"/>
  </si>
  <si>
    <t>泉崎2丁目自治会自主防災会</t>
    <phoneticPr fontId="3"/>
  </si>
  <si>
    <t>開南小学校PTA自主防災会</t>
    <phoneticPr fontId="3"/>
  </si>
  <si>
    <t>泉崎1丁目自治会自主防災会</t>
    <phoneticPr fontId="3"/>
  </si>
  <si>
    <t>松尾2丁目自治会自主防災会</t>
    <phoneticPr fontId="3"/>
  </si>
  <si>
    <t>上山中学校PTA自主防災会</t>
    <phoneticPr fontId="3"/>
  </si>
  <si>
    <t>【子ども・教育情報】</t>
    <rPh sb="1" eb="2">
      <t>コ</t>
    </rPh>
    <rPh sb="5" eb="7">
      <t>キョウイク</t>
    </rPh>
    <rPh sb="7" eb="9">
      <t>ジョウホウ</t>
    </rPh>
    <phoneticPr fontId="3"/>
  </si>
  <si>
    <r>
      <rPr>
        <b/>
        <sz val="13"/>
        <color theme="1"/>
        <rFont val="游ゴシック"/>
        <family val="3"/>
        <scheme val="minor"/>
      </rPr>
      <t>放課後児童クラブ</t>
    </r>
    <r>
      <rPr>
        <b/>
        <sz val="14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（所管：こども政策課）</t>
    </r>
    <rPh sb="0" eb="3">
      <t>ホウカゴ</t>
    </rPh>
    <rPh sb="3" eb="5">
      <t>ジドウ</t>
    </rPh>
    <rPh sb="10" eb="12">
      <t>ショカン</t>
    </rPh>
    <rPh sb="16" eb="19">
      <t>セイサクカ</t>
    </rPh>
    <phoneticPr fontId="3"/>
  </si>
  <si>
    <t>児童クラブ名</t>
    <rPh sb="0" eb="2">
      <t>ジドウ</t>
    </rPh>
    <rPh sb="5" eb="6">
      <t>メイ</t>
    </rPh>
    <phoneticPr fontId="3"/>
  </si>
  <si>
    <t>開南児童クラブ</t>
    <rPh sb="0" eb="2">
      <t>カイナン</t>
    </rPh>
    <rPh sb="2" eb="4">
      <t>ジドウ</t>
    </rPh>
    <phoneticPr fontId="3"/>
  </si>
  <si>
    <t>泉崎1-1-6　開南小学校内1F</t>
    <phoneticPr fontId="3"/>
  </si>
  <si>
    <t>ランゲージラボ泉崎
児童クラブ</t>
    <rPh sb="7" eb="9">
      <t>イズミザキ</t>
    </rPh>
    <rPh sb="10" eb="12">
      <t>ジドウ</t>
    </rPh>
    <phoneticPr fontId="3"/>
  </si>
  <si>
    <t>泉崎2-2-3　オフィス泉崎2F</t>
    <rPh sb="12" eb="14">
      <t>イズミザキ</t>
    </rPh>
    <phoneticPr fontId="3"/>
  </si>
  <si>
    <r>
      <t xml:space="preserve">放課後子ども教室
</t>
    </r>
    <r>
      <rPr>
        <sz val="8"/>
        <color theme="1"/>
        <rFont val="游ゴシック"/>
        <family val="3"/>
        <charset val="128"/>
        <scheme val="minor"/>
      </rPr>
      <t>（所管：教育委員会　生涯学習課）</t>
    </r>
    <rPh sb="0" eb="4">
      <t>ホウカゴコ</t>
    </rPh>
    <rPh sb="6" eb="8">
      <t>キョウシツ</t>
    </rPh>
    <rPh sb="10" eb="12">
      <t>ショカン</t>
    </rPh>
    <rPh sb="13" eb="18">
      <t>キョウイクイインカイ</t>
    </rPh>
    <rPh sb="19" eb="24">
      <t>ショウガイガクシュウカ</t>
    </rPh>
    <phoneticPr fontId="3"/>
  </si>
  <si>
    <t>内容</t>
    <rPh sb="0" eb="2">
      <t>ナイヨウ</t>
    </rPh>
    <phoneticPr fontId="3"/>
  </si>
  <si>
    <t>実施日</t>
    <rPh sb="0" eb="3">
      <t>ジッシビ</t>
    </rPh>
    <phoneticPr fontId="3"/>
  </si>
  <si>
    <t>実施時間</t>
    <rPh sb="0" eb="4">
      <t>ジッシジカン</t>
    </rPh>
    <phoneticPr fontId="3"/>
  </si>
  <si>
    <t>実施場所</t>
    <rPh sb="0" eb="2">
      <t>ジッシ</t>
    </rPh>
    <rPh sb="2" eb="4">
      <t>バショ</t>
    </rPh>
    <phoneticPr fontId="3"/>
  </si>
  <si>
    <t>英会話</t>
    <rPh sb="0" eb="3">
      <t>エイカイワ</t>
    </rPh>
    <phoneticPr fontId="3"/>
  </si>
  <si>
    <t>月</t>
    <rPh sb="0" eb="1">
      <t>ゲツ</t>
    </rPh>
    <phoneticPr fontId="3"/>
  </si>
  <si>
    <t>16：30～17：30</t>
    <phoneticPr fontId="3"/>
  </si>
  <si>
    <t>開南小地域連携室</t>
    <rPh sb="0" eb="3">
      <t>カイナンショウ</t>
    </rPh>
    <rPh sb="3" eb="8">
      <t>チイキレンケイシツ</t>
    </rPh>
    <phoneticPr fontId="3"/>
  </si>
  <si>
    <t>琉舞</t>
    <rPh sb="0" eb="2">
      <t>リュウブ</t>
    </rPh>
    <phoneticPr fontId="3"/>
  </si>
  <si>
    <t>火</t>
    <rPh sb="0" eb="1">
      <t>ヒ</t>
    </rPh>
    <phoneticPr fontId="3"/>
  </si>
  <si>
    <t>16：30～17：30</t>
    <phoneticPr fontId="3"/>
  </si>
  <si>
    <t>旗頭教室</t>
    <rPh sb="0" eb="2">
      <t>ハタガシラ</t>
    </rPh>
    <rPh sb="2" eb="4">
      <t>キョウシツ</t>
    </rPh>
    <phoneticPr fontId="3"/>
  </si>
  <si>
    <t>水</t>
    <rPh sb="0" eb="1">
      <t>スイ</t>
    </rPh>
    <phoneticPr fontId="3"/>
  </si>
  <si>
    <t>空手教室</t>
    <rPh sb="0" eb="4">
      <t>カラテキョウシツ</t>
    </rPh>
    <phoneticPr fontId="3"/>
  </si>
  <si>
    <t>木</t>
    <rPh sb="0" eb="1">
      <t>モク</t>
    </rPh>
    <phoneticPr fontId="3"/>
  </si>
  <si>
    <t>16：30～17：30</t>
    <phoneticPr fontId="3"/>
  </si>
  <si>
    <t>開南小地域連携室</t>
    <rPh sb="0" eb="2">
      <t>カイナン</t>
    </rPh>
    <rPh sb="2" eb="3">
      <t>ショウ</t>
    </rPh>
    <rPh sb="3" eb="8">
      <t>チイキレンケイシツ</t>
    </rPh>
    <phoneticPr fontId="3"/>
  </si>
  <si>
    <t>スポーツ＆レク</t>
    <phoneticPr fontId="3"/>
  </si>
  <si>
    <t>金</t>
    <rPh sb="0" eb="1">
      <t>キン</t>
    </rPh>
    <phoneticPr fontId="3"/>
  </si>
  <si>
    <t>16：30～17：30</t>
    <phoneticPr fontId="3"/>
  </si>
  <si>
    <t>開南小体育館</t>
    <rPh sb="0" eb="3">
      <t>カイナンショウ</t>
    </rPh>
    <rPh sb="3" eb="6">
      <t>タイイクカン</t>
    </rPh>
    <phoneticPr fontId="3"/>
  </si>
  <si>
    <t>【健康・福祉情報】</t>
    <rPh sb="1" eb="3">
      <t>ケンコウ</t>
    </rPh>
    <rPh sb="4" eb="6">
      <t>フクシ</t>
    </rPh>
    <rPh sb="6" eb="8">
      <t>ジョウホウ</t>
    </rPh>
    <phoneticPr fontId="3"/>
  </si>
  <si>
    <r>
      <t xml:space="preserve">地域包括支援センター
</t>
    </r>
    <r>
      <rPr>
        <sz val="8"/>
        <color theme="1"/>
        <rFont val="ＭＳ Ｐゴシック"/>
        <family val="3"/>
        <charset val="128"/>
      </rPr>
      <t>（所管：ちゃーがんじゅう課）</t>
    </r>
    <rPh sb="0" eb="6">
      <t>チイキホウカツシエン</t>
    </rPh>
    <rPh sb="12" eb="14">
      <t>ショカン</t>
    </rPh>
    <rPh sb="23" eb="24">
      <t>カ</t>
    </rPh>
    <phoneticPr fontId="3"/>
  </si>
  <si>
    <t>センター名</t>
    <rPh sb="4" eb="5">
      <t>メイ</t>
    </rPh>
    <phoneticPr fontId="3"/>
  </si>
  <si>
    <t>圏域</t>
    <rPh sb="0" eb="2">
      <t>ケンイキ</t>
    </rPh>
    <phoneticPr fontId="3"/>
  </si>
  <si>
    <t>電話番号</t>
    <rPh sb="0" eb="4">
      <t>デンワバンゴウ</t>
    </rPh>
    <phoneticPr fontId="3"/>
  </si>
  <si>
    <t>那覇市地域包括支援センター</t>
    <phoneticPr fontId="3"/>
  </si>
  <si>
    <t>松尾、壷川、旭町、泉崎</t>
    <phoneticPr fontId="3"/>
  </si>
  <si>
    <t>松尾2-16-45</t>
    <phoneticPr fontId="3"/>
  </si>
  <si>
    <t>８６３－３６６０</t>
    <phoneticPr fontId="3"/>
  </si>
  <si>
    <t>城岳</t>
    <phoneticPr fontId="3"/>
  </si>
  <si>
    <t>久茂地</t>
    <phoneticPr fontId="3"/>
  </si>
  <si>
    <t>上之屋402-3　6Ｆ</t>
    <phoneticPr fontId="3"/>
  </si>
  <si>
    <t>８６０－５１２１</t>
    <phoneticPr fontId="3"/>
  </si>
  <si>
    <t>泊</t>
    <phoneticPr fontId="3"/>
  </si>
  <si>
    <r>
      <t xml:space="preserve">ふれあいデイサービス
</t>
    </r>
    <r>
      <rPr>
        <sz val="8"/>
        <color theme="1"/>
        <rFont val="ＭＳ Ｐゴシック"/>
        <family val="3"/>
        <charset val="128"/>
      </rPr>
      <t>（所管：ちゃーがんじゅう課）</t>
    </r>
    <phoneticPr fontId="3"/>
  </si>
  <si>
    <t>名称</t>
    <rPh sb="0" eb="2">
      <t>メイショウ</t>
    </rPh>
    <phoneticPr fontId="3"/>
  </si>
  <si>
    <t>活動日（毎月）</t>
    <rPh sb="0" eb="3">
      <t>カツドウビ</t>
    </rPh>
    <rPh sb="4" eb="6">
      <t>マイツキ</t>
    </rPh>
    <phoneticPr fontId="3"/>
  </si>
  <si>
    <t>活動時間</t>
    <rPh sb="0" eb="4">
      <t>カツドウジカン</t>
    </rPh>
    <phoneticPr fontId="3"/>
  </si>
  <si>
    <t>活動場所（住所）</t>
    <rPh sb="0" eb="4">
      <t>カツドウバショ</t>
    </rPh>
    <rPh sb="5" eb="7">
      <t>ジュウショ</t>
    </rPh>
    <phoneticPr fontId="3"/>
  </si>
  <si>
    <t>ふれあいデイサービス松尾</t>
    <rPh sb="10" eb="12">
      <t>マツオ</t>
    </rPh>
    <phoneticPr fontId="13"/>
  </si>
  <si>
    <t>第2･3・4月曜日　</t>
    <rPh sb="0" eb="1">
      <t>ダイ</t>
    </rPh>
    <rPh sb="6" eb="8">
      <t>ゲツヨウ</t>
    </rPh>
    <rPh sb="8" eb="9">
      <t>ヒ</t>
    </rPh>
    <phoneticPr fontId="13"/>
  </si>
  <si>
    <t>10:00～12:00</t>
    <phoneticPr fontId="13"/>
  </si>
  <si>
    <t>包括支援センター城岳（松尾2-16-45）</t>
    <phoneticPr fontId="13"/>
  </si>
  <si>
    <t>壷川コスモス会</t>
    <rPh sb="0" eb="2">
      <t>ツボカワ</t>
    </rPh>
    <rPh sb="6" eb="7">
      <t>カイ</t>
    </rPh>
    <phoneticPr fontId="13"/>
  </si>
  <si>
    <t>第2･4火曜日　</t>
    <rPh sb="0" eb="1">
      <t>ダイ</t>
    </rPh>
    <rPh sb="4" eb="7">
      <t>カヨウビ</t>
    </rPh>
    <rPh sb="6" eb="7">
      <t>ヒ</t>
    </rPh>
    <phoneticPr fontId="13"/>
  </si>
  <si>
    <t>14:00～16:00</t>
    <phoneticPr fontId="13"/>
  </si>
  <si>
    <t>壷川市営住宅自治会集会所（壷川3-2-5　2棟4階）</t>
    <rPh sb="0" eb="2">
      <t>ツボカワ</t>
    </rPh>
    <rPh sb="2" eb="4">
      <t>シエイ</t>
    </rPh>
    <rPh sb="4" eb="6">
      <t>ジュウタク</t>
    </rPh>
    <rPh sb="6" eb="9">
      <t>ジチカイ</t>
    </rPh>
    <rPh sb="9" eb="12">
      <t>シュウカイジョ</t>
    </rPh>
    <rPh sb="13" eb="15">
      <t>ツボカワ</t>
    </rPh>
    <rPh sb="22" eb="23">
      <t>トウ</t>
    </rPh>
    <rPh sb="24" eb="25">
      <t>カイ</t>
    </rPh>
    <phoneticPr fontId="13"/>
  </si>
  <si>
    <r>
      <t>病院</t>
    </r>
    <r>
      <rPr>
        <b/>
        <shadow/>
        <sz val="14"/>
        <rFont val="Calibri"/>
        <family val="2"/>
      </rPr>
      <t xml:space="preserve"> 
</t>
    </r>
    <r>
      <rPr>
        <shadow/>
        <sz val="8"/>
        <rFont val="ＭＳ Ｐゴシック"/>
        <family val="3"/>
        <charset val="128"/>
      </rPr>
      <t>（提供：那覇市医師会）</t>
    </r>
    <rPh sb="0" eb="2">
      <t>ビョウイン</t>
    </rPh>
    <rPh sb="5" eb="7">
      <t>テイキョウ</t>
    </rPh>
    <rPh sb="8" eb="11">
      <t>ナハシ</t>
    </rPh>
    <rPh sb="11" eb="14">
      <t>イシカイ</t>
    </rPh>
    <phoneticPr fontId="3"/>
  </si>
  <si>
    <t>※那覇市医師会に所属する医療機関</t>
    <phoneticPr fontId="3"/>
  </si>
  <si>
    <t>診療科目</t>
    <rPh sb="0" eb="2">
      <t>シンリョウ</t>
    </rPh>
    <rPh sb="2" eb="4">
      <t>カモク</t>
    </rPh>
    <phoneticPr fontId="3"/>
  </si>
  <si>
    <t>石川眼科医院</t>
  </si>
  <si>
    <t>眼科</t>
  </si>
  <si>
    <t>泉崎2-3-20</t>
  </si>
  <si>
    <t>098-855-7909</t>
  </si>
  <si>
    <t>古謝内科医院</t>
  </si>
  <si>
    <t>内科, 消化器内科（胃腸内科）</t>
  </si>
  <si>
    <t>泉崎2-7-2</t>
  </si>
  <si>
    <t>098-855-2130</t>
  </si>
  <si>
    <t>友寄クリニック</t>
  </si>
  <si>
    <t>外科,内科,消化器外科（胃腸外科）,消化器内科（胃腸内科）,肛門外科,その他</t>
    <phoneticPr fontId="3"/>
  </si>
  <si>
    <t>泉崎2-2-6</t>
  </si>
  <si>
    <t>098-855-0852</t>
  </si>
  <si>
    <t>菜の花クリニック</t>
  </si>
  <si>
    <t>精神科</t>
  </si>
  <si>
    <t>泉崎1-16-16</t>
  </si>
  <si>
    <t>098-866-8716</t>
  </si>
  <si>
    <t>那覇眼科医院</t>
  </si>
  <si>
    <t>壺川3-1-8</t>
  </si>
  <si>
    <t>098-853-8000</t>
  </si>
  <si>
    <t>ひまわりクリニック</t>
  </si>
  <si>
    <t>精神科, 心療内科</t>
  </si>
  <si>
    <t>泉崎2-8-18</t>
  </si>
  <si>
    <t>098-855-7575</t>
  </si>
  <si>
    <t>ライフケアクリニック那覇</t>
  </si>
  <si>
    <t>内科</t>
  </si>
  <si>
    <t>泉崎2-3-8　ロイヤルハイツ泉崎4階</t>
  </si>
  <si>
    <t>098-832-1721</t>
  </si>
  <si>
    <t>平良クリニック</t>
  </si>
  <si>
    <t>内科, 外科, 整形外科, リハビリテーション科</t>
    <phoneticPr fontId="3"/>
  </si>
  <si>
    <t>松尾2-16-43</t>
  </si>
  <si>
    <t>098-863-7110</t>
  </si>
  <si>
    <t>中央皮フ科</t>
  </si>
  <si>
    <t>皮膚科, アレルギー科</t>
  </si>
  <si>
    <t>松尾1-4-13</t>
  </si>
  <si>
    <t>098-867-3023</t>
  </si>
  <si>
    <t>那覇民主診療所</t>
  </si>
  <si>
    <t>松尾2-17-34</t>
  </si>
  <si>
    <t>098-880-9620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</si>
</sst>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0.0%"/>
  </numFmts>
  <fonts count="6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36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333333"/>
      <name val="ͣӠХå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ＭＳ Ｐゴシック"/>
      <family val="3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  <scheme val="minor"/>
    </font>
    <font>
      <sz val="20"/>
      <color theme="1"/>
      <name val="ＭＳ Ｐ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scheme val="minor"/>
    </font>
    <font>
      <b/>
      <sz val="13"/>
      <color theme="1"/>
      <name val="游ゴシック"/>
      <family val="3"/>
      <scheme val="minor"/>
    </font>
    <font>
      <sz val="11"/>
      <name val="游ゴシック"/>
      <family val="2"/>
      <charset val="128"/>
      <scheme val="minor"/>
    </font>
    <font>
      <b/>
      <sz val="10"/>
      <color theme="1"/>
      <name val="ＭＳ Ｐゴシック"/>
      <family val="3"/>
      <charset val="128"/>
    </font>
    <font>
      <sz val="48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48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hadow/>
      <sz val="14"/>
      <name val="ＭＳ Ｐゴシック"/>
      <family val="3"/>
      <charset val="128"/>
    </font>
    <font>
      <b/>
      <shadow/>
      <sz val="14"/>
      <name val="Calibri"/>
      <family val="2"/>
    </font>
    <font>
      <shadow/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90">
    <xf numFmtId="0" fontId="0" fillId="0" borderId="0" xfId="0">
      <alignment vertical="center"/>
    </xf>
    <xf numFmtId="0" fontId="5" fillId="0" borderId="0" xfId="3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 wrapText="1"/>
    </xf>
    <xf numFmtId="58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5" fillId="0" borderId="13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0" fillId="0" borderId="0" xfId="0" applyBorder="1" applyAlignment="1">
      <alignment vertical="center" shrinkToFit="1"/>
    </xf>
    <xf numFmtId="0" fontId="1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8" fillId="4" borderId="0" xfId="0" applyFont="1" applyFill="1" applyBorder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8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9" fillId="0" borderId="0" xfId="0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7" fillId="3" borderId="15" xfId="0" applyFont="1" applyFill="1" applyBorder="1" applyAlignment="1">
      <alignment horizontal="left" vertical="center" wrapText="1" shrinkToFit="1"/>
    </xf>
    <xf numFmtId="0" fontId="7" fillId="3" borderId="15" xfId="0" applyFont="1" applyFill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7" xfId="1" applyFont="1" applyBorder="1" applyAlignment="1">
      <alignment horizontal="center" vertical="center" wrapText="1"/>
    </xf>
    <xf numFmtId="38" fontId="9" fillId="0" borderId="8" xfId="1" applyFont="1" applyBorder="1" applyAlignment="1">
      <alignment horizontal="center" vertical="center" wrapText="1"/>
    </xf>
    <xf numFmtId="38" fontId="21" fillId="0" borderId="7" xfId="1" applyFont="1" applyBorder="1" applyAlignment="1">
      <alignment horizontal="center" vertical="center" wrapText="1"/>
    </xf>
    <xf numFmtId="38" fontId="21" fillId="0" borderId="8" xfId="1" applyFont="1" applyBorder="1" applyAlignment="1">
      <alignment horizontal="center" vertical="center" wrapText="1"/>
    </xf>
    <xf numFmtId="38" fontId="21" fillId="0" borderId="9" xfId="1" applyFont="1" applyBorder="1" applyAlignment="1">
      <alignment horizontal="center" vertical="center" wrapText="1"/>
    </xf>
    <xf numFmtId="38" fontId="21" fillId="0" borderId="23" xfId="1" applyFont="1" applyBorder="1" applyAlignment="1">
      <alignment horizontal="center" vertical="center" wrapText="1"/>
    </xf>
    <xf numFmtId="0" fontId="5" fillId="0" borderId="0" xfId="3" applyFont="1" applyAlignment="1" applyProtection="1">
      <alignment vertical="center"/>
    </xf>
    <xf numFmtId="0" fontId="9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" fontId="22" fillId="0" borderId="26" xfId="0" applyNumberFormat="1" applyFont="1" applyBorder="1" applyAlignment="1">
      <alignment horizontal="center" vertical="center" wrapText="1"/>
    </xf>
    <xf numFmtId="3" fontId="22" fillId="0" borderId="27" xfId="0" applyNumberFormat="1" applyFont="1" applyBorder="1" applyAlignment="1">
      <alignment horizontal="center" vertical="center" wrapText="1"/>
    </xf>
    <xf numFmtId="3" fontId="22" fillId="0" borderId="28" xfId="0" applyNumberFormat="1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3" fontId="22" fillId="0" borderId="25" xfId="0" applyNumberFormat="1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3" fontId="22" fillId="0" borderId="12" xfId="0" applyNumberFormat="1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38" fontId="22" fillId="0" borderId="31" xfId="1" applyFont="1" applyBorder="1" applyAlignment="1">
      <alignment horizontal="center" vertical="center" wrapText="1"/>
    </xf>
    <xf numFmtId="38" fontId="23" fillId="0" borderId="31" xfId="1" applyFont="1" applyBorder="1" applyAlignment="1">
      <alignment horizontal="center" vertical="center" wrapText="1"/>
    </xf>
    <xf numFmtId="38" fontId="22" fillId="0" borderId="32" xfId="1" applyFont="1" applyBorder="1" applyAlignment="1">
      <alignment horizontal="center" vertical="center" wrapText="1"/>
    </xf>
    <xf numFmtId="38" fontId="23" fillId="0" borderId="2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" fontId="22" fillId="0" borderId="0" xfId="0" applyNumberFormat="1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11" fillId="3" borderId="15" xfId="0" applyFont="1" applyFill="1" applyBorder="1" applyAlignment="1">
      <alignment horizontal="left" vertical="center" wrapText="1"/>
    </xf>
    <xf numFmtId="0" fontId="26" fillId="3" borderId="15" xfId="0" applyFont="1" applyFill="1" applyBorder="1" applyAlignment="1">
      <alignment horizontal="left" vertical="center" wrapText="1"/>
    </xf>
    <xf numFmtId="176" fontId="27" fillId="0" borderId="6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177" fontId="10" fillId="0" borderId="0" xfId="0" applyNumberFormat="1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177" fontId="26" fillId="0" borderId="18" xfId="0" applyNumberFormat="1" applyFont="1" applyBorder="1" applyAlignment="1">
      <alignment horizontal="center" vertical="center"/>
    </xf>
    <xf numFmtId="177" fontId="26" fillId="0" borderId="21" xfId="0" applyNumberFormat="1" applyFont="1" applyBorder="1" applyAlignment="1">
      <alignment horizontal="center" vertical="center"/>
    </xf>
    <xf numFmtId="177" fontId="11" fillId="0" borderId="18" xfId="0" applyNumberFormat="1" applyFont="1" applyBorder="1" applyAlignment="1">
      <alignment horizontal="center" vertical="center"/>
    </xf>
    <xf numFmtId="177" fontId="11" fillId="0" borderId="21" xfId="0" applyNumberFormat="1" applyFont="1" applyBorder="1" applyAlignment="1">
      <alignment horizontal="center" vertical="center"/>
    </xf>
    <xf numFmtId="177" fontId="26" fillId="0" borderId="17" xfId="0" applyNumberFormat="1" applyFont="1" applyBorder="1" applyAlignment="1">
      <alignment horizontal="center" vertical="center"/>
    </xf>
    <xf numFmtId="177" fontId="26" fillId="0" borderId="34" xfId="0" applyNumberFormat="1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 wrapText="1"/>
    </xf>
    <xf numFmtId="177" fontId="26" fillId="0" borderId="19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8" fontId="29" fillId="0" borderId="22" xfId="1" applyFont="1" applyBorder="1" applyAlignment="1">
      <alignment horizontal="center" vertical="center"/>
    </xf>
    <xf numFmtId="38" fontId="29" fillId="0" borderId="8" xfId="1" applyFont="1" applyBorder="1" applyAlignment="1">
      <alignment horizontal="center" vertical="center"/>
    </xf>
    <xf numFmtId="177" fontId="26" fillId="0" borderId="7" xfId="0" applyNumberFormat="1" applyFont="1" applyBorder="1" applyAlignment="1">
      <alignment horizontal="center" vertical="center"/>
    </xf>
    <xf numFmtId="177" fontId="26" fillId="0" borderId="23" xfId="0" applyNumberFormat="1" applyFont="1" applyBorder="1" applyAlignment="1">
      <alignment horizontal="center" vertical="center"/>
    </xf>
    <xf numFmtId="38" fontId="17" fillId="0" borderId="22" xfId="1" applyFont="1" applyBorder="1" applyAlignment="1">
      <alignment horizontal="center" vertical="center"/>
    </xf>
    <xf numFmtId="38" fontId="17" fillId="0" borderId="8" xfId="1" applyFont="1" applyBorder="1" applyAlignment="1">
      <alignment horizontal="center" vertical="center"/>
    </xf>
    <xf numFmtId="177" fontId="11" fillId="0" borderId="7" xfId="0" applyNumberFormat="1" applyFont="1" applyBorder="1" applyAlignment="1">
      <alignment horizontal="center" vertical="center"/>
    </xf>
    <xf numFmtId="177" fontId="11" fillId="0" borderId="23" xfId="0" applyNumberFormat="1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shrinkToFit="1"/>
    </xf>
    <xf numFmtId="0" fontId="17" fillId="0" borderId="9" xfId="0" applyFont="1" applyBorder="1" applyAlignment="1">
      <alignment horizontal="center" vertical="center" shrinkToFit="1"/>
    </xf>
    <xf numFmtId="177" fontId="26" fillId="2" borderId="7" xfId="0" applyNumberFormat="1" applyFont="1" applyFill="1" applyBorder="1" applyAlignment="1">
      <alignment horizontal="center" vertical="center"/>
    </xf>
    <xf numFmtId="177" fontId="26" fillId="2" borderId="23" xfId="0" applyNumberFormat="1" applyFont="1" applyFill="1" applyBorder="1" applyAlignment="1">
      <alignment horizontal="center" vertical="center"/>
    </xf>
    <xf numFmtId="177" fontId="11" fillId="2" borderId="7" xfId="0" applyNumberFormat="1" applyFont="1" applyFill="1" applyBorder="1" applyAlignment="1">
      <alignment horizontal="center" vertical="center"/>
    </xf>
    <xf numFmtId="177" fontId="11" fillId="2" borderId="23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38" fontId="29" fillId="0" borderId="36" xfId="1" applyFont="1" applyBorder="1" applyAlignment="1">
      <alignment horizontal="center" vertical="center"/>
    </xf>
    <xf numFmtId="38" fontId="29" fillId="0" borderId="27" xfId="1" applyFont="1" applyBorder="1" applyAlignment="1">
      <alignment horizontal="center" vertical="center"/>
    </xf>
    <xf numFmtId="177" fontId="26" fillId="0" borderId="26" xfId="0" applyNumberFormat="1" applyFont="1" applyFill="1" applyBorder="1" applyAlignment="1">
      <alignment horizontal="center" vertical="center"/>
    </xf>
    <xf numFmtId="177" fontId="26" fillId="0" borderId="37" xfId="0" applyNumberFormat="1" applyFont="1" applyFill="1" applyBorder="1" applyAlignment="1">
      <alignment horizontal="center" vertical="center"/>
    </xf>
    <xf numFmtId="38" fontId="17" fillId="0" borderId="36" xfId="1" applyFont="1" applyBorder="1" applyAlignment="1">
      <alignment horizontal="center" vertical="center"/>
    </xf>
    <xf numFmtId="38" fontId="17" fillId="0" borderId="27" xfId="1" applyFont="1" applyBorder="1" applyAlignment="1">
      <alignment horizontal="center" vertical="center"/>
    </xf>
    <xf numFmtId="177" fontId="31" fillId="0" borderId="26" xfId="0" applyNumberFormat="1" applyFont="1" applyFill="1" applyBorder="1" applyAlignment="1">
      <alignment horizontal="center" vertical="center"/>
    </xf>
    <xf numFmtId="177" fontId="31" fillId="0" borderId="37" xfId="0" applyNumberFormat="1" applyFont="1" applyFill="1" applyBorder="1" applyAlignment="1">
      <alignment horizontal="center" vertical="center"/>
    </xf>
    <xf numFmtId="0" fontId="17" fillId="0" borderId="38" xfId="0" applyFont="1" applyBorder="1" applyAlignment="1">
      <alignment horizontal="left" vertical="top"/>
    </xf>
    <xf numFmtId="3" fontId="32" fillId="0" borderId="0" xfId="0" applyNumberFormat="1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8" fillId="0" borderId="0" xfId="0" applyFont="1" applyFill="1" applyBorder="1">
      <alignment vertical="center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left" vertical="center" shrinkToFit="1"/>
    </xf>
    <xf numFmtId="0" fontId="0" fillId="3" borderId="0" xfId="0" applyFill="1" applyBorder="1" applyAlignment="1">
      <alignment horizontal="left" vertical="center" wrapText="1"/>
    </xf>
    <xf numFmtId="176" fontId="12" fillId="0" borderId="6" xfId="0" applyNumberFormat="1" applyFont="1" applyFill="1" applyBorder="1" applyAlignment="1">
      <alignment vertical="center"/>
    </xf>
    <xf numFmtId="0" fontId="0" fillId="0" borderId="39" xfId="0" applyBorder="1">
      <alignment vertical="center"/>
    </xf>
    <xf numFmtId="0" fontId="9" fillId="0" borderId="4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58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7" fillId="0" borderId="41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7" fillId="0" borderId="15" xfId="0" applyFont="1" applyFill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17" fillId="0" borderId="20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/>
    </xf>
    <xf numFmtId="0" fontId="39" fillId="0" borderId="27" xfId="0" applyFont="1" applyBorder="1" applyAlignment="1">
      <alignment horizontal="center" vertical="center"/>
    </xf>
    <xf numFmtId="0" fontId="39" fillId="0" borderId="2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 shrinkToFit="1"/>
    </xf>
    <xf numFmtId="0" fontId="11" fillId="3" borderId="6" xfId="0" applyFont="1" applyFill="1" applyBorder="1" applyAlignment="1">
      <alignment horizontal="left" vertical="center" shrinkToFit="1"/>
    </xf>
    <xf numFmtId="0" fontId="40" fillId="2" borderId="10" xfId="0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11" fillId="3" borderId="6" xfId="0" applyFont="1" applyFill="1" applyBorder="1" applyAlignment="1">
      <alignment horizontal="left" vertical="center"/>
    </xf>
    <xf numFmtId="0" fontId="30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36" fillId="2" borderId="7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42" fillId="2" borderId="7" xfId="0" applyFont="1" applyFill="1" applyBorder="1" applyAlignment="1">
      <alignment horizontal="center" vertical="center" wrapText="1"/>
    </xf>
    <xf numFmtId="0" fontId="42" fillId="2" borderId="8" xfId="0" applyFont="1" applyFill="1" applyBorder="1" applyAlignment="1">
      <alignment horizontal="center" vertical="center" wrapText="1"/>
    </xf>
    <xf numFmtId="0" fontId="29" fillId="5" borderId="7" xfId="0" applyFont="1" applyFill="1" applyBorder="1" applyAlignment="1">
      <alignment horizontal="left" vertical="center" wrapText="1"/>
    </xf>
    <xf numFmtId="0" fontId="29" fillId="5" borderId="9" xfId="0" applyFont="1" applyFill="1" applyBorder="1" applyAlignment="1">
      <alignment horizontal="left" vertical="center" wrapText="1"/>
    </xf>
    <xf numFmtId="0" fontId="29" fillId="5" borderId="8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9" fillId="5" borderId="11" xfId="0" applyFont="1" applyFill="1" applyBorder="1" applyAlignment="1">
      <alignment horizontal="left" vertical="center" wrapText="1"/>
    </xf>
    <xf numFmtId="0" fontId="29" fillId="5" borderId="48" xfId="0" applyFont="1" applyFill="1" applyBorder="1" applyAlignment="1">
      <alignment horizontal="left" vertical="center" wrapText="1"/>
    </xf>
    <xf numFmtId="0" fontId="29" fillId="5" borderId="12" xfId="0" applyFont="1" applyFill="1" applyBorder="1" applyAlignment="1">
      <alignment horizontal="left" vertical="center" wrapText="1"/>
    </xf>
    <xf numFmtId="0" fontId="29" fillId="5" borderId="10" xfId="0" applyFont="1" applyFill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9" fillId="5" borderId="0" xfId="0" applyFont="1" applyFill="1" applyBorder="1" applyAlignment="1">
      <alignment horizontal="right" vertical="center" wrapText="1"/>
    </xf>
    <xf numFmtId="0" fontId="16" fillId="0" borderId="10" xfId="0" applyFont="1" applyBorder="1" applyAlignment="1">
      <alignment horizontal="right" vertical="center"/>
    </xf>
    <xf numFmtId="38" fontId="16" fillId="0" borderId="7" xfId="1" applyFont="1" applyBorder="1" applyAlignment="1">
      <alignment horizontal="center" vertical="center"/>
    </xf>
    <xf numFmtId="38" fontId="16" fillId="0" borderId="8" xfId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177" fontId="16" fillId="0" borderId="7" xfId="2" applyNumberFormat="1" applyFont="1" applyBorder="1" applyAlignment="1">
      <alignment horizontal="center" vertical="center"/>
    </xf>
    <xf numFmtId="177" fontId="16" fillId="0" borderId="8" xfId="2" applyNumberFormat="1" applyFont="1" applyBorder="1" applyAlignment="1">
      <alignment horizontal="center" vertical="center"/>
    </xf>
    <xf numFmtId="0" fontId="39" fillId="0" borderId="0" xfId="0" applyFont="1" applyFill="1" applyBorder="1" applyAlignment="1">
      <alignment horizontal="right" vertical="center" wrapText="1"/>
    </xf>
    <xf numFmtId="0" fontId="16" fillId="0" borderId="0" xfId="0" applyFont="1" applyBorder="1" applyAlignment="1">
      <alignment horizontal="right" vertical="center"/>
    </xf>
    <xf numFmtId="177" fontId="16" fillId="0" borderId="0" xfId="2" applyNumberFormat="1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0" fontId="11" fillId="3" borderId="0" xfId="0" applyFont="1" applyFill="1" applyBorder="1" applyAlignment="1">
      <alignment horizontal="left" vertical="center"/>
    </xf>
    <xf numFmtId="0" fontId="25" fillId="2" borderId="10" xfId="0" applyFont="1" applyFill="1" applyBorder="1" applyAlignment="1">
      <alignment horizontal="center" vertical="center"/>
    </xf>
    <xf numFmtId="177" fontId="25" fillId="2" borderId="10" xfId="2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177" fontId="0" fillId="0" borderId="10" xfId="2" applyNumberFormat="1" applyFont="1" applyBorder="1" applyAlignment="1">
      <alignment horizontal="center" vertical="center"/>
    </xf>
    <xf numFmtId="177" fontId="14" fillId="0" borderId="1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177" fontId="16" fillId="0" borderId="0" xfId="2" applyNumberFormat="1" applyFont="1" applyBorder="1" applyAlignment="1">
      <alignment horizontal="left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6" fillId="0" borderId="41" xfId="0" applyFont="1" applyBorder="1" applyAlignment="1">
      <alignment horizontal="left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0" fillId="0" borderId="4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8" fillId="0" borderId="7" xfId="0" applyFont="1" applyBorder="1" applyAlignment="1">
      <alignment horizontal="left" vertical="center"/>
    </xf>
    <xf numFmtId="0" fontId="38" fillId="0" borderId="9" xfId="0" applyFont="1" applyBorder="1" applyAlignment="1">
      <alignment horizontal="left" vertical="center"/>
    </xf>
    <xf numFmtId="177" fontId="11" fillId="3" borderId="6" xfId="2" applyNumberFormat="1" applyFont="1" applyFill="1" applyBorder="1" applyAlignment="1">
      <alignment horizontal="left" vertical="center" wrapText="1"/>
    </xf>
    <xf numFmtId="177" fontId="11" fillId="3" borderId="6" xfId="2" applyNumberFormat="1" applyFont="1" applyFill="1" applyBorder="1" applyAlignment="1">
      <alignment horizontal="left" vertical="center"/>
    </xf>
    <xf numFmtId="177" fontId="25" fillId="2" borderId="7" xfId="2" applyNumberFormat="1" applyFont="1" applyFill="1" applyBorder="1" applyAlignment="1">
      <alignment horizontal="center" vertical="center"/>
    </xf>
    <xf numFmtId="177" fontId="25" fillId="2" borderId="9" xfId="2" applyNumberFormat="1" applyFont="1" applyFill="1" applyBorder="1" applyAlignment="1">
      <alignment horizontal="center" vertical="center"/>
    </xf>
    <xf numFmtId="177" fontId="14" fillId="0" borderId="7" xfId="2" applyNumberFormat="1" applyFont="1" applyBorder="1" applyAlignment="1">
      <alignment horizontal="left" vertical="center"/>
    </xf>
    <xf numFmtId="177" fontId="14" fillId="0" borderId="9" xfId="2" applyNumberFormat="1" applyFont="1" applyBorder="1" applyAlignment="1">
      <alignment horizontal="left" vertical="center"/>
    </xf>
    <xf numFmtId="177" fontId="30" fillId="0" borderId="10" xfId="2" applyNumberFormat="1" applyFont="1" applyBorder="1" applyAlignment="1">
      <alignment horizontal="left" vertical="center" wrapText="1"/>
    </xf>
    <xf numFmtId="177" fontId="30" fillId="0" borderId="10" xfId="2" applyNumberFormat="1" applyFont="1" applyBorder="1" applyAlignment="1">
      <alignment horizontal="left" vertical="center"/>
    </xf>
    <xf numFmtId="177" fontId="14" fillId="0" borderId="10" xfId="2" applyNumberFormat="1" applyFont="1" applyBorder="1" applyAlignment="1">
      <alignment horizontal="left" vertical="center" wrapText="1"/>
    </xf>
    <xf numFmtId="177" fontId="14" fillId="0" borderId="10" xfId="2" applyNumberFormat="1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177" fontId="24" fillId="0" borderId="10" xfId="2" applyNumberFormat="1" applyFont="1" applyBorder="1" applyAlignment="1">
      <alignment horizontal="left" vertical="center" wrapText="1"/>
    </xf>
    <xf numFmtId="177" fontId="24" fillId="0" borderId="10" xfId="2" applyNumberFormat="1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24" fillId="0" borderId="10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left"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8" xfId="0" applyFont="1" applyFill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44" fillId="0" borderId="7" xfId="0" applyFont="1" applyFill="1" applyBorder="1" applyAlignment="1">
      <alignment horizontal="left" vertical="center"/>
    </xf>
    <xf numFmtId="0" fontId="44" fillId="0" borderId="9" xfId="0" applyFont="1" applyFill="1" applyBorder="1" applyAlignment="1">
      <alignment horizontal="left" vertical="center"/>
    </xf>
    <xf numFmtId="0" fontId="44" fillId="0" borderId="8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45" fillId="0" borderId="0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16" fillId="4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/>
    </xf>
    <xf numFmtId="0" fontId="18" fillId="0" borderId="0" xfId="0" applyFont="1" applyBorder="1">
      <alignment vertical="center"/>
    </xf>
    <xf numFmtId="0" fontId="34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6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5" fillId="0" borderId="0" xfId="3" applyFont="1" applyAlignment="1" applyProtection="1">
      <alignment horizontal="center" vertical="center"/>
    </xf>
    <xf numFmtId="0" fontId="4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38" fontId="0" fillId="0" borderId="10" xfId="1" applyFont="1" applyFill="1" applyBorder="1" applyAlignment="1">
      <alignment horizontal="left" vertical="center" wrapText="1"/>
    </xf>
    <xf numFmtId="38" fontId="0" fillId="0" borderId="10" xfId="1" applyFont="1" applyFill="1" applyBorder="1" applyAlignment="1">
      <alignment horizontal="left" vertical="center"/>
    </xf>
    <xf numFmtId="0" fontId="38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left" vertical="center"/>
    </xf>
    <xf numFmtId="0" fontId="0" fillId="0" borderId="9" xfId="0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 wrapText="1" shrinkToFit="1"/>
    </xf>
    <xf numFmtId="0" fontId="17" fillId="0" borderId="0" xfId="0" applyFont="1" applyAlignment="1">
      <alignment horizontal="right" vertical="center"/>
    </xf>
    <xf numFmtId="0" fontId="14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30" fillId="0" borderId="10" xfId="0" applyFont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49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34" fillId="4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0" xfId="3" applyFont="1" applyFill="1" applyAlignment="1" applyProtection="1">
      <alignment vertical="center"/>
    </xf>
    <xf numFmtId="0" fontId="7" fillId="3" borderId="0" xfId="0" applyFont="1" applyFill="1" applyBorder="1" applyAlignment="1">
      <alignment horizontal="left" vertical="center" wrapText="1"/>
    </xf>
    <xf numFmtId="0" fontId="50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51" fillId="0" borderId="0" xfId="0" applyFont="1" applyFill="1" applyAlignment="1">
      <alignment vertical="center"/>
    </xf>
    <xf numFmtId="0" fontId="40" fillId="2" borderId="10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 wrapText="1"/>
    </xf>
    <xf numFmtId="0" fontId="52" fillId="0" borderId="48" xfId="0" applyFont="1" applyFill="1" applyBorder="1" applyAlignment="1">
      <alignment horizontal="center" vertical="center" wrapText="1"/>
    </xf>
    <xf numFmtId="0" fontId="52" fillId="0" borderId="12" xfId="0" applyFont="1" applyFill="1" applyBorder="1" applyAlignment="1">
      <alignment horizontal="center" vertical="center" wrapText="1"/>
    </xf>
    <xf numFmtId="0" fontId="53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54" fillId="0" borderId="11" xfId="0" applyFont="1" applyFill="1" applyBorder="1" applyAlignment="1">
      <alignment horizontal="center" vertical="center" wrapText="1"/>
    </xf>
    <xf numFmtId="0" fontId="54" fillId="0" borderId="48" xfId="0" applyFont="1" applyFill="1" applyBorder="1" applyAlignment="1">
      <alignment horizontal="center" vertical="center" wrapText="1"/>
    </xf>
    <xf numFmtId="0" fontId="54" fillId="0" borderId="12" xfId="0" applyFont="1" applyFill="1" applyBorder="1" applyAlignment="1">
      <alignment horizontal="center" vertical="center" wrapText="1"/>
    </xf>
    <xf numFmtId="0" fontId="54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/>
    </xf>
    <xf numFmtId="0" fontId="24" fillId="0" borderId="10" xfId="0" applyFont="1" applyFill="1" applyBorder="1" applyAlignment="1">
      <alignment horizontal="left" vertical="center"/>
    </xf>
    <xf numFmtId="0" fontId="55" fillId="0" borderId="13" xfId="0" applyFont="1" applyFill="1" applyBorder="1" applyAlignment="1">
      <alignment horizontal="center" vertical="center" wrapText="1"/>
    </xf>
    <xf numFmtId="0" fontId="55" fillId="0" borderId="6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56" fillId="0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57" fillId="0" borderId="10" xfId="0" applyFont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59" fillId="0" borderId="0" xfId="0" applyFont="1" applyFill="1" applyBorder="1" applyAlignment="1">
      <alignment horizontal="left" vertical="center"/>
    </xf>
    <xf numFmtId="0" fontId="60" fillId="3" borderId="6" xfId="0" applyFont="1" applyFill="1" applyBorder="1" applyAlignment="1">
      <alignment horizontal="left" vertical="center" wrapText="1"/>
    </xf>
    <xf numFmtId="0" fontId="60" fillId="3" borderId="6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shrinkToFit="1"/>
    </xf>
    <xf numFmtId="0" fontId="36" fillId="2" borderId="10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36" fillId="2" borderId="10" xfId="0" applyFont="1" applyFill="1" applyBorder="1" applyAlignment="1">
      <alignment horizontal="center" vertical="center" shrinkToFit="1"/>
    </xf>
    <xf numFmtId="0" fontId="36" fillId="2" borderId="8" xfId="0" applyFont="1" applyFill="1" applyBorder="1" applyAlignment="1">
      <alignment horizontal="center" vertical="center" shrinkToFit="1"/>
    </xf>
    <xf numFmtId="0" fontId="0" fillId="0" borderId="10" xfId="0" applyBorder="1" applyAlignment="1">
      <alignment horizontal="left" vertical="center" wrapText="1"/>
    </xf>
    <xf numFmtId="0" fontId="0" fillId="0" borderId="0" xfId="0" applyBorder="1" applyAlignment="1">
      <alignment horizontal="left" vertical="top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児童数</a:t>
            </a:r>
          </a:p>
        </c:rich>
      </c:tx>
      <c:layout>
        <c:manualLayout>
          <c:xMode val="edge"/>
          <c:yMode val="edge"/>
          <c:x val="6.3888888888888884E-2"/>
          <c:y val="3.0545456877725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247594050743664E-2"/>
          <c:y val="0.12964849474767795"/>
          <c:w val="0.86519685039370076"/>
          <c:h val="0.7920418261640144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'18開南'!$C$54</c:f>
              <c:strCache>
                <c:ptCount val="1"/>
                <c:pt idx="0">
                  <c:v>1年生</c:v>
                </c:pt>
              </c:strCache>
            </c:strRef>
          </c:tx>
          <c:spPr>
            <a:solidFill>
              <a:schemeClr val="accent3">
                <a:tint val="4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'18開南'!$C$55:$C$60</c:f>
              <c:numCache>
                <c:formatCode>General</c:formatCode>
                <c:ptCount val="6"/>
                <c:pt idx="0">
                  <c:v>85</c:v>
                </c:pt>
                <c:pt idx="1">
                  <c:v>64</c:v>
                </c:pt>
                <c:pt idx="2">
                  <c:v>70</c:v>
                </c:pt>
                <c:pt idx="3">
                  <c:v>56</c:v>
                </c:pt>
                <c:pt idx="4">
                  <c:v>70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7-4B61-AC54-8C0CC3945BA3}"/>
            </c:ext>
          </c:extLst>
        </c:ser>
        <c:ser>
          <c:idx val="2"/>
          <c:order val="2"/>
          <c:tx>
            <c:strRef>
              <c:f>'18開南'!$E$54</c:f>
              <c:strCache>
                <c:ptCount val="1"/>
                <c:pt idx="0">
                  <c:v>2年生</c:v>
                </c:pt>
              </c:strCache>
            </c:strRef>
          </c:tx>
          <c:spPr>
            <a:solidFill>
              <a:schemeClr val="accent3">
                <a:tint val="6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'18開南'!$E$55:$E$60</c:f>
              <c:numCache>
                <c:formatCode>General</c:formatCode>
                <c:ptCount val="6"/>
                <c:pt idx="0">
                  <c:v>72</c:v>
                </c:pt>
                <c:pt idx="1">
                  <c:v>85</c:v>
                </c:pt>
                <c:pt idx="2">
                  <c:v>66</c:v>
                </c:pt>
                <c:pt idx="3">
                  <c:v>67</c:v>
                </c:pt>
                <c:pt idx="4">
                  <c:v>57</c:v>
                </c:pt>
                <c:pt idx="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F7-4B61-AC54-8C0CC3945BA3}"/>
            </c:ext>
          </c:extLst>
        </c:ser>
        <c:ser>
          <c:idx val="4"/>
          <c:order val="4"/>
          <c:tx>
            <c:strRef>
              <c:f>'18開南'!$G$54</c:f>
              <c:strCache>
                <c:ptCount val="1"/>
                <c:pt idx="0">
                  <c:v>3年生</c:v>
                </c:pt>
              </c:strCache>
            </c:strRef>
          </c:tx>
          <c:spPr>
            <a:solidFill>
              <a:schemeClr val="accent3">
                <a:tint val="8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'18開南'!$G$55:$G$60</c:f>
              <c:numCache>
                <c:formatCode>General</c:formatCode>
                <c:ptCount val="6"/>
                <c:pt idx="0">
                  <c:v>60</c:v>
                </c:pt>
                <c:pt idx="1">
                  <c:v>72</c:v>
                </c:pt>
                <c:pt idx="2">
                  <c:v>82</c:v>
                </c:pt>
                <c:pt idx="3">
                  <c:v>65</c:v>
                </c:pt>
                <c:pt idx="4">
                  <c:v>68</c:v>
                </c:pt>
                <c:pt idx="5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F7-4B61-AC54-8C0CC3945BA3}"/>
            </c:ext>
          </c:extLst>
        </c:ser>
        <c:ser>
          <c:idx val="6"/>
          <c:order val="6"/>
          <c:tx>
            <c:strRef>
              <c:f>'18開南'!$I$54</c:f>
              <c:strCache>
                <c:ptCount val="1"/>
                <c:pt idx="0">
                  <c:v>4年生</c:v>
                </c:pt>
              </c:strCache>
            </c:strRef>
          </c:tx>
          <c:spPr>
            <a:solidFill>
              <a:schemeClr val="accent3">
                <a:shade val="94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'18開南'!$I$55:$I$60</c:f>
              <c:numCache>
                <c:formatCode>General</c:formatCode>
                <c:ptCount val="6"/>
                <c:pt idx="0">
                  <c:v>72</c:v>
                </c:pt>
                <c:pt idx="1">
                  <c:v>63</c:v>
                </c:pt>
                <c:pt idx="2">
                  <c:v>69</c:v>
                </c:pt>
                <c:pt idx="3">
                  <c:v>82</c:v>
                </c:pt>
                <c:pt idx="4">
                  <c:v>69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F7-4B61-AC54-8C0CC3945BA3}"/>
            </c:ext>
          </c:extLst>
        </c:ser>
        <c:ser>
          <c:idx val="8"/>
          <c:order val="8"/>
          <c:tx>
            <c:strRef>
              <c:f>'18開南'!$K$54</c:f>
              <c:strCache>
                <c:ptCount val="1"/>
                <c:pt idx="0">
                  <c:v>5年生</c:v>
                </c:pt>
              </c:strCache>
            </c:strRef>
          </c:tx>
          <c:spPr>
            <a:solidFill>
              <a:schemeClr val="accent3">
                <a:shade val="7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'18開南'!$K$55:$K$60</c:f>
              <c:numCache>
                <c:formatCode>General</c:formatCode>
                <c:ptCount val="6"/>
                <c:pt idx="0">
                  <c:v>54</c:v>
                </c:pt>
                <c:pt idx="1">
                  <c:v>74</c:v>
                </c:pt>
                <c:pt idx="2">
                  <c:v>63</c:v>
                </c:pt>
                <c:pt idx="3">
                  <c:v>70</c:v>
                </c:pt>
                <c:pt idx="4">
                  <c:v>81</c:v>
                </c:pt>
                <c:pt idx="5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F7-4B61-AC54-8C0CC3945BA3}"/>
            </c:ext>
          </c:extLst>
        </c:ser>
        <c:ser>
          <c:idx val="10"/>
          <c:order val="10"/>
          <c:tx>
            <c:strRef>
              <c:f>'18開南'!$M$54</c:f>
              <c:strCache>
                <c:ptCount val="1"/>
                <c:pt idx="0">
                  <c:v>6年生</c:v>
                </c:pt>
              </c:strCache>
            </c:strRef>
          </c:tx>
          <c:spPr>
            <a:solidFill>
              <a:schemeClr val="accent3">
                <a:shade val="51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'18開南'!$B$55:$B$60</c:f>
              <c:strCache>
                <c:ptCount val="6"/>
                <c:pt idx="0">
                  <c:v>H30</c:v>
                </c:pt>
                <c:pt idx="1">
                  <c:v>H31
（R1）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  <c:pt idx="5">
                  <c:v>R5</c:v>
                </c:pt>
              </c:strCache>
            </c:strRef>
          </c:cat>
          <c:val>
            <c:numRef>
              <c:f>'18開南'!$M$55:$M$60</c:f>
              <c:numCache>
                <c:formatCode>General</c:formatCode>
                <c:ptCount val="6"/>
                <c:pt idx="0">
                  <c:v>50</c:v>
                </c:pt>
                <c:pt idx="1">
                  <c:v>56</c:v>
                </c:pt>
                <c:pt idx="2">
                  <c:v>73</c:v>
                </c:pt>
                <c:pt idx="3">
                  <c:v>64</c:v>
                </c:pt>
                <c:pt idx="4">
                  <c:v>71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F7-4B61-AC54-8C0CC3945B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0"/>
        <c:overlap val="100"/>
        <c:axId val="1161499344"/>
        <c:axId val="116150017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'18開南'!$D$54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5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'18開南'!$D$55:$D$60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6-45F7-4B61-AC54-8C0CC3945BA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'18開南'!$F$54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74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'18開南'!$F$55:$F$60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45F7-4B61-AC54-8C0CC3945BA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'18開南'!$H$54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tint val="9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'18開南'!$H$55:$H$60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45F7-4B61-AC54-8C0CC3945BA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'18開南'!$J$54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83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'18開南'!$J$55:$J$60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5F7-4B61-AC54-8C0CC3945BA3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'18開南'!$L$54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62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'18開南'!$L$55:$L$60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45F7-4B61-AC54-8C0CC3945BA3}"/>
                  </c:ext>
                </c:extLst>
              </c15:ser>
            </c15:filteredBarSeries>
            <c15:filteredBarSeries>
              <c15:ser>
                <c:idx val="11"/>
                <c:order val="1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'18開南'!$N$54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shade val="4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'18開南'!$B$55:$B$60</c15:sqref>
                        </c15:formulaRef>
                      </c:ext>
                    </c:extLst>
                    <c:strCache>
                      <c:ptCount val="6"/>
                      <c:pt idx="0">
                        <c:v>H30</c:v>
                      </c:pt>
                      <c:pt idx="1">
                        <c:v>H31
（R1）</c:v>
                      </c:pt>
                      <c:pt idx="2">
                        <c:v>R2</c:v>
                      </c:pt>
                      <c:pt idx="3">
                        <c:v>R3</c:v>
                      </c:pt>
                      <c:pt idx="4">
                        <c:v>R4</c:v>
                      </c:pt>
                      <c:pt idx="5">
                        <c:v>R5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'18開南'!$N$55:$N$60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5F7-4B61-AC54-8C0CC3945BA3}"/>
                  </c:ext>
                </c:extLst>
              </c15:ser>
            </c15:filteredBarSeries>
          </c:ext>
        </c:extLst>
      </c:barChart>
      <c:catAx>
        <c:axId val="116149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500176"/>
        <c:crosses val="autoZero"/>
        <c:auto val="1"/>
        <c:lblAlgn val="ctr"/>
        <c:lblOffset val="100"/>
        <c:noMultiLvlLbl val="0"/>
      </c:catAx>
      <c:valAx>
        <c:axId val="1161500176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614993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17335179042287"/>
          <c:y val="4.9193544684465455E-2"/>
          <c:w val="0.59104166391076063"/>
          <c:h val="0.134349853327157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年齢別</a:t>
            </a:r>
            <a:r>
              <a:rPr lang="ja-JP" altLang="ja-JP" sz="1400" b="1" i="0" u="none" strike="noStrike" baseline="0">
                <a:effectLst/>
              </a:rPr>
              <a:t>人口推移</a:t>
            </a:r>
            <a:endParaRPr lang="ja-JP" altLang="en-US" b="1"/>
          </a:p>
        </c:rich>
      </c:tx>
      <c:layout>
        <c:manualLayout>
          <c:xMode val="edge"/>
          <c:yMode val="edge"/>
          <c:x val="1.9037097432408973E-2"/>
          <c:y val="4.20033293556750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83722782514639"/>
          <c:y val="0.19828777790385876"/>
          <c:w val="0.80165491710263181"/>
          <c:h val="0.6493425045827053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'18開南'!$B$37:$C$37</c:f>
              <c:strCache>
                <c:ptCount val="2"/>
                <c:pt idx="0">
                  <c:v>0～14歳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('18開南'!$D$37:$E$37,'18開南'!$H$37:$I$37,'18開南'!$L$37:$M$37,'18開南'!$P$37:$Q$37,'18開南'!$T$37:$U$37)</c:f>
              <c:numCache>
                <c:formatCode>#,##0_);[Red]\(#,##0\)</c:formatCode>
                <c:ptCount val="10"/>
                <c:pt idx="0">
                  <c:v>850</c:v>
                </c:pt>
                <c:pt idx="2">
                  <c:v>807</c:v>
                </c:pt>
                <c:pt idx="4">
                  <c:v>793</c:v>
                </c:pt>
                <c:pt idx="6">
                  <c:v>789</c:v>
                </c:pt>
                <c:pt idx="8">
                  <c:v>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C7-4805-A2AC-B1D35B992116}"/>
            </c:ext>
          </c:extLst>
        </c:ser>
        <c:ser>
          <c:idx val="1"/>
          <c:order val="1"/>
          <c:tx>
            <c:strRef>
              <c:f>'18開南'!$B$38:$C$38</c:f>
              <c:strCache>
                <c:ptCount val="2"/>
                <c:pt idx="0">
                  <c:v>15～64歳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('18開南'!$D$38:$E$38,'18開南'!$H$38:$I$38,'18開南'!$L$38:$M$38,'18開南'!$P$38:$Q$38,'18開南'!$T$38:$U$38)</c:f>
              <c:numCache>
                <c:formatCode>#,##0_);[Red]\(#,##0\)</c:formatCode>
                <c:ptCount val="10"/>
                <c:pt idx="0">
                  <c:v>4375</c:v>
                </c:pt>
                <c:pt idx="2">
                  <c:v>4131</c:v>
                </c:pt>
                <c:pt idx="4">
                  <c:v>4225</c:v>
                </c:pt>
                <c:pt idx="6">
                  <c:v>4154</c:v>
                </c:pt>
                <c:pt idx="8">
                  <c:v>4117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C7-4805-A2AC-B1D35B992116}"/>
            </c:ext>
          </c:extLst>
        </c:ser>
        <c:ser>
          <c:idx val="2"/>
          <c:order val="2"/>
          <c:tx>
            <c:strRef>
              <c:f>'18開南'!$B$39:$C$39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('[1]4城西'!$D$37:$E$37,'[1]4城西'!$H$37:$I$37,'[1]4城西'!$L$37:$M$37,'[1]4城西'!$P$37:$Q$37,'[1]4城西'!$T$37:$U$37)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('18開南'!$D$39:$E$39,'18開南'!$H$39:$I$39,'18開南'!$L$39:$M$39,'18開南'!$P$39:$Q$39,'18開南'!$T$39:$U$39)</c:f>
              <c:numCache>
                <c:formatCode>#,##0_);[Red]\(#,##0\)</c:formatCode>
                <c:ptCount val="10"/>
                <c:pt idx="0">
                  <c:v>2151</c:v>
                </c:pt>
                <c:pt idx="2">
                  <c:v>2164</c:v>
                </c:pt>
                <c:pt idx="4">
                  <c:v>2175</c:v>
                </c:pt>
                <c:pt idx="6">
                  <c:v>2202</c:v>
                </c:pt>
                <c:pt idx="8">
                  <c:v>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C7-4805-A2AC-B1D35B99211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100"/>
        <c:axId val="1473218192"/>
        <c:axId val="1473218608"/>
      </c:barChart>
      <c:catAx>
        <c:axId val="1473218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608"/>
        <c:crosses val="autoZero"/>
        <c:auto val="1"/>
        <c:lblAlgn val="ctr"/>
        <c:lblOffset val="100"/>
        <c:noMultiLvlLbl val="0"/>
      </c:catAx>
      <c:valAx>
        <c:axId val="1473218608"/>
        <c:scaling>
          <c:orientation val="minMax"/>
          <c:max val="1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321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444997685508068"/>
          <c:y val="5.3115345219556506E-2"/>
          <c:w val="0.57554999911697058"/>
          <c:h val="8.33339165937591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性別人口推移</a:t>
            </a:r>
          </a:p>
        </c:rich>
      </c:tx>
      <c:layout>
        <c:manualLayout>
          <c:xMode val="edge"/>
          <c:yMode val="edge"/>
          <c:x val="4.2128632464711845E-2"/>
          <c:y val="2.6049976689812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565844973348662"/>
          <c:y val="0.14476623577133071"/>
          <c:w val="0.82818407815925021"/>
          <c:h val="0.6596853235862495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'18開南'!$B$30:$C$30</c:f>
              <c:strCache>
                <c:ptCount val="2"/>
                <c:pt idx="0">
                  <c:v>男性</c:v>
                </c:pt>
              </c:strCache>
            </c:strRef>
          </c:tx>
          <c:spPr>
            <a:solidFill>
              <a:srgbClr val="66CC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'18開南'!$D$30:$M$30</c:f>
              <c:numCache>
                <c:formatCode>#,##0_);[Red]\(#,##0\)</c:formatCode>
                <c:ptCount val="10"/>
                <c:pt idx="0">
                  <c:v>3409</c:v>
                </c:pt>
                <c:pt idx="2">
                  <c:v>3292</c:v>
                </c:pt>
                <c:pt idx="4">
                  <c:v>3328</c:v>
                </c:pt>
                <c:pt idx="6">
                  <c:v>3286</c:v>
                </c:pt>
                <c:pt idx="8">
                  <c:v>3233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B-483E-9D78-31014268EE3E}"/>
            </c:ext>
          </c:extLst>
        </c:ser>
        <c:ser>
          <c:idx val="3"/>
          <c:order val="1"/>
          <c:tx>
            <c:strRef>
              <c:f>'18開南'!$B$31:$C$31</c:f>
              <c:strCache>
                <c:ptCount val="2"/>
                <c:pt idx="0">
                  <c:v>女性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'18開南'!$D$31:$M$31</c:f>
              <c:numCache>
                <c:formatCode>#,##0_);[Red]\(#,##0\)</c:formatCode>
                <c:ptCount val="10"/>
                <c:pt idx="0">
                  <c:v>3967</c:v>
                </c:pt>
                <c:pt idx="2">
                  <c:v>3810</c:v>
                </c:pt>
                <c:pt idx="4">
                  <c:v>3865</c:v>
                </c:pt>
                <c:pt idx="6">
                  <c:v>3859</c:v>
                </c:pt>
                <c:pt idx="8">
                  <c:v>3803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B-483E-9D78-31014268EE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6"/>
        <c:axId val="1475361952"/>
        <c:axId val="1475368608"/>
      </c:barChart>
      <c:catAx>
        <c:axId val="1475361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8608"/>
        <c:crosses val="autoZero"/>
        <c:auto val="1"/>
        <c:lblAlgn val="ctr"/>
        <c:lblOffset val="100"/>
        <c:noMultiLvlLbl val="0"/>
      </c:catAx>
      <c:valAx>
        <c:axId val="1475368608"/>
        <c:scaling>
          <c:orientation val="minMax"/>
          <c:max val="7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75361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704483814523189"/>
          <c:y val="5.150408282298042E-2"/>
          <c:w val="0.22510191385925202"/>
          <c:h val="6.27994904870701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世帯数・人口・高齢者率推移</a:t>
            </a:r>
          </a:p>
        </c:rich>
      </c:tx>
      <c:layout>
        <c:manualLayout>
          <c:xMode val="edge"/>
          <c:yMode val="edge"/>
          <c:x val="1.9341434172580281E-2"/>
          <c:y val="1.11111111111111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048574516777928"/>
          <c:y val="0.20388561392461257"/>
          <c:w val="0.72863034675685801"/>
          <c:h val="0.63433711631731116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'18開南'!$B$33:$C$33</c:f>
              <c:strCache>
                <c:ptCount val="2"/>
                <c:pt idx="0">
                  <c:v>世帯数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'[1]4城西'!$D$30:$M$30</c:f>
              <c:strCache>
                <c:ptCount val="9"/>
                <c:pt idx="0">
                  <c:v>R1</c:v>
                </c:pt>
                <c:pt idx="2">
                  <c:v>R2</c:v>
                </c:pt>
                <c:pt idx="4">
                  <c:v>R3</c:v>
                </c:pt>
                <c:pt idx="6">
                  <c:v>R4</c:v>
                </c:pt>
                <c:pt idx="8">
                  <c:v>R5</c:v>
                </c:pt>
              </c:strCache>
            </c:strRef>
          </c:cat>
          <c:val>
            <c:numRef>
              <c:f>'18開南'!$D$33:$M$33</c:f>
              <c:numCache>
                <c:formatCode>#,##0_);[Red]\(#,##0\)</c:formatCode>
                <c:ptCount val="10"/>
                <c:pt idx="0">
                  <c:v>4036</c:v>
                </c:pt>
                <c:pt idx="2">
                  <c:v>3891</c:v>
                </c:pt>
                <c:pt idx="4">
                  <c:v>4041</c:v>
                </c:pt>
                <c:pt idx="6">
                  <c:v>4051</c:v>
                </c:pt>
                <c:pt idx="8">
                  <c:v>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15-49F5-B2D6-7C53D0F2A6F8}"/>
            </c:ext>
          </c:extLst>
        </c:ser>
        <c:ser>
          <c:idx val="0"/>
          <c:order val="1"/>
          <c:tx>
            <c:strRef>
              <c:f>'18開南'!$B$32:$C$32</c:f>
              <c:strCache>
                <c:ptCount val="2"/>
                <c:pt idx="0">
                  <c:v>全人口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'18開南'!$D$32:$M$32</c:f>
              <c:numCache>
                <c:formatCode>#,##0</c:formatCode>
                <c:ptCount val="10"/>
                <c:pt idx="0">
                  <c:v>7376</c:v>
                </c:pt>
                <c:pt idx="2">
                  <c:v>7102</c:v>
                </c:pt>
                <c:pt idx="4">
                  <c:v>7193</c:v>
                </c:pt>
                <c:pt idx="6">
                  <c:v>7145</c:v>
                </c:pt>
                <c:pt idx="8">
                  <c:v>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15-49F5-B2D6-7C53D0F2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285230832"/>
        <c:axId val="1285242480"/>
      </c:barChart>
      <c:lineChart>
        <c:grouping val="standard"/>
        <c:varyColors val="0"/>
        <c:ser>
          <c:idx val="1"/>
          <c:order val="2"/>
          <c:tx>
            <c:strRef>
              <c:f>'18開南'!$B$39:$C$39</c:f>
              <c:strCache>
                <c:ptCount val="2"/>
                <c:pt idx="0">
                  <c:v>65歳以上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('18開南'!$F$39:$G$39,'18開南'!$J$39:$K$39,'18開南'!$N$39:$O$39,'18開南'!$R$39:$S$39,'18開南'!$V$39:$W$39)</c:f>
              <c:numCache>
                <c:formatCode>0.0%</c:formatCode>
                <c:ptCount val="10"/>
                <c:pt idx="0">
                  <c:v>0.29162147505422992</c:v>
                </c:pt>
                <c:pt idx="2">
                  <c:v>0.30470290059138272</c:v>
                </c:pt>
                <c:pt idx="4">
                  <c:v>0.30237731127485057</c:v>
                </c:pt>
                <c:pt idx="6">
                  <c:v>0.30818754373687895</c:v>
                </c:pt>
                <c:pt idx="8">
                  <c:v>0.30940875497441728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15-49F5-B2D6-7C53D0F2A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7672864"/>
        <c:axId val="1597663712"/>
      </c:lineChart>
      <c:catAx>
        <c:axId val="1285230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42480"/>
        <c:crosses val="autoZero"/>
        <c:auto val="1"/>
        <c:lblAlgn val="ctr"/>
        <c:lblOffset val="100"/>
        <c:noMultiLvlLbl val="0"/>
      </c:catAx>
      <c:valAx>
        <c:axId val="128524248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85230832"/>
        <c:crosses val="autoZero"/>
        <c:crossBetween val="between"/>
        <c:majorUnit val="2000"/>
      </c:valAx>
      <c:valAx>
        <c:axId val="1597663712"/>
        <c:scaling>
          <c:orientation val="minMax"/>
          <c:max val="1"/>
          <c:min val="0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7672864"/>
        <c:crosses val="max"/>
        <c:crossBetween val="between"/>
      </c:valAx>
      <c:catAx>
        <c:axId val="1597672864"/>
        <c:scaling>
          <c:orientation val="minMax"/>
        </c:scaling>
        <c:delete val="1"/>
        <c:axPos val="b"/>
        <c:majorTickMark val="out"/>
        <c:minorTickMark val="none"/>
        <c:tickLblPos val="nextTo"/>
        <c:crossAx val="1597663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21461739021602"/>
          <c:y val="0.14800376938155843"/>
          <c:w val="0.64047386669258932"/>
          <c:h val="6.2500437445319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54</xdr:row>
      <xdr:rowOff>381000</xdr:rowOff>
    </xdr:from>
    <xdr:to>
      <xdr:col>12</xdr:col>
      <xdr:colOff>204107</xdr:colOff>
      <xdr:row>59</xdr:row>
      <xdr:rowOff>149678</xdr:rowOff>
    </xdr:to>
    <xdr:cxnSp macro="">
      <xdr:nvCxnSpPr>
        <xdr:cNvPr id="2" name="直線矢印コネクタ 1"/>
        <xdr:cNvCxnSpPr/>
      </xdr:nvCxnSpPr>
      <xdr:spPr>
        <a:xfrm>
          <a:off x="1543050" y="20621625"/>
          <a:ext cx="3099707" cy="210230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40822</xdr:colOff>
      <xdr:row>53</xdr:row>
      <xdr:rowOff>13607</xdr:rowOff>
    </xdr:from>
    <xdr:to>
      <xdr:col>23</xdr:col>
      <xdr:colOff>312965</xdr:colOff>
      <xdr:row>60</xdr:row>
      <xdr:rowOff>13607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186418</xdr:colOff>
      <xdr:row>7</xdr:row>
      <xdr:rowOff>152400</xdr:rowOff>
    </xdr:from>
    <xdr:to>
      <xdr:col>23</xdr:col>
      <xdr:colOff>92060</xdr:colOff>
      <xdr:row>23</xdr:row>
      <xdr:rowOff>235403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367" t="25673" r="28339" b="17540"/>
        <a:stretch/>
      </xdr:blipFill>
      <xdr:spPr>
        <a:xfrm>
          <a:off x="186418" y="2676525"/>
          <a:ext cx="8268592" cy="5750378"/>
        </a:xfrm>
        <a:prstGeom prst="rect">
          <a:avLst/>
        </a:prstGeom>
      </xdr:spPr>
    </xdr:pic>
    <xdr:clientData/>
  </xdr:twoCellAnchor>
  <xdr:twoCellAnchor>
    <xdr:from>
      <xdr:col>12</xdr:col>
      <xdr:colOff>122463</xdr:colOff>
      <xdr:row>41</xdr:row>
      <xdr:rowOff>13605</xdr:rowOff>
    </xdr:from>
    <xdr:to>
      <xdr:col>23</xdr:col>
      <xdr:colOff>27214</xdr:colOff>
      <xdr:row>46</xdr:row>
      <xdr:rowOff>149678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41</xdr:row>
      <xdr:rowOff>0</xdr:rowOff>
    </xdr:from>
    <xdr:to>
      <xdr:col>11</xdr:col>
      <xdr:colOff>238126</xdr:colOff>
      <xdr:row>46</xdr:row>
      <xdr:rowOff>163286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27216</xdr:colOff>
      <xdr:row>26</xdr:row>
      <xdr:rowOff>27215</xdr:rowOff>
    </xdr:from>
    <xdr:to>
      <xdr:col>23</xdr:col>
      <xdr:colOff>258537</xdr:colOff>
      <xdr:row>34</xdr:row>
      <xdr:rowOff>340178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276225</xdr:colOff>
      <xdr:row>54</xdr:row>
      <xdr:rowOff>381000</xdr:rowOff>
    </xdr:from>
    <xdr:to>
      <xdr:col>12</xdr:col>
      <xdr:colOff>204107</xdr:colOff>
      <xdr:row>59</xdr:row>
      <xdr:rowOff>149678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1300-00001D000000}"/>
            </a:ext>
          </a:extLst>
        </xdr:cNvPr>
        <xdr:cNvCxnSpPr/>
      </xdr:nvCxnSpPr>
      <xdr:spPr>
        <a:xfrm>
          <a:off x="1543050" y="20621625"/>
          <a:ext cx="3099707" cy="2102303"/>
        </a:xfrm>
        <a:prstGeom prst="straightConnector1">
          <a:avLst/>
        </a:prstGeom>
        <a:ln w="28575">
          <a:solidFill>
            <a:srgbClr val="4A7EBB">
              <a:alpha val="29020"/>
            </a:srgbClr>
          </a:solidFill>
          <a:prstDash val="sysDot"/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5_&#37027;&#35207;&#24066;&#23567;&#23398;&#26657;&#21306;&#12414;&#12385;&#12389;&#12367;&#12426;&#21332;&#35696;&#20250;&#12459;&#12523;&#124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カルテ用語"/>
      <sheetName val="1安謝"/>
      <sheetName val="2城東"/>
      <sheetName val="3城北"/>
      <sheetName val="4城西"/>
      <sheetName val="5城南"/>
      <sheetName val="6真嘉比"/>
      <sheetName val="7泊"/>
      <sheetName val="8大道"/>
      <sheetName val="9松川"/>
      <sheetName val="10識名"/>
      <sheetName val="11壺屋"/>
      <sheetName val="12若狭"/>
      <sheetName val="13神原"/>
      <sheetName val="14真和志"/>
      <sheetName val="15与儀"/>
      <sheetName val="16城岳"/>
      <sheetName val="17天妃"/>
      <sheetName val="18開南"/>
      <sheetName val="19垣花"/>
      <sheetName val="20小禄"/>
      <sheetName val="21高良"/>
      <sheetName val="22宇栄原"/>
      <sheetName val="23松島"/>
      <sheetName val="24古蔵"/>
      <sheetName val="25上間"/>
      <sheetName val="26大名"/>
      <sheetName val="27石嶺"/>
      <sheetName val="28仲井真"/>
      <sheetName val="29金城"/>
      <sheetName val="30曙"/>
      <sheetName val="31小禄南"/>
      <sheetName val="32真地"/>
      <sheetName val="33さつき"/>
      <sheetName val="34銘苅"/>
      <sheetName val="35天久"/>
      <sheetName val="36那覇"/>
    </sheetNames>
    <sheetDataSet>
      <sheetData sheetId="0"/>
      <sheetData sheetId="1"/>
      <sheetData sheetId="2">
        <row r="4">
          <cell r="F4" t="str">
            <v>R5.2.15</v>
          </cell>
        </row>
        <row r="24">
          <cell r="H24" t="str">
            <v>Ｒ5.5.1</v>
          </cell>
        </row>
        <row r="32">
          <cell r="H32" t="str">
            <v>Ｒ5.5.1</v>
          </cell>
        </row>
        <row r="55">
          <cell r="F55" t="str">
            <v>Ｒ5.5.1</v>
          </cell>
        </row>
        <row r="64">
          <cell r="H64" t="str">
            <v>Ｒ4.4.1</v>
          </cell>
        </row>
      </sheetData>
      <sheetData sheetId="3"/>
      <sheetData sheetId="4"/>
      <sheetData sheetId="5">
        <row r="30">
          <cell r="D30" t="str">
            <v>R1</v>
          </cell>
          <cell r="F30" t="str">
            <v>R2</v>
          </cell>
          <cell r="H30" t="str">
            <v>R3</v>
          </cell>
          <cell r="J30" t="str">
            <v>R4</v>
          </cell>
          <cell r="L30" t="str">
            <v>R5</v>
          </cell>
        </row>
        <row r="37">
          <cell r="D37" t="str">
            <v>R1</v>
          </cell>
          <cell r="H37" t="str">
            <v>R2</v>
          </cell>
          <cell r="L37" t="str">
            <v>R3</v>
          </cell>
          <cell r="P37" t="str">
            <v>R4</v>
          </cell>
          <cell r="T37" t="str">
            <v>R5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8">
          <cell r="P68" t="str">
            <v>Ｒ6.3.1</v>
          </cell>
        </row>
        <row r="78">
          <cell r="H78" t="str">
            <v>Ｒ6.3.1</v>
          </cell>
        </row>
        <row r="82">
          <cell r="J82" t="str">
            <v>R4.4.1</v>
          </cell>
        </row>
        <row r="86">
          <cell r="V86" t="str">
            <v>R5.12.31</v>
          </cell>
        </row>
        <row r="91">
          <cell r="V91" t="str">
            <v>R5.12.31</v>
          </cell>
        </row>
        <row r="98">
          <cell r="V98" t="str">
            <v>R5.4.1</v>
          </cell>
        </row>
        <row r="104">
          <cell r="S104" t="str">
            <v>R2.9.14</v>
          </cell>
        </row>
        <row r="121">
          <cell r="F121" t="str">
            <v>R6.1.16</v>
          </cell>
        </row>
        <row r="128">
          <cell r="G128" t="str">
            <v>R6.1.16</v>
          </cell>
        </row>
        <row r="137">
          <cell r="F137" t="str">
            <v>R5.12.21</v>
          </cell>
        </row>
        <row r="141">
          <cell r="G141" t="str">
            <v>R6.1.5</v>
          </cell>
        </row>
        <row r="146">
          <cell r="H146" t="str">
            <v>R6.1.23</v>
          </cell>
        </row>
        <row r="151">
          <cell r="H151" t="str">
            <v>R6.1.23</v>
          </cell>
        </row>
        <row r="159">
          <cell r="M159" t="str">
            <v>R6.3.20</v>
          </cell>
        </row>
      </sheetData>
      <sheetData sheetId="19">
        <row r="30">
          <cell r="B30" t="str">
            <v>男性</v>
          </cell>
          <cell r="D30">
            <v>3409</v>
          </cell>
          <cell r="F30">
            <v>3292</v>
          </cell>
          <cell r="H30">
            <v>3328</v>
          </cell>
          <cell r="J30">
            <v>3286</v>
          </cell>
          <cell r="L30">
            <v>3233</v>
          </cell>
        </row>
        <row r="31">
          <cell r="B31" t="str">
            <v>女性</v>
          </cell>
          <cell r="D31">
            <v>3967</v>
          </cell>
          <cell r="F31">
            <v>3810</v>
          </cell>
          <cell r="H31">
            <v>3865</v>
          </cell>
          <cell r="J31">
            <v>3859</v>
          </cell>
          <cell r="L31">
            <v>3803</v>
          </cell>
        </row>
        <row r="32">
          <cell r="B32" t="str">
            <v>全人口</v>
          </cell>
          <cell r="D32">
            <v>7376</v>
          </cell>
          <cell r="F32">
            <v>7102</v>
          </cell>
          <cell r="H32">
            <v>7193</v>
          </cell>
          <cell r="J32">
            <v>7145</v>
          </cell>
          <cell r="L32">
            <v>7036</v>
          </cell>
        </row>
        <row r="33">
          <cell r="B33" t="str">
            <v>世帯数</v>
          </cell>
          <cell r="D33">
            <v>4036</v>
          </cell>
          <cell r="F33">
            <v>3891</v>
          </cell>
          <cell r="H33">
            <v>4041</v>
          </cell>
          <cell r="J33">
            <v>4051</v>
          </cell>
          <cell r="L33">
            <v>4041</v>
          </cell>
        </row>
        <row r="37">
          <cell r="B37" t="str">
            <v>0～14歳</v>
          </cell>
          <cell r="D37">
            <v>850</v>
          </cell>
          <cell r="H37">
            <v>807</v>
          </cell>
          <cell r="L37">
            <v>793</v>
          </cell>
          <cell r="P37">
            <v>789</v>
          </cell>
          <cell r="T37">
            <v>742</v>
          </cell>
        </row>
        <row r="38">
          <cell r="B38" t="str">
            <v>15～64歳</v>
          </cell>
          <cell r="D38">
            <v>4375</v>
          </cell>
          <cell r="H38">
            <v>4131</v>
          </cell>
          <cell r="L38">
            <v>4225</v>
          </cell>
          <cell r="P38">
            <v>4154</v>
          </cell>
          <cell r="T38">
            <v>4117</v>
          </cell>
        </row>
        <row r="39">
          <cell r="B39" t="str">
            <v>65歳以上</v>
          </cell>
          <cell r="D39">
            <v>2151</v>
          </cell>
          <cell r="F39">
            <v>0.29162147505422992</v>
          </cell>
          <cell r="H39">
            <v>2164</v>
          </cell>
          <cell r="J39">
            <v>0.30470290059138272</v>
          </cell>
          <cell r="L39">
            <v>2175</v>
          </cell>
          <cell r="N39">
            <v>0.30237731127485057</v>
          </cell>
          <cell r="P39">
            <v>2202</v>
          </cell>
          <cell r="R39">
            <v>0.30818754373687895</v>
          </cell>
          <cell r="T39">
            <v>2177</v>
          </cell>
          <cell r="V39">
            <v>0.30940875497441728</v>
          </cell>
        </row>
        <row r="54">
          <cell r="C54" t="str">
            <v>1年生</v>
          </cell>
          <cell r="E54" t="str">
            <v>2年生</v>
          </cell>
          <cell r="G54" t="str">
            <v>3年生</v>
          </cell>
          <cell r="I54" t="str">
            <v>4年生</v>
          </cell>
          <cell r="K54" t="str">
            <v>5年生</v>
          </cell>
          <cell r="M54" t="str">
            <v>6年生</v>
          </cell>
        </row>
        <row r="55">
          <cell r="B55" t="str">
            <v>H30</v>
          </cell>
          <cell r="C55">
            <v>85</v>
          </cell>
          <cell r="E55">
            <v>72</v>
          </cell>
          <cell r="G55">
            <v>60</v>
          </cell>
          <cell r="I55">
            <v>72</v>
          </cell>
          <cell r="K55">
            <v>54</v>
          </cell>
          <cell r="M55">
            <v>50</v>
          </cell>
        </row>
        <row r="56">
          <cell r="B56" t="str">
            <v>H31
（R1）</v>
          </cell>
          <cell r="C56">
            <v>64</v>
          </cell>
          <cell r="E56">
            <v>85</v>
          </cell>
          <cell r="G56">
            <v>72</v>
          </cell>
          <cell r="I56">
            <v>63</v>
          </cell>
          <cell r="K56">
            <v>74</v>
          </cell>
          <cell r="M56">
            <v>56</v>
          </cell>
        </row>
        <row r="57">
          <cell r="B57" t="str">
            <v>R2</v>
          </cell>
          <cell r="C57">
            <v>70</v>
          </cell>
          <cell r="E57">
            <v>66</v>
          </cell>
          <cell r="G57">
            <v>82</v>
          </cell>
          <cell r="I57">
            <v>69</v>
          </cell>
          <cell r="K57">
            <v>63</v>
          </cell>
          <cell r="M57">
            <v>73</v>
          </cell>
        </row>
        <row r="58">
          <cell r="B58" t="str">
            <v>R3</v>
          </cell>
          <cell r="C58">
            <v>56</v>
          </cell>
          <cell r="E58">
            <v>67</v>
          </cell>
          <cell r="G58">
            <v>65</v>
          </cell>
          <cell r="I58">
            <v>82</v>
          </cell>
          <cell r="K58">
            <v>70</v>
          </cell>
          <cell r="M58">
            <v>64</v>
          </cell>
        </row>
        <row r="59">
          <cell r="B59" t="str">
            <v>R4</v>
          </cell>
          <cell r="C59">
            <v>70</v>
          </cell>
          <cell r="E59">
            <v>57</v>
          </cell>
          <cell r="G59">
            <v>68</v>
          </cell>
          <cell r="I59">
            <v>69</v>
          </cell>
          <cell r="K59">
            <v>81</v>
          </cell>
          <cell r="M59">
            <v>71</v>
          </cell>
        </row>
        <row r="60">
          <cell r="B60" t="str">
            <v>R5</v>
          </cell>
          <cell r="C60">
            <v>62</v>
          </cell>
          <cell r="E60">
            <v>67</v>
          </cell>
          <cell r="G60">
            <v>58</v>
          </cell>
          <cell r="I60">
            <v>72</v>
          </cell>
          <cell r="K60">
            <v>65</v>
          </cell>
          <cell r="M60">
            <v>82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87">
          <cell r="G87" t="str">
            <v>R5.12.31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07"/>
  <sheetViews>
    <sheetView tabSelected="1" view="pageBreakPreview" zoomScaleNormal="100" zoomScaleSheetLayoutView="100" workbookViewId="0">
      <selection activeCell="I4" sqref="I4"/>
    </sheetView>
  </sheetViews>
  <sheetFormatPr defaultRowHeight="18.75"/>
  <cols>
    <col min="1" max="1" width="4.625" customWidth="1"/>
    <col min="2" max="2" width="7.375" customWidth="1"/>
    <col min="3" max="21" width="4.625" customWidth="1"/>
    <col min="22" max="22" width="5.25" customWidth="1"/>
    <col min="23" max="28" width="4.625" customWidth="1"/>
    <col min="29" max="29" width="25" customWidth="1"/>
    <col min="30" max="38" width="4.625" customWidth="1"/>
  </cols>
  <sheetData>
    <row r="1" spans="1:29" ht="11.25" customHeight="1" thickBot="1">
      <c r="Y1" s="1"/>
      <c r="Z1" s="1"/>
      <c r="AA1" s="1"/>
      <c r="AB1" s="1"/>
      <c r="AC1" s="1"/>
    </row>
    <row r="2" spans="1:29" ht="39.75" customHeight="1" thickBot="1">
      <c r="A2" s="2" t="s">
        <v>0</v>
      </c>
      <c r="B2" s="3">
        <v>18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1"/>
      <c r="Z2" s="1"/>
      <c r="AA2" s="1"/>
      <c r="AB2" s="1"/>
      <c r="AC2" s="1"/>
    </row>
    <row r="3" spans="1:29" ht="17.25" customHeight="1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10"/>
      <c r="N3" s="10"/>
      <c r="O3" s="10"/>
      <c r="P3" s="10"/>
      <c r="Q3" s="10"/>
      <c r="R3" s="11"/>
      <c r="S3" s="12"/>
      <c r="T3" s="11"/>
      <c r="U3" s="12"/>
      <c r="V3" s="12"/>
      <c r="Y3" s="1"/>
      <c r="Z3" s="1"/>
      <c r="AA3" s="1"/>
      <c r="AB3" s="1"/>
      <c r="AC3" s="1"/>
    </row>
    <row r="4" spans="1:29" ht="28.5" customHeight="1">
      <c r="B4" s="13" t="s">
        <v>2</v>
      </c>
      <c r="C4" s="13"/>
      <c r="D4" s="13"/>
      <c r="E4" s="13"/>
      <c r="F4" s="14" t="str">
        <f>'[1]1安謝'!F4:G4</f>
        <v>R5.2.15</v>
      </c>
      <c r="G4" s="14"/>
      <c r="H4" s="15" t="s">
        <v>3</v>
      </c>
    </row>
    <row r="5" spans="1:29" ht="28.5" customHeight="1">
      <c r="B5" s="16" t="s">
        <v>4</v>
      </c>
      <c r="C5" s="17"/>
      <c r="D5" s="18" t="s">
        <v>5</v>
      </c>
      <c r="E5" s="19"/>
      <c r="F5" s="19"/>
      <c r="G5" s="19"/>
      <c r="H5" s="19"/>
      <c r="I5" s="20"/>
      <c r="J5" s="16" t="s">
        <v>4</v>
      </c>
      <c r="K5" s="17"/>
      <c r="L5" s="18" t="s">
        <v>6</v>
      </c>
      <c r="M5" s="19"/>
      <c r="N5" s="19"/>
      <c r="O5" s="19"/>
      <c r="P5" s="19"/>
      <c r="Q5" s="20"/>
      <c r="R5" s="16" t="s">
        <v>4</v>
      </c>
      <c r="S5" s="21"/>
      <c r="T5" s="22" t="s">
        <v>6</v>
      </c>
      <c r="U5" s="22"/>
      <c r="V5" s="22"/>
      <c r="W5" s="22"/>
      <c r="X5" s="22"/>
    </row>
    <row r="6" spans="1:29" ht="36.75" customHeight="1">
      <c r="B6" s="23" t="s">
        <v>7</v>
      </c>
      <c r="C6" s="23"/>
      <c r="D6" s="24" t="s">
        <v>8</v>
      </c>
      <c r="E6" s="24"/>
      <c r="F6" s="24"/>
      <c r="G6" s="24"/>
      <c r="H6" s="24"/>
      <c r="I6" s="24"/>
      <c r="J6" s="23" t="s">
        <v>9</v>
      </c>
      <c r="K6" s="23"/>
      <c r="L6" s="24" t="s">
        <v>10</v>
      </c>
      <c r="M6" s="24"/>
      <c r="N6" s="24"/>
      <c r="O6" s="24"/>
      <c r="P6" s="24"/>
      <c r="Q6" s="24"/>
      <c r="R6" s="25" t="s">
        <v>11</v>
      </c>
      <c r="S6" s="26"/>
      <c r="T6" s="27" t="s">
        <v>12</v>
      </c>
      <c r="U6" s="28"/>
      <c r="V6" s="28"/>
      <c r="W6" s="28"/>
      <c r="X6" s="29"/>
    </row>
    <row r="7" spans="1:29" ht="36.75" customHeight="1">
      <c r="B7" s="23" t="s">
        <v>13</v>
      </c>
      <c r="C7" s="23"/>
      <c r="D7" s="24" t="s">
        <v>14</v>
      </c>
      <c r="E7" s="24"/>
      <c r="F7" s="24"/>
      <c r="G7" s="24"/>
      <c r="H7" s="24"/>
      <c r="I7" s="24"/>
      <c r="J7" s="23" t="s">
        <v>15</v>
      </c>
      <c r="K7" s="23"/>
      <c r="L7" s="24" t="s">
        <v>16</v>
      </c>
      <c r="M7" s="24"/>
      <c r="N7" s="24"/>
      <c r="O7" s="24"/>
      <c r="P7" s="24"/>
      <c r="Q7" s="24"/>
      <c r="R7" s="30"/>
      <c r="S7" s="31"/>
      <c r="T7" s="32" t="s">
        <v>17</v>
      </c>
      <c r="U7" s="33"/>
      <c r="V7" s="33"/>
      <c r="W7" s="33"/>
      <c r="X7" s="34"/>
    </row>
    <row r="8" spans="1:29" ht="28.5" customHeight="1">
      <c r="B8" s="35"/>
      <c r="C8" s="35"/>
      <c r="D8" s="36"/>
      <c r="E8" s="37"/>
      <c r="F8" s="37"/>
      <c r="G8" s="37"/>
      <c r="H8" s="37"/>
      <c r="I8" s="35"/>
      <c r="J8" s="35"/>
      <c r="K8" s="36"/>
      <c r="L8" s="37"/>
      <c r="M8" s="37"/>
      <c r="N8" s="37"/>
      <c r="O8" s="37"/>
      <c r="P8" s="35"/>
      <c r="Q8" s="35"/>
      <c r="R8" s="36"/>
      <c r="S8" s="37"/>
      <c r="T8" s="37"/>
      <c r="U8" s="37"/>
      <c r="V8" s="37"/>
    </row>
    <row r="9" spans="1:29" ht="28.5" customHeight="1">
      <c r="B9" s="35"/>
      <c r="C9" s="35"/>
      <c r="D9" s="36"/>
      <c r="E9" s="37"/>
      <c r="F9" s="37"/>
      <c r="G9" s="37"/>
      <c r="H9" s="37"/>
      <c r="I9" s="35"/>
      <c r="J9" s="35"/>
      <c r="K9" s="36"/>
      <c r="L9" s="37"/>
      <c r="M9" s="37"/>
      <c r="N9" s="37"/>
      <c r="O9" s="37"/>
      <c r="P9" s="35"/>
      <c r="Q9" s="35"/>
      <c r="R9" s="36"/>
      <c r="S9" s="37"/>
      <c r="T9" s="37"/>
      <c r="U9" s="37"/>
      <c r="V9" s="37"/>
      <c r="Y9" s="7"/>
    </row>
    <row r="10" spans="1:29" ht="28.5" customHeight="1">
      <c r="B10" s="35"/>
      <c r="C10" s="35"/>
      <c r="D10" s="36"/>
      <c r="E10" s="37"/>
      <c r="F10" s="37"/>
      <c r="G10" s="37"/>
      <c r="H10" s="37"/>
      <c r="I10" s="35"/>
      <c r="J10" s="35"/>
      <c r="K10" s="36"/>
      <c r="L10" s="37"/>
      <c r="M10" s="37"/>
      <c r="N10" s="37"/>
      <c r="O10" s="37"/>
      <c r="P10" s="35"/>
      <c r="Q10" s="35"/>
      <c r="R10" s="36"/>
      <c r="S10" s="37"/>
      <c r="T10" s="37"/>
      <c r="U10" s="37"/>
      <c r="V10" s="37"/>
    </row>
    <row r="11" spans="1:29" ht="28.5" customHeight="1">
      <c r="B11" s="35"/>
      <c r="C11" s="35"/>
      <c r="D11" s="36"/>
      <c r="E11" s="37"/>
      <c r="F11" s="37"/>
      <c r="G11" s="37"/>
      <c r="H11" s="37"/>
      <c r="I11" s="35"/>
      <c r="J11" s="35"/>
      <c r="K11" s="36"/>
      <c r="L11" s="37"/>
      <c r="M11" s="37"/>
      <c r="N11" s="37"/>
      <c r="O11" s="37"/>
      <c r="P11" s="35"/>
      <c r="Q11" s="35"/>
      <c r="R11" s="36"/>
      <c r="S11" s="37"/>
      <c r="T11" s="37"/>
      <c r="U11" s="37"/>
      <c r="V11" s="37"/>
    </row>
    <row r="12" spans="1:29" ht="28.5" customHeight="1">
      <c r="B12" s="35"/>
      <c r="C12" s="35"/>
      <c r="D12" s="36"/>
      <c r="E12" s="37"/>
      <c r="F12" s="37"/>
      <c r="G12" s="37"/>
      <c r="H12" s="37"/>
      <c r="I12" s="35"/>
      <c r="J12" s="35"/>
      <c r="K12" s="36"/>
      <c r="L12" s="37"/>
      <c r="M12" s="37"/>
      <c r="N12" s="37"/>
      <c r="O12" s="37"/>
      <c r="P12" s="35"/>
      <c r="Q12" s="35"/>
      <c r="R12" s="36"/>
      <c r="S12" s="37"/>
      <c r="T12" s="37"/>
      <c r="U12" s="37"/>
      <c r="V12" s="37"/>
    </row>
    <row r="13" spans="1:29" ht="28.5" customHeight="1">
      <c r="B13" s="35"/>
      <c r="C13" s="35"/>
      <c r="D13" s="36"/>
      <c r="E13" s="37"/>
      <c r="F13" s="37"/>
      <c r="G13" s="37"/>
      <c r="H13" s="37"/>
      <c r="I13" s="35"/>
      <c r="J13" s="35"/>
      <c r="K13" s="36"/>
      <c r="L13" s="37"/>
      <c r="M13" s="37"/>
      <c r="N13" s="37"/>
      <c r="O13" s="37"/>
      <c r="P13" s="35"/>
      <c r="Q13" s="35"/>
      <c r="R13" s="36"/>
      <c r="S13" s="37"/>
      <c r="T13" s="37"/>
      <c r="U13" s="37"/>
      <c r="V13" s="37"/>
    </row>
    <row r="14" spans="1:29" ht="28.5" customHeight="1">
      <c r="B14" s="35"/>
      <c r="C14" s="35"/>
      <c r="D14" s="36"/>
      <c r="E14" s="37"/>
      <c r="F14" s="37"/>
      <c r="G14" s="37"/>
      <c r="H14" s="37"/>
      <c r="I14" s="35"/>
      <c r="J14" s="35"/>
      <c r="K14" s="36"/>
      <c r="L14" s="37"/>
      <c r="M14" s="37"/>
      <c r="N14" s="37"/>
      <c r="O14" s="37"/>
      <c r="P14" s="35"/>
      <c r="Q14" s="35"/>
      <c r="R14" s="36"/>
      <c r="S14" s="37"/>
      <c r="T14" s="37"/>
      <c r="U14" s="37"/>
      <c r="V14" s="37"/>
    </row>
    <row r="15" spans="1:29" ht="28.5" customHeight="1">
      <c r="B15" s="35"/>
      <c r="C15" s="35"/>
      <c r="D15" s="36"/>
      <c r="E15" s="37"/>
      <c r="F15" s="37"/>
      <c r="G15" s="37"/>
      <c r="H15" s="37"/>
      <c r="I15" s="35"/>
      <c r="J15" s="35"/>
      <c r="K15" s="36"/>
      <c r="L15" s="37"/>
      <c r="M15" s="37"/>
      <c r="N15" s="37"/>
      <c r="O15" s="37"/>
      <c r="P15" s="35"/>
      <c r="Q15" s="35"/>
      <c r="R15" s="36"/>
      <c r="S15" s="37"/>
      <c r="T15" s="37"/>
      <c r="U15" s="37"/>
      <c r="V15" s="37"/>
    </row>
    <row r="16" spans="1:29" ht="28.5" customHeight="1">
      <c r="B16" s="35"/>
      <c r="C16" s="35"/>
      <c r="D16" s="36"/>
      <c r="E16" s="37"/>
      <c r="F16" s="37"/>
      <c r="G16" s="37"/>
      <c r="H16" s="37"/>
      <c r="I16" s="35"/>
      <c r="J16" s="35"/>
      <c r="K16" s="36"/>
      <c r="L16" s="37"/>
      <c r="M16" s="37"/>
      <c r="N16" s="37"/>
      <c r="O16" s="37"/>
      <c r="P16" s="35"/>
      <c r="Q16" s="35"/>
      <c r="R16" s="36"/>
      <c r="S16" s="37"/>
      <c r="T16" s="37"/>
      <c r="U16" s="37"/>
      <c r="V16" s="37"/>
    </row>
    <row r="17" spans="1:29" ht="28.5" customHeight="1">
      <c r="B17" s="35"/>
      <c r="C17" s="35"/>
      <c r="D17" s="36"/>
      <c r="E17" s="37"/>
      <c r="F17" s="37"/>
      <c r="G17" s="37"/>
      <c r="H17" s="37"/>
      <c r="I17" s="35"/>
      <c r="J17" s="35"/>
      <c r="K17" s="36"/>
      <c r="L17" s="37"/>
      <c r="M17" s="37"/>
      <c r="N17" s="37"/>
      <c r="O17" s="37"/>
      <c r="P17" s="35"/>
      <c r="Q17" s="35"/>
      <c r="R17" s="36"/>
      <c r="S17" s="37"/>
      <c r="T17" s="37"/>
      <c r="U17" s="37"/>
      <c r="V17" s="37"/>
    </row>
    <row r="18" spans="1:29" ht="28.5" customHeight="1">
      <c r="B18" s="35"/>
      <c r="C18" s="35"/>
      <c r="D18" s="36"/>
      <c r="E18" s="37"/>
      <c r="F18" s="37"/>
      <c r="G18" s="37"/>
      <c r="H18" s="37"/>
      <c r="I18" s="35"/>
      <c r="J18" s="35"/>
      <c r="K18" s="36"/>
      <c r="L18" s="37"/>
      <c r="M18" s="37"/>
      <c r="N18" s="37"/>
      <c r="O18" s="37"/>
      <c r="P18" s="35"/>
      <c r="Q18" s="35"/>
      <c r="R18" s="36"/>
      <c r="S18" s="37"/>
      <c r="T18" s="37"/>
      <c r="U18" s="37"/>
      <c r="V18" s="37"/>
    </row>
    <row r="19" spans="1:29" ht="28.5" customHeight="1">
      <c r="B19" s="35"/>
      <c r="C19" s="35"/>
      <c r="D19" s="36"/>
      <c r="E19" s="37"/>
      <c r="F19" s="37"/>
      <c r="G19" s="37"/>
      <c r="H19" s="37"/>
      <c r="I19" s="35"/>
      <c r="J19" s="35"/>
      <c r="K19" s="36"/>
      <c r="L19" s="37"/>
      <c r="M19" s="37"/>
      <c r="N19" s="37"/>
      <c r="O19" s="37"/>
      <c r="P19" s="35"/>
      <c r="Q19" s="35"/>
      <c r="R19" s="36"/>
      <c r="S19" s="37"/>
      <c r="T19" s="37"/>
      <c r="U19" s="37"/>
      <c r="V19" s="37"/>
    </row>
    <row r="20" spans="1:29" ht="28.5" customHeight="1">
      <c r="B20" s="35"/>
      <c r="C20" s="35"/>
      <c r="D20" s="36"/>
      <c r="E20" s="37"/>
      <c r="F20" s="37"/>
      <c r="G20" s="37"/>
      <c r="H20" s="37"/>
      <c r="I20" s="35"/>
      <c r="J20" s="35"/>
      <c r="K20" s="36"/>
      <c r="L20" s="37"/>
      <c r="M20" s="37"/>
      <c r="N20" s="37"/>
      <c r="O20" s="37"/>
      <c r="P20" s="35"/>
      <c r="Q20" s="35"/>
      <c r="R20" s="36"/>
      <c r="S20" s="37"/>
      <c r="T20" s="37"/>
      <c r="U20" s="37"/>
      <c r="V20" s="37"/>
    </row>
    <row r="21" spans="1:29" ht="8.25" customHeight="1">
      <c r="B21" s="35"/>
      <c r="C21" s="35"/>
      <c r="D21" s="36"/>
      <c r="E21" s="37"/>
      <c r="F21" s="37"/>
      <c r="G21" s="37"/>
      <c r="H21" s="37"/>
      <c r="I21" s="35"/>
      <c r="J21" s="35"/>
      <c r="K21" s="36"/>
      <c r="L21" s="37"/>
      <c r="M21" s="37"/>
      <c r="N21" s="37"/>
      <c r="O21" s="37"/>
      <c r="P21" s="35"/>
      <c r="Q21" s="35"/>
      <c r="R21" s="36"/>
      <c r="S21" s="37"/>
      <c r="T21" s="37"/>
      <c r="U21" s="37"/>
      <c r="V21" s="37"/>
    </row>
    <row r="22" spans="1:29" ht="39" customHeight="1">
      <c r="A22" s="8"/>
      <c r="B22" s="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  <c r="R22" s="37"/>
      <c r="S22" s="36"/>
      <c r="T22" s="37"/>
      <c r="U22" s="37"/>
      <c r="V22" s="37"/>
      <c r="W22" s="37"/>
    </row>
    <row r="23" spans="1:29" ht="28.5" customHeight="1">
      <c r="A23" s="8"/>
      <c r="B23" s="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9"/>
      <c r="R23" s="37"/>
      <c r="S23" s="36"/>
      <c r="T23" s="37"/>
      <c r="U23" s="37"/>
      <c r="V23" s="37"/>
      <c r="W23" s="37"/>
    </row>
    <row r="24" spans="1:29" ht="28.5" customHeight="1">
      <c r="A24" s="8"/>
      <c r="B24" s="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9"/>
      <c r="R24" s="37"/>
      <c r="S24" s="36"/>
      <c r="T24" s="37"/>
      <c r="U24" s="37"/>
      <c r="V24" s="37"/>
      <c r="W24" s="37"/>
    </row>
    <row r="25" spans="1:29" ht="17.25" customHeight="1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9"/>
      <c r="M25" s="10"/>
      <c r="N25" s="10"/>
      <c r="O25" s="10"/>
      <c r="P25" s="10"/>
      <c r="Q25" s="10"/>
      <c r="R25" s="11"/>
      <c r="S25" s="12"/>
      <c r="T25" s="11"/>
      <c r="U25" s="12"/>
      <c r="V25" s="12"/>
    </row>
    <row r="26" spans="1:29" ht="28.5" customHeight="1">
      <c r="A26" s="40">
        <v>1</v>
      </c>
      <c r="B26" s="41" t="s">
        <v>18</v>
      </c>
      <c r="C26" s="42"/>
      <c r="D26" s="42"/>
      <c r="E26" s="43"/>
      <c r="F26" s="43"/>
      <c r="G26" s="44"/>
      <c r="H26" s="44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</row>
    <row r="27" spans="1:29" ht="6" customHeight="1">
      <c r="A27" s="8"/>
      <c r="B27" s="8"/>
      <c r="C27" s="46"/>
      <c r="D27" s="46"/>
      <c r="E27" s="46"/>
      <c r="F27" s="46"/>
      <c r="G27" s="46"/>
      <c r="H27" s="46"/>
      <c r="I27" s="8"/>
      <c r="J27" s="8"/>
      <c r="K27" s="38"/>
      <c r="L27" s="38"/>
      <c r="M27" s="38"/>
      <c r="N27" s="38"/>
      <c r="O27" s="38"/>
      <c r="P27" s="38"/>
      <c r="Q27" s="47"/>
      <c r="R27" s="47"/>
      <c r="S27" s="47"/>
    </row>
    <row r="28" spans="1:29" ht="28.5" customHeight="1" thickBot="1">
      <c r="A28" s="8"/>
      <c r="B28" s="48" t="s">
        <v>19</v>
      </c>
      <c r="C28" s="49"/>
      <c r="D28" s="49"/>
      <c r="E28" s="49"/>
      <c r="F28" s="49"/>
      <c r="G28" s="49"/>
      <c r="H28" s="14" t="str">
        <f>'[1]1安謝'!H24:I24</f>
        <v>Ｒ5.5.1</v>
      </c>
      <c r="I28" s="14"/>
      <c r="J28" s="15" t="s">
        <v>3</v>
      </c>
    </row>
    <row r="29" spans="1:29" ht="34.5" customHeight="1">
      <c r="A29" s="8"/>
      <c r="B29" s="50" t="s">
        <v>20</v>
      </c>
      <c r="C29" s="51"/>
      <c r="D29" s="52" t="s">
        <v>21</v>
      </c>
      <c r="E29" s="53"/>
      <c r="F29" s="54" t="s">
        <v>22</v>
      </c>
      <c r="G29" s="55"/>
      <c r="H29" s="54" t="s">
        <v>23</v>
      </c>
      <c r="I29" s="55"/>
      <c r="J29" s="52" t="s">
        <v>24</v>
      </c>
      <c r="K29" s="53"/>
      <c r="L29" s="56" t="s">
        <v>25</v>
      </c>
      <c r="M29" s="57"/>
    </row>
    <row r="30" spans="1:29" ht="28.5" customHeight="1">
      <c r="A30" s="8"/>
      <c r="B30" s="58" t="s">
        <v>26</v>
      </c>
      <c r="C30" s="59"/>
      <c r="D30" s="60">
        <v>3409</v>
      </c>
      <c r="E30" s="61"/>
      <c r="F30" s="60">
        <v>3292</v>
      </c>
      <c r="G30" s="61"/>
      <c r="H30" s="60">
        <v>3328</v>
      </c>
      <c r="I30" s="61"/>
      <c r="J30" s="62">
        <v>3286</v>
      </c>
      <c r="K30" s="63"/>
      <c r="L30" s="64">
        <v>3233</v>
      </c>
      <c r="M30" s="65"/>
      <c r="Y30" s="66"/>
      <c r="Z30" s="66"/>
      <c r="AA30" s="66"/>
      <c r="AB30" s="66"/>
      <c r="AC30" s="66"/>
    </row>
    <row r="31" spans="1:29" ht="28.5" customHeight="1">
      <c r="A31" s="8"/>
      <c r="B31" s="58" t="s">
        <v>27</v>
      </c>
      <c r="C31" s="59"/>
      <c r="D31" s="60">
        <v>3967</v>
      </c>
      <c r="E31" s="61"/>
      <c r="F31" s="60">
        <v>3810</v>
      </c>
      <c r="G31" s="61"/>
      <c r="H31" s="62">
        <v>3865</v>
      </c>
      <c r="I31" s="63"/>
      <c r="J31" s="62">
        <v>3859</v>
      </c>
      <c r="K31" s="63"/>
      <c r="L31" s="64">
        <v>3803</v>
      </c>
      <c r="M31" s="65"/>
      <c r="Y31" s="66"/>
      <c r="Z31" s="66"/>
      <c r="AA31" s="66"/>
      <c r="AB31" s="66"/>
      <c r="AC31" s="66"/>
    </row>
    <row r="32" spans="1:29" ht="28.5" customHeight="1" thickBot="1">
      <c r="A32" s="8"/>
      <c r="B32" s="67" t="s">
        <v>28</v>
      </c>
      <c r="C32" s="68"/>
      <c r="D32" s="69">
        <v>7376</v>
      </c>
      <c r="E32" s="70"/>
      <c r="F32" s="69">
        <v>7102</v>
      </c>
      <c r="G32" s="70"/>
      <c r="H32" s="71">
        <v>7193</v>
      </c>
      <c r="I32" s="72"/>
      <c r="J32" s="73">
        <v>7145</v>
      </c>
      <c r="K32" s="74"/>
      <c r="L32" s="75">
        <v>7036</v>
      </c>
      <c r="M32" s="76"/>
      <c r="Y32" s="66"/>
      <c r="Z32" s="66"/>
      <c r="AA32" s="66"/>
      <c r="AB32" s="66"/>
      <c r="AC32" s="66"/>
    </row>
    <row r="33" spans="1:29" ht="28.5" customHeight="1" thickBot="1">
      <c r="A33" s="8"/>
      <c r="B33" s="77" t="s">
        <v>29</v>
      </c>
      <c r="C33" s="78"/>
      <c r="D33" s="79">
        <v>4036</v>
      </c>
      <c r="E33" s="80"/>
      <c r="F33" s="79">
        <v>3891</v>
      </c>
      <c r="G33" s="80"/>
      <c r="H33" s="79">
        <v>4041</v>
      </c>
      <c r="I33" s="80"/>
      <c r="J33" s="79">
        <v>4051</v>
      </c>
      <c r="K33" s="80"/>
      <c r="L33" s="81">
        <v>4041</v>
      </c>
      <c r="M33" s="82"/>
      <c r="Y33" s="66"/>
      <c r="Z33" s="66"/>
      <c r="AA33" s="66"/>
      <c r="AB33" s="66"/>
      <c r="AC33" s="66"/>
    </row>
    <row r="34" spans="1:29" ht="6.75" customHeight="1">
      <c r="A34" s="8"/>
      <c r="B34" s="8"/>
      <c r="C34" s="83"/>
      <c r="D34" s="84"/>
      <c r="E34" s="85"/>
      <c r="F34" s="84"/>
      <c r="G34" s="85"/>
      <c r="H34" s="86"/>
      <c r="I34" s="86"/>
      <c r="J34" s="86"/>
      <c r="K34" s="86"/>
      <c r="L34" s="87"/>
      <c r="M34" s="87"/>
      <c r="Y34" s="66"/>
      <c r="Z34" s="66"/>
      <c r="AA34" s="66"/>
      <c r="AB34" s="66"/>
      <c r="AC34" s="66"/>
    </row>
    <row r="35" spans="1:29" ht="28.5" customHeight="1" thickBot="1">
      <c r="B35" s="88" t="s">
        <v>30</v>
      </c>
      <c r="C35" s="88"/>
      <c r="D35" s="89"/>
      <c r="E35" s="89"/>
      <c r="F35" s="89"/>
      <c r="G35" s="89"/>
      <c r="H35" s="90" t="str">
        <f>'[1]1安謝'!H32:I32</f>
        <v>Ｒ5.5.1</v>
      </c>
      <c r="I35" s="90"/>
      <c r="J35" s="91" t="s">
        <v>3</v>
      </c>
      <c r="K35" s="86"/>
      <c r="L35" s="86"/>
      <c r="M35" s="86"/>
      <c r="P35" s="92"/>
      <c r="Q35" s="92"/>
      <c r="R35" s="47"/>
      <c r="S35" s="47"/>
      <c r="T35" s="47"/>
      <c r="Y35" s="66"/>
      <c r="Z35" s="66"/>
      <c r="AA35" s="66"/>
      <c r="AB35" s="66"/>
      <c r="AC35" s="66"/>
    </row>
    <row r="36" spans="1:29" ht="35.25" customHeight="1">
      <c r="B36" s="50" t="s">
        <v>20</v>
      </c>
      <c r="C36" s="51"/>
      <c r="D36" s="93" t="s">
        <v>31</v>
      </c>
      <c r="E36" s="53"/>
      <c r="F36" s="94" t="s">
        <v>32</v>
      </c>
      <c r="G36" s="95"/>
      <c r="H36" s="54" t="s">
        <v>22</v>
      </c>
      <c r="I36" s="55"/>
      <c r="J36" s="96" t="s">
        <v>32</v>
      </c>
      <c r="K36" s="97"/>
      <c r="L36" s="54" t="s">
        <v>33</v>
      </c>
      <c r="M36" s="55"/>
      <c r="N36" s="96" t="s">
        <v>32</v>
      </c>
      <c r="O36" s="97"/>
      <c r="P36" s="52" t="s">
        <v>34</v>
      </c>
      <c r="Q36" s="53"/>
      <c r="R36" s="98" t="s">
        <v>32</v>
      </c>
      <c r="S36" s="99"/>
      <c r="T36" s="100" t="s">
        <v>35</v>
      </c>
      <c r="U36" s="53"/>
      <c r="V36" s="101" t="s">
        <v>32</v>
      </c>
      <c r="W36" s="99"/>
    </row>
    <row r="37" spans="1:29" ht="25.5" customHeight="1">
      <c r="B37" s="102" t="s">
        <v>36</v>
      </c>
      <c r="C37" s="103"/>
      <c r="D37" s="104">
        <v>850</v>
      </c>
      <c r="E37" s="105"/>
      <c r="F37" s="106">
        <v>0.11523861171366595</v>
      </c>
      <c r="G37" s="107"/>
      <c r="H37" s="108">
        <v>807</v>
      </c>
      <c r="I37" s="109"/>
      <c r="J37" s="110">
        <v>0.1136299633905942</v>
      </c>
      <c r="K37" s="111"/>
      <c r="L37" s="108">
        <v>793</v>
      </c>
      <c r="M37" s="109"/>
      <c r="N37" s="110">
        <v>0.1102460725705547</v>
      </c>
      <c r="O37" s="111"/>
      <c r="P37" s="104">
        <v>789</v>
      </c>
      <c r="Q37" s="105"/>
      <c r="R37" s="106">
        <v>0.11042687193841848</v>
      </c>
      <c r="S37" s="107"/>
      <c r="T37" s="104">
        <v>742</v>
      </c>
      <c r="U37" s="105"/>
      <c r="V37" s="106">
        <f>T37/$T$40</f>
        <v>0.10545764638999432</v>
      </c>
      <c r="W37" s="107"/>
    </row>
    <row r="38" spans="1:29" ht="25.5" customHeight="1">
      <c r="B38" s="112" t="s">
        <v>37</v>
      </c>
      <c r="C38" s="113"/>
      <c r="D38" s="104">
        <v>4375</v>
      </c>
      <c r="E38" s="105"/>
      <c r="F38" s="106">
        <v>0.59313991323210413</v>
      </c>
      <c r="G38" s="107"/>
      <c r="H38" s="108">
        <v>4131</v>
      </c>
      <c r="I38" s="109"/>
      <c r="J38" s="110">
        <v>0.58166713601802311</v>
      </c>
      <c r="K38" s="111"/>
      <c r="L38" s="108">
        <v>4225</v>
      </c>
      <c r="M38" s="109"/>
      <c r="N38" s="110">
        <v>0.5873766161545948</v>
      </c>
      <c r="O38" s="111"/>
      <c r="P38" s="104">
        <v>4154</v>
      </c>
      <c r="Q38" s="105"/>
      <c r="R38" s="106">
        <v>0.58138558432470255</v>
      </c>
      <c r="S38" s="107"/>
      <c r="T38" s="104">
        <v>4117</v>
      </c>
      <c r="U38" s="105"/>
      <c r="V38" s="106">
        <f t="shared" ref="V38:V39" si="0">T38/$T$40</f>
        <v>0.58513359863558845</v>
      </c>
      <c r="W38" s="107"/>
    </row>
    <row r="39" spans="1:29" ht="25.5" customHeight="1">
      <c r="B39" s="112" t="s">
        <v>38</v>
      </c>
      <c r="C39" s="113"/>
      <c r="D39" s="104">
        <v>2151</v>
      </c>
      <c r="E39" s="105"/>
      <c r="F39" s="114">
        <v>0.29162147505422992</v>
      </c>
      <c r="G39" s="115"/>
      <c r="H39" s="108">
        <v>2164</v>
      </c>
      <c r="I39" s="109"/>
      <c r="J39" s="116">
        <v>0.30470290059138272</v>
      </c>
      <c r="K39" s="117"/>
      <c r="L39" s="108">
        <v>2175</v>
      </c>
      <c r="M39" s="109"/>
      <c r="N39" s="116">
        <v>0.30237731127485057</v>
      </c>
      <c r="O39" s="117"/>
      <c r="P39" s="104">
        <v>2202</v>
      </c>
      <c r="Q39" s="105"/>
      <c r="R39" s="114">
        <v>0.30818754373687895</v>
      </c>
      <c r="S39" s="115"/>
      <c r="T39" s="104">
        <v>2177</v>
      </c>
      <c r="U39" s="105"/>
      <c r="V39" s="114">
        <f t="shared" si="0"/>
        <v>0.30940875497441728</v>
      </c>
      <c r="W39" s="115"/>
    </row>
    <row r="40" spans="1:29" ht="25.5" customHeight="1" thickBot="1">
      <c r="B40" s="118" t="s">
        <v>39</v>
      </c>
      <c r="C40" s="119"/>
      <c r="D40" s="120">
        <v>7376</v>
      </c>
      <c r="E40" s="121"/>
      <c r="F40" s="122"/>
      <c r="G40" s="123"/>
      <c r="H40" s="124">
        <v>7102</v>
      </c>
      <c r="I40" s="125"/>
      <c r="J40" s="126"/>
      <c r="K40" s="127"/>
      <c r="L40" s="124">
        <v>7193</v>
      </c>
      <c r="M40" s="125"/>
      <c r="N40" s="126"/>
      <c r="O40" s="127"/>
      <c r="P40" s="120">
        <v>7145</v>
      </c>
      <c r="Q40" s="121"/>
      <c r="R40" s="122"/>
      <c r="S40" s="123"/>
      <c r="T40" s="120">
        <f>SUM(T37:U39)</f>
        <v>7036</v>
      </c>
      <c r="U40" s="121"/>
      <c r="V40" s="122"/>
      <c r="W40" s="123"/>
    </row>
    <row r="41" spans="1:29" ht="28.5" customHeight="1"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92"/>
      <c r="Q41" s="92"/>
      <c r="R41" s="47"/>
      <c r="S41" s="47"/>
      <c r="T41" s="47"/>
    </row>
    <row r="42" spans="1:29" ht="51.75" customHeight="1">
      <c r="A42" s="8"/>
      <c r="B42" s="8"/>
      <c r="C42" s="83"/>
      <c r="D42" s="8"/>
      <c r="E42" s="8"/>
      <c r="F42" s="8"/>
      <c r="G42" s="8"/>
      <c r="H42" s="129"/>
      <c r="I42" s="130"/>
      <c r="J42" s="8"/>
      <c r="K42" s="38"/>
      <c r="L42" s="38"/>
      <c r="M42" s="131"/>
      <c r="N42" s="131"/>
      <c r="O42" s="92"/>
      <c r="P42" s="92"/>
      <c r="Q42" s="47"/>
      <c r="R42" s="47"/>
      <c r="S42" s="47"/>
    </row>
    <row r="43" spans="1:29" ht="51.75" customHeight="1">
      <c r="A43" s="8"/>
      <c r="B43" s="8"/>
      <c r="C43" s="83"/>
      <c r="D43" s="8"/>
      <c r="E43" s="8"/>
      <c r="F43" s="8"/>
      <c r="G43" s="8"/>
      <c r="H43" s="129"/>
      <c r="I43" s="130"/>
      <c r="J43" s="8"/>
      <c r="K43" s="38"/>
      <c r="L43" s="38"/>
      <c r="M43" s="131"/>
      <c r="N43" s="131"/>
      <c r="O43" s="92"/>
      <c r="P43" s="92"/>
      <c r="Q43" s="47"/>
      <c r="R43" s="47"/>
      <c r="S43" s="47"/>
    </row>
    <row r="44" spans="1:29" ht="51.75" customHeight="1">
      <c r="A44" s="8"/>
      <c r="B44" s="8"/>
      <c r="C44" s="83"/>
      <c r="D44" s="8"/>
      <c r="E44" s="8"/>
      <c r="F44" s="8"/>
      <c r="G44" s="8"/>
      <c r="H44" s="129"/>
      <c r="I44" s="130"/>
      <c r="J44" s="8"/>
      <c r="K44" s="38"/>
      <c r="L44" s="38"/>
      <c r="M44" s="131"/>
      <c r="N44" s="131"/>
      <c r="O44" s="92"/>
      <c r="P44" s="92"/>
      <c r="Q44" s="47"/>
      <c r="R44" s="47"/>
      <c r="S44" s="47"/>
    </row>
    <row r="45" spans="1:29" ht="51.75" customHeight="1">
      <c r="A45" s="8"/>
      <c r="B45" s="8"/>
      <c r="C45" s="83"/>
      <c r="D45" s="8"/>
      <c r="E45" s="8"/>
      <c r="F45" s="8"/>
      <c r="G45" s="8"/>
      <c r="H45" s="129"/>
      <c r="I45" s="130"/>
      <c r="J45" s="8"/>
      <c r="K45" s="38"/>
      <c r="L45" s="38"/>
      <c r="M45" s="131"/>
      <c r="N45" s="131"/>
      <c r="O45" s="92"/>
      <c r="P45" s="92"/>
      <c r="Q45" s="47"/>
      <c r="R45" s="47"/>
      <c r="S45" s="47"/>
    </row>
    <row r="46" spans="1:29" ht="51.75" customHeight="1">
      <c r="A46" s="8"/>
      <c r="B46" s="8"/>
      <c r="C46" s="83"/>
      <c r="D46" s="8"/>
      <c r="E46" s="8"/>
      <c r="F46" s="8"/>
      <c r="G46" s="8"/>
      <c r="H46" s="129"/>
      <c r="I46" s="130"/>
      <c r="J46" s="8"/>
      <c r="K46" s="38"/>
      <c r="L46" s="38"/>
      <c r="M46" s="131"/>
      <c r="N46" s="131"/>
      <c r="O46" s="92"/>
      <c r="P46" s="92"/>
      <c r="Q46" s="47"/>
      <c r="R46" s="47"/>
      <c r="S46" s="47"/>
    </row>
    <row r="47" spans="1:29" ht="28.5" customHeight="1">
      <c r="A47" s="8"/>
      <c r="B47" s="8"/>
      <c r="C47" s="83"/>
      <c r="D47" s="8"/>
      <c r="E47" s="8"/>
      <c r="F47" s="8"/>
      <c r="G47" s="8"/>
      <c r="H47" s="129"/>
      <c r="I47" s="130"/>
      <c r="J47" s="8"/>
      <c r="K47" s="38"/>
      <c r="L47" s="38"/>
      <c r="M47" s="131"/>
      <c r="N47" s="131"/>
      <c r="O47" s="92"/>
      <c r="P47" s="92"/>
      <c r="Q47" s="47"/>
      <c r="R47" s="47"/>
      <c r="S47" s="47"/>
    </row>
    <row r="48" spans="1:29" ht="28.5" customHeight="1">
      <c r="A48" s="40">
        <v>2</v>
      </c>
      <c r="B48" s="41" t="s">
        <v>40</v>
      </c>
      <c r="C48" s="42"/>
      <c r="D48" s="42"/>
      <c r="E48" s="43"/>
      <c r="F48" s="43"/>
      <c r="G48" s="44"/>
      <c r="H48" s="44"/>
      <c r="I48" s="44"/>
      <c r="J48" s="44"/>
      <c r="K48" s="44"/>
      <c r="L48" s="132"/>
      <c r="M48" s="132"/>
      <c r="N48" s="132"/>
      <c r="O48" s="132"/>
      <c r="P48" s="132"/>
      <c r="Q48" s="132"/>
      <c r="R48" s="133"/>
      <c r="S48" s="134"/>
      <c r="T48" s="133"/>
      <c r="U48" s="134"/>
      <c r="V48" s="134"/>
      <c r="W48" s="45"/>
      <c r="X48" s="45"/>
    </row>
    <row r="49" spans="1:24" ht="21.75" customHeight="1">
      <c r="A49" s="135"/>
      <c r="B49" s="136"/>
      <c r="C49" s="137"/>
      <c r="D49" s="137"/>
      <c r="E49" s="138"/>
      <c r="F49" s="138"/>
      <c r="G49" s="139"/>
      <c r="H49" s="139"/>
      <c r="I49" s="8"/>
      <c r="J49" s="8"/>
      <c r="K49" s="8"/>
      <c r="L49" s="10"/>
      <c r="M49" s="10"/>
      <c r="N49" s="10"/>
      <c r="O49" s="10"/>
      <c r="P49" s="10"/>
      <c r="Q49" s="10"/>
      <c r="R49" s="11"/>
      <c r="S49" s="12"/>
      <c r="T49" s="11"/>
      <c r="U49" s="12"/>
      <c r="V49" s="12"/>
    </row>
    <row r="50" spans="1:24" ht="27" customHeight="1">
      <c r="A50" s="135"/>
      <c r="B50" s="140" t="s">
        <v>41</v>
      </c>
      <c r="C50" s="140"/>
      <c r="D50" s="140"/>
      <c r="E50" s="141"/>
      <c r="F50" s="141"/>
      <c r="G50" s="142"/>
      <c r="H50" s="142"/>
      <c r="I50" s="15"/>
      <c r="J50" s="8"/>
      <c r="K50" s="8"/>
      <c r="L50" s="10"/>
      <c r="M50" s="10"/>
      <c r="N50" s="10"/>
      <c r="O50" s="10"/>
      <c r="P50" s="10"/>
      <c r="Q50" s="10"/>
      <c r="R50" s="11"/>
      <c r="S50" s="12"/>
      <c r="T50" s="11"/>
      <c r="U50" s="12"/>
      <c r="V50" s="12"/>
    </row>
    <row r="51" spans="1:24" ht="36" customHeight="1">
      <c r="A51" s="143"/>
      <c r="B51" s="144" t="s">
        <v>42</v>
      </c>
      <c r="C51" s="144"/>
      <c r="D51" s="144" t="s">
        <v>43</v>
      </c>
      <c r="E51" s="145"/>
      <c r="F51" s="145"/>
      <c r="G51" s="145"/>
      <c r="H51" s="145"/>
      <c r="I51" s="145"/>
      <c r="J51" s="145" t="s">
        <v>44</v>
      </c>
      <c r="K51" s="145"/>
      <c r="L51" s="146">
        <v>17324</v>
      </c>
      <c r="M51" s="147"/>
      <c r="N51" s="147"/>
      <c r="O51" s="147"/>
      <c r="P51" s="147"/>
      <c r="Q51" s="147"/>
      <c r="R51" s="148"/>
      <c r="S51" s="149"/>
      <c r="T51" s="150"/>
      <c r="U51" s="150"/>
      <c r="V51" s="150"/>
      <c r="W51" s="150"/>
      <c r="X51" s="150"/>
    </row>
    <row r="52" spans="1:24" ht="24.75" customHeight="1">
      <c r="A52" s="8"/>
      <c r="B52" s="8"/>
      <c r="C52" s="83"/>
      <c r="D52" s="8"/>
      <c r="E52" s="8"/>
      <c r="I52" s="130"/>
      <c r="J52" s="8"/>
      <c r="K52" s="38"/>
      <c r="L52" s="38"/>
      <c r="M52" s="131"/>
      <c r="N52" s="131"/>
      <c r="O52" s="92"/>
      <c r="P52" s="92"/>
      <c r="Q52" s="47"/>
      <c r="R52" s="47"/>
      <c r="S52" s="47"/>
    </row>
    <row r="53" spans="1:24" ht="28.5" customHeight="1" thickBot="1">
      <c r="B53" s="48" t="s">
        <v>45</v>
      </c>
      <c r="C53" s="48"/>
      <c r="D53" s="48"/>
      <c r="E53" s="48"/>
      <c r="F53" s="90" t="str">
        <f>'[1]1安謝'!F55:G55</f>
        <v>Ｒ5.5.1</v>
      </c>
      <c r="G53" s="90"/>
      <c r="H53" s="15" t="s">
        <v>3</v>
      </c>
      <c r="I53" s="151"/>
      <c r="J53" s="8"/>
    </row>
    <row r="54" spans="1:24" ht="36.75" customHeight="1">
      <c r="A54" s="37"/>
      <c r="B54" s="152" t="s">
        <v>20</v>
      </c>
      <c r="C54" s="153" t="s">
        <v>46</v>
      </c>
      <c r="D54" s="154"/>
      <c r="E54" s="155" t="s">
        <v>47</v>
      </c>
      <c r="F54" s="154"/>
      <c r="G54" s="155" t="s">
        <v>48</v>
      </c>
      <c r="H54" s="154"/>
      <c r="I54" s="156" t="s">
        <v>49</v>
      </c>
      <c r="J54" s="156"/>
      <c r="K54" s="156" t="s">
        <v>50</v>
      </c>
      <c r="L54" s="156"/>
      <c r="M54" s="156" t="s">
        <v>51</v>
      </c>
      <c r="N54" s="155"/>
      <c r="O54" s="157" t="s">
        <v>52</v>
      </c>
      <c r="P54" s="158"/>
      <c r="Q54" s="159" t="s">
        <v>39</v>
      </c>
      <c r="R54" s="160"/>
    </row>
    <row r="55" spans="1:24" ht="36.75" customHeight="1">
      <c r="A55" s="39"/>
      <c r="B55" s="161" t="s">
        <v>53</v>
      </c>
      <c r="C55" s="162">
        <v>85</v>
      </c>
      <c r="D55" s="163"/>
      <c r="E55" s="162">
        <v>72</v>
      </c>
      <c r="F55" s="163"/>
      <c r="G55" s="162">
        <v>60</v>
      </c>
      <c r="H55" s="163"/>
      <c r="I55" s="162">
        <v>72</v>
      </c>
      <c r="J55" s="163"/>
      <c r="K55" s="164">
        <v>54</v>
      </c>
      <c r="L55" s="164"/>
      <c r="M55" s="162">
        <v>50</v>
      </c>
      <c r="N55" s="163"/>
      <c r="O55" s="165">
        <v>11</v>
      </c>
      <c r="P55" s="166"/>
      <c r="Q55" s="167">
        <f t="shared" ref="Q55:Q60" si="1">SUM(C55+E55+G55+I55+K55+M55)</f>
        <v>393</v>
      </c>
      <c r="R55" s="168"/>
    </row>
    <row r="56" spans="1:24" ht="36.75" customHeight="1">
      <c r="A56" s="39"/>
      <c r="B56" s="169" t="s">
        <v>54</v>
      </c>
      <c r="C56" s="162">
        <v>64</v>
      </c>
      <c r="D56" s="163"/>
      <c r="E56" s="162">
        <v>85</v>
      </c>
      <c r="F56" s="163"/>
      <c r="G56" s="162">
        <v>72</v>
      </c>
      <c r="H56" s="163"/>
      <c r="I56" s="162">
        <v>63</v>
      </c>
      <c r="J56" s="163"/>
      <c r="K56" s="164">
        <v>74</v>
      </c>
      <c r="L56" s="164"/>
      <c r="M56" s="164">
        <v>56</v>
      </c>
      <c r="N56" s="164"/>
      <c r="O56" s="165">
        <v>12</v>
      </c>
      <c r="P56" s="166"/>
      <c r="Q56" s="167">
        <f t="shared" si="1"/>
        <v>414</v>
      </c>
      <c r="R56" s="168"/>
    </row>
    <row r="57" spans="1:24" ht="36.75" customHeight="1">
      <c r="A57" s="39"/>
      <c r="B57" s="170" t="s">
        <v>55</v>
      </c>
      <c r="C57" s="162">
        <v>70</v>
      </c>
      <c r="D57" s="163"/>
      <c r="E57" s="162">
        <v>66</v>
      </c>
      <c r="F57" s="163"/>
      <c r="G57" s="162">
        <v>82</v>
      </c>
      <c r="H57" s="163"/>
      <c r="I57" s="162">
        <v>69</v>
      </c>
      <c r="J57" s="163"/>
      <c r="K57" s="162">
        <v>63</v>
      </c>
      <c r="L57" s="163"/>
      <c r="M57" s="164">
        <v>73</v>
      </c>
      <c r="N57" s="164"/>
      <c r="O57" s="165">
        <v>24</v>
      </c>
      <c r="P57" s="166"/>
      <c r="Q57" s="167">
        <f t="shared" si="1"/>
        <v>423</v>
      </c>
      <c r="R57" s="168"/>
    </row>
    <row r="58" spans="1:24" ht="36.75" customHeight="1">
      <c r="A58" s="39"/>
      <c r="B58" s="171" t="s">
        <v>56</v>
      </c>
      <c r="C58" s="172">
        <v>56</v>
      </c>
      <c r="D58" s="173"/>
      <c r="E58" s="172">
        <v>67</v>
      </c>
      <c r="F58" s="173"/>
      <c r="G58" s="172">
        <v>65</v>
      </c>
      <c r="H58" s="173"/>
      <c r="I58" s="172">
        <v>82</v>
      </c>
      <c r="J58" s="173"/>
      <c r="K58" s="174">
        <v>70</v>
      </c>
      <c r="L58" s="174"/>
      <c r="M58" s="174">
        <v>64</v>
      </c>
      <c r="N58" s="174"/>
      <c r="O58" s="175">
        <v>22</v>
      </c>
      <c r="P58" s="176"/>
      <c r="Q58" s="177">
        <f t="shared" si="1"/>
        <v>404</v>
      </c>
      <c r="R58" s="178"/>
    </row>
    <row r="59" spans="1:24" ht="36.75" customHeight="1">
      <c r="A59" s="39"/>
      <c r="B59" s="171" t="s">
        <v>57</v>
      </c>
      <c r="C59" s="179">
        <v>70</v>
      </c>
      <c r="D59" s="180"/>
      <c r="E59" s="179">
        <v>57</v>
      </c>
      <c r="F59" s="180"/>
      <c r="G59" s="179">
        <v>68</v>
      </c>
      <c r="H59" s="180"/>
      <c r="I59" s="179">
        <v>69</v>
      </c>
      <c r="J59" s="180"/>
      <c r="K59" s="179">
        <v>81</v>
      </c>
      <c r="L59" s="180"/>
      <c r="M59" s="181">
        <v>71</v>
      </c>
      <c r="N59" s="181"/>
      <c r="O59" s="182">
        <v>23</v>
      </c>
      <c r="P59" s="183"/>
      <c r="Q59" s="184">
        <f t="shared" si="1"/>
        <v>416</v>
      </c>
      <c r="R59" s="185"/>
    </row>
    <row r="60" spans="1:24" ht="36.75" customHeight="1" thickBot="1">
      <c r="A60" s="39"/>
      <c r="B60" s="186" t="s">
        <v>58</v>
      </c>
      <c r="C60" s="187">
        <v>62</v>
      </c>
      <c r="D60" s="188"/>
      <c r="E60" s="187">
        <v>67</v>
      </c>
      <c r="F60" s="188"/>
      <c r="G60" s="187">
        <v>58</v>
      </c>
      <c r="H60" s="188"/>
      <c r="I60" s="187">
        <v>72</v>
      </c>
      <c r="J60" s="188"/>
      <c r="K60" s="187">
        <v>65</v>
      </c>
      <c r="L60" s="188"/>
      <c r="M60" s="189">
        <v>82</v>
      </c>
      <c r="N60" s="189"/>
      <c r="O60" s="190">
        <v>29</v>
      </c>
      <c r="P60" s="191"/>
      <c r="Q60" s="192">
        <f t="shared" si="1"/>
        <v>406</v>
      </c>
      <c r="R60" s="193"/>
    </row>
    <row r="61" spans="1:24" ht="24.75" customHeight="1"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47"/>
    </row>
    <row r="62" spans="1:24" ht="28.5" customHeight="1">
      <c r="B62" s="194" t="s">
        <v>59</v>
      </c>
      <c r="C62" s="195"/>
      <c r="D62" s="195"/>
      <c r="E62" s="195"/>
      <c r="F62" s="195"/>
      <c r="G62" s="195"/>
      <c r="H62" s="14" t="str">
        <f>'[1]1安謝'!H64:I64</f>
        <v>Ｒ4.4.1</v>
      </c>
      <c r="I62" s="14"/>
      <c r="J62" s="15" t="s">
        <v>3</v>
      </c>
    </row>
    <row r="63" spans="1:24" ht="23.25" customHeight="1">
      <c r="B63" s="196" t="s">
        <v>60</v>
      </c>
      <c r="C63" s="196"/>
      <c r="D63" s="196"/>
      <c r="E63" s="196"/>
      <c r="F63" s="196" t="s">
        <v>61</v>
      </c>
      <c r="G63" s="196"/>
      <c r="H63" s="196"/>
      <c r="I63" s="196"/>
      <c r="J63" s="196"/>
      <c r="K63" s="196"/>
      <c r="L63" s="196"/>
      <c r="M63" s="196" t="s">
        <v>62</v>
      </c>
      <c r="N63" s="196"/>
      <c r="O63" s="196"/>
      <c r="P63" s="196" t="s">
        <v>63</v>
      </c>
      <c r="Q63" s="196"/>
      <c r="R63" s="37"/>
      <c r="S63" s="37"/>
      <c r="T63" s="7"/>
      <c r="U63" s="7"/>
    </row>
    <row r="64" spans="1:24" ht="23.25" customHeight="1">
      <c r="B64" s="197" t="s">
        <v>64</v>
      </c>
      <c r="C64" s="197"/>
      <c r="D64" s="197"/>
      <c r="E64" s="197"/>
      <c r="F64" s="197" t="s">
        <v>65</v>
      </c>
      <c r="G64" s="197"/>
      <c r="H64" s="197"/>
      <c r="I64" s="197"/>
      <c r="J64" s="197"/>
      <c r="K64" s="197"/>
      <c r="L64" s="197"/>
      <c r="M64" s="198">
        <v>269</v>
      </c>
      <c r="N64" s="198"/>
      <c r="O64" s="198"/>
      <c r="P64" s="198" t="s">
        <v>66</v>
      </c>
      <c r="Q64" s="198"/>
      <c r="R64" s="37"/>
      <c r="S64" s="37"/>
      <c r="T64" s="7"/>
      <c r="U64" s="7"/>
    </row>
    <row r="65" spans="1:24" ht="21.75" customHeight="1">
      <c r="J65" s="7"/>
    </row>
    <row r="66" spans="1:24" ht="28.5" customHeight="1">
      <c r="A66" s="40">
        <v>3</v>
      </c>
      <c r="B66" s="41" t="s">
        <v>67</v>
      </c>
      <c r="C66" s="42"/>
      <c r="D66" s="42"/>
      <c r="E66" s="43"/>
      <c r="F66" s="43"/>
      <c r="G66" s="44"/>
      <c r="H66" s="44"/>
      <c r="I66" s="44"/>
      <c r="J66" s="44"/>
      <c r="K66" s="44"/>
      <c r="L66" s="132"/>
      <c r="M66" s="132"/>
      <c r="N66" s="132"/>
      <c r="O66" s="132"/>
      <c r="P66" s="132"/>
      <c r="Q66" s="132"/>
      <c r="R66" s="133"/>
      <c r="S66" s="134"/>
      <c r="T66" s="133"/>
      <c r="U66" s="134"/>
      <c r="V66" s="134"/>
      <c r="W66" s="45"/>
      <c r="X66" s="45"/>
    </row>
    <row r="67" spans="1:24" ht="9" customHeight="1">
      <c r="A67" s="8"/>
      <c r="B67" s="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9"/>
      <c r="R67" s="37"/>
      <c r="S67" s="36"/>
      <c r="T67" s="37"/>
      <c r="U67" s="37"/>
      <c r="V67" s="37"/>
      <c r="W67" s="37"/>
    </row>
    <row r="68" spans="1:24" ht="30" customHeight="1">
      <c r="A68" s="8"/>
      <c r="B68" s="13" t="s">
        <v>68</v>
      </c>
      <c r="C68" s="199"/>
      <c r="D68" s="199"/>
      <c r="E68" s="199"/>
      <c r="F68" s="200" t="s">
        <v>69</v>
      </c>
      <c r="G68" s="200"/>
      <c r="H68" s="200"/>
      <c r="I68" s="200"/>
      <c r="J68" s="200"/>
      <c r="K68" s="200"/>
      <c r="L68" s="200"/>
      <c r="M68" s="200"/>
      <c r="N68" s="200"/>
      <c r="O68" s="200"/>
      <c r="P68" s="14" t="str">
        <f>'[1]17天妃'!$P$68</f>
        <v>Ｒ6.3.1</v>
      </c>
      <c r="Q68" s="14"/>
      <c r="R68" s="15" t="s">
        <v>3</v>
      </c>
      <c r="S68" s="201"/>
      <c r="T68" s="201"/>
      <c r="U68" s="201"/>
    </row>
    <row r="69" spans="1:24" ht="28.5" customHeight="1">
      <c r="A69" s="8"/>
      <c r="B69" s="202" t="s">
        <v>70</v>
      </c>
      <c r="C69" s="203"/>
      <c r="D69" s="203"/>
      <c r="E69" s="203"/>
      <c r="F69" s="203"/>
      <c r="G69" s="203"/>
      <c r="H69" s="203"/>
      <c r="I69" s="204"/>
      <c r="J69" s="205" t="s">
        <v>71</v>
      </c>
      <c r="K69" s="205"/>
      <c r="L69" s="205"/>
      <c r="M69" s="205"/>
      <c r="N69" s="205"/>
      <c r="O69" s="205"/>
      <c r="P69" s="206" t="s">
        <v>72</v>
      </c>
      <c r="Q69" s="207"/>
    </row>
    <row r="70" spans="1:24" ht="30.75" customHeight="1">
      <c r="A70" s="8"/>
      <c r="B70" s="208" t="s">
        <v>73</v>
      </c>
      <c r="C70" s="209"/>
      <c r="D70" s="209"/>
      <c r="E70" s="209"/>
      <c r="F70" s="209"/>
      <c r="G70" s="209"/>
      <c r="H70" s="209"/>
      <c r="I70" s="210"/>
      <c r="J70" s="211" t="s">
        <v>74</v>
      </c>
      <c r="K70" s="211"/>
      <c r="L70" s="211"/>
      <c r="M70" s="211"/>
      <c r="N70" s="211"/>
      <c r="O70" s="211"/>
      <c r="P70" s="212">
        <v>85</v>
      </c>
      <c r="Q70" s="213"/>
    </row>
    <row r="71" spans="1:24" ht="30.75" customHeight="1">
      <c r="A71" s="8"/>
      <c r="B71" s="208" t="s">
        <v>75</v>
      </c>
      <c r="C71" s="209"/>
      <c r="D71" s="209"/>
      <c r="E71" s="209"/>
      <c r="F71" s="209"/>
      <c r="G71" s="209"/>
      <c r="H71" s="209"/>
      <c r="I71" s="210"/>
      <c r="J71" s="211" t="s">
        <v>76</v>
      </c>
      <c r="K71" s="211"/>
      <c r="L71" s="211"/>
      <c r="M71" s="211"/>
      <c r="N71" s="211"/>
      <c r="O71" s="211"/>
      <c r="P71" s="212">
        <v>166</v>
      </c>
      <c r="Q71" s="213"/>
    </row>
    <row r="72" spans="1:24" ht="30.75" customHeight="1">
      <c r="A72" s="8"/>
      <c r="B72" s="214" t="s">
        <v>77</v>
      </c>
      <c r="C72" s="215"/>
      <c r="D72" s="215"/>
      <c r="E72" s="215"/>
      <c r="F72" s="215"/>
      <c r="G72" s="215"/>
      <c r="H72" s="215"/>
      <c r="I72" s="216"/>
      <c r="J72" s="211" t="s">
        <v>78</v>
      </c>
      <c r="K72" s="211"/>
      <c r="L72" s="211"/>
      <c r="M72" s="211"/>
      <c r="N72" s="211"/>
      <c r="O72" s="211"/>
      <c r="P72" s="212">
        <v>79</v>
      </c>
      <c r="Q72" s="213"/>
    </row>
    <row r="73" spans="1:24" ht="30.75" customHeight="1">
      <c r="A73" s="8"/>
      <c r="B73" s="217" t="s">
        <v>79</v>
      </c>
      <c r="C73" s="217"/>
      <c r="D73" s="217"/>
      <c r="E73" s="217"/>
      <c r="F73" s="217"/>
      <c r="G73" s="217"/>
      <c r="H73" s="217"/>
      <c r="I73" s="217"/>
      <c r="J73" s="218" t="s">
        <v>80</v>
      </c>
      <c r="K73" s="219"/>
      <c r="L73" s="219"/>
      <c r="M73" s="219"/>
      <c r="N73" s="219"/>
      <c r="O73" s="219"/>
      <c r="P73" s="212">
        <v>402</v>
      </c>
      <c r="Q73" s="213"/>
    </row>
    <row r="74" spans="1:24" ht="30.75" customHeight="1">
      <c r="A74" s="8"/>
      <c r="B74" s="220"/>
      <c r="C74" s="220"/>
      <c r="D74" s="220"/>
      <c r="E74" s="220"/>
      <c r="F74" s="220"/>
      <c r="G74" s="220"/>
      <c r="H74" s="220"/>
      <c r="I74" s="220"/>
      <c r="J74" s="221" t="s">
        <v>81</v>
      </c>
      <c r="K74" s="221"/>
      <c r="L74" s="221"/>
      <c r="M74" s="221"/>
      <c r="N74" s="221"/>
      <c r="O74" s="221"/>
      <c r="P74" s="222">
        <f>SUM(P70:Q73)</f>
        <v>732</v>
      </c>
      <c r="Q74" s="223"/>
    </row>
    <row r="75" spans="1:24" ht="30.75" customHeight="1">
      <c r="A75" s="8"/>
      <c r="B75" s="224"/>
      <c r="C75" s="224"/>
      <c r="D75" s="224"/>
      <c r="E75" s="224"/>
      <c r="F75" s="224"/>
      <c r="G75" s="224"/>
      <c r="H75" s="224"/>
      <c r="I75" s="224"/>
      <c r="J75" s="221" t="s">
        <v>82</v>
      </c>
      <c r="K75" s="221"/>
      <c r="L75" s="221"/>
      <c r="M75" s="221"/>
      <c r="N75" s="221"/>
      <c r="O75" s="221"/>
      <c r="P75" s="225">
        <f>SUM(P74)/L33</f>
        <v>0.18114328136599853</v>
      </c>
      <c r="Q75" s="226"/>
    </row>
    <row r="76" spans="1:24" ht="30.75" customHeight="1">
      <c r="A76" s="8"/>
      <c r="B76" s="227"/>
      <c r="C76" s="227"/>
      <c r="D76" s="227"/>
      <c r="E76" s="227"/>
      <c r="F76" s="227"/>
      <c r="G76" s="227"/>
      <c r="H76" s="227"/>
      <c r="I76" s="227"/>
      <c r="J76" s="228"/>
      <c r="K76" s="228"/>
      <c r="L76" s="228"/>
      <c r="M76" s="228"/>
      <c r="N76" s="228"/>
      <c r="O76" s="228"/>
      <c r="P76" s="229"/>
      <c r="Q76" s="229"/>
    </row>
    <row r="77" spans="1:24" ht="25.5" customHeight="1">
      <c r="A77" s="8"/>
      <c r="B77" s="230" t="s">
        <v>83</v>
      </c>
      <c r="C77" s="231"/>
      <c r="D77" s="231"/>
      <c r="E77" s="231"/>
      <c r="F77" s="231"/>
      <c r="G77" s="231"/>
      <c r="H77" s="14" t="str">
        <f>'[1]17天妃'!$H$78</f>
        <v>Ｒ6.3.1</v>
      </c>
      <c r="I77" s="14"/>
      <c r="J77" s="15" t="s">
        <v>3</v>
      </c>
      <c r="K77" s="228"/>
      <c r="L77" s="228"/>
      <c r="M77" s="228"/>
      <c r="N77" s="228"/>
      <c r="O77" s="228"/>
      <c r="P77" s="229"/>
      <c r="Q77" s="229"/>
    </row>
    <row r="78" spans="1:24" ht="25.5" customHeight="1">
      <c r="A78" s="8"/>
      <c r="B78" s="205" t="s">
        <v>84</v>
      </c>
      <c r="C78" s="205"/>
      <c r="D78" s="205"/>
      <c r="E78" s="205"/>
      <c r="F78" s="205"/>
      <c r="G78" s="205"/>
      <c r="H78" s="205"/>
      <c r="I78" s="205"/>
      <c r="J78" s="232" t="s">
        <v>85</v>
      </c>
      <c r="K78" s="232"/>
      <c r="L78" s="232"/>
      <c r="M78" s="232"/>
      <c r="N78" s="232"/>
      <c r="O78" s="233" t="s">
        <v>86</v>
      </c>
      <c r="P78" s="233"/>
      <c r="Q78" s="233"/>
      <c r="R78" s="233"/>
      <c r="S78" s="233"/>
      <c r="T78" s="232" t="s">
        <v>87</v>
      </c>
      <c r="U78" s="232"/>
      <c r="V78" s="232"/>
    </row>
    <row r="79" spans="1:24" ht="25.5" customHeight="1">
      <c r="A79" s="8"/>
      <c r="B79" s="234" t="s">
        <v>88</v>
      </c>
      <c r="C79" s="234"/>
      <c r="D79" s="234"/>
      <c r="E79" s="234"/>
      <c r="F79" s="234"/>
      <c r="G79" s="234"/>
      <c r="H79" s="234"/>
      <c r="I79" s="234"/>
      <c r="J79" s="235" t="s">
        <v>89</v>
      </c>
      <c r="K79" s="236"/>
      <c r="L79" s="236"/>
      <c r="M79" s="236"/>
      <c r="N79" s="236"/>
      <c r="O79" s="237" t="s">
        <v>90</v>
      </c>
      <c r="P79" s="238"/>
      <c r="Q79" s="238"/>
      <c r="R79" s="238"/>
      <c r="S79" s="238"/>
      <c r="T79" s="234" t="s">
        <v>90</v>
      </c>
      <c r="U79" s="234"/>
      <c r="V79" s="234"/>
    </row>
    <row r="80" spans="1:24" ht="17.25" customHeight="1">
      <c r="A80" s="8"/>
      <c r="B80" s="239"/>
      <c r="C80" s="239"/>
      <c r="D80" s="239"/>
      <c r="E80" s="239"/>
      <c r="F80" s="239"/>
      <c r="G80" s="239"/>
      <c r="H80" s="239"/>
      <c r="I80" s="239"/>
      <c r="J80" s="240"/>
      <c r="K80" s="240"/>
      <c r="L80" s="240"/>
      <c r="M80" s="240"/>
      <c r="N80" s="240"/>
      <c r="O80" s="241"/>
      <c r="P80" s="241"/>
      <c r="Q80" s="241"/>
      <c r="R80" s="241"/>
      <c r="S80" s="241"/>
      <c r="T80" s="239"/>
      <c r="U80" s="239"/>
      <c r="V80" s="239"/>
    </row>
    <row r="81" spans="1:24" ht="25.5" customHeight="1">
      <c r="A81" s="8"/>
      <c r="B81" s="230" t="s">
        <v>91</v>
      </c>
      <c r="C81" s="231"/>
      <c r="D81" s="231"/>
      <c r="E81" s="231"/>
      <c r="F81" s="231"/>
      <c r="G81" s="231"/>
      <c r="H81" s="231"/>
      <c r="I81" s="231"/>
      <c r="J81" s="242" t="str">
        <f>'[1]17天妃'!$J$82</f>
        <v>R4.4.1</v>
      </c>
      <c r="K81" s="242"/>
      <c r="L81" s="15" t="s">
        <v>3</v>
      </c>
      <c r="O81" s="13" t="s">
        <v>92</v>
      </c>
      <c r="P81" s="199"/>
      <c r="Q81" s="199"/>
      <c r="R81" s="199"/>
      <c r="S81" s="199"/>
      <c r="T81" s="199"/>
      <c r="U81" s="242" t="s">
        <v>93</v>
      </c>
      <c r="V81" s="242"/>
      <c r="W81" s="15" t="s">
        <v>3</v>
      </c>
    </row>
    <row r="82" spans="1:24" ht="25.5" customHeight="1">
      <c r="A82" s="8"/>
      <c r="B82" s="205" t="s">
        <v>84</v>
      </c>
      <c r="C82" s="205"/>
      <c r="D82" s="205"/>
      <c r="E82" s="205"/>
      <c r="F82" s="205"/>
      <c r="G82" s="205"/>
      <c r="H82" s="205"/>
      <c r="I82" s="205"/>
      <c r="J82" s="243"/>
      <c r="K82" s="7"/>
      <c r="O82" s="244" t="s">
        <v>94</v>
      </c>
      <c r="P82" s="245"/>
      <c r="Q82" s="245"/>
      <c r="R82" s="245"/>
      <c r="S82" s="245"/>
      <c r="T82" s="246"/>
      <c r="U82" s="247"/>
      <c r="V82" s="239"/>
      <c r="W82" s="240"/>
    </row>
    <row r="83" spans="1:24" ht="25.5" customHeight="1">
      <c r="A83" s="8"/>
      <c r="B83" s="248" t="s">
        <v>95</v>
      </c>
      <c r="C83" s="249"/>
      <c r="D83" s="249"/>
      <c r="E83" s="249"/>
      <c r="F83" s="249"/>
      <c r="G83" s="249"/>
      <c r="H83" s="249"/>
      <c r="I83" s="250"/>
      <c r="J83" s="240"/>
      <c r="O83" s="251" t="s">
        <v>96</v>
      </c>
      <c r="P83" s="252"/>
      <c r="Q83" s="252"/>
      <c r="R83" s="252"/>
      <c r="S83" s="252"/>
      <c r="T83" s="253"/>
      <c r="U83" s="239"/>
      <c r="V83" s="239"/>
      <c r="W83" s="240"/>
    </row>
    <row r="84" spans="1:24" ht="25.5" customHeight="1">
      <c r="A84" s="8"/>
      <c r="B84" s="248" t="s">
        <v>97</v>
      </c>
      <c r="C84" s="249"/>
      <c r="D84" s="249"/>
      <c r="E84" s="249"/>
      <c r="F84" s="249"/>
      <c r="G84" s="249"/>
      <c r="H84" s="249"/>
      <c r="I84" s="250"/>
      <c r="J84" s="240"/>
      <c r="K84" s="254"/>
      <c r="L84" s="254"/>
      <c r="M84" s="254"/>
      <c r="N84" s="254"/>
      <c r="O84" s="251" t="s">
        <v>98</v>
      </c>
      <c r="P84" s="252"/>
      <c r="Q84" s="252"/>
      <c r="R84" s="252"/>
      <c r="S84" s="252"/>
      <c r="T84" s="253"/>
      <c r="U84" s="239"/>
      <c r="V84" s="239"/>
      <c r="W84" s="240"/>
    </row>
    <row r="85" spans="1:24" ht="18.75" customHeight="1">
      <c r="A85" s="8"/>
      <c r="B85" s="239"/>
      <c r="C85" s="239"/>
      <c r="D85" s="239"/>
      <c r="E85" s="239"/>
      <c r="F85" s="239"/>
      <c r="G85" s="239"/>
      <c r="H85" s="239"/>
      <c r="I85" s="239"/>
      <c r="J85" s="240"/>
      <c r="K85" s="240"/>
      <c r="L85" s="240"/>
      <c r="M85" s="240"/>
      <c r="N85" s="240"/>
      <c r="O85" s="255" t="s">
        <v>99</v>
      </c>
      <c r="P85" s="256"/>
      <c r="Q85" s="256"/>
      <c r="R85" s="256"/>
      <c r="S85" s="256"/>
      <c r="T85" s="257"/>
      <c r="U85" s="239"/>
      <c r="V85" s="239"/>
      <c r="W85" s="240"/>
    </row>
    <row r="86" spans="1:24" ht="25.5" customHeight="1">
      <c r="A86" s="8"/>
      <c r="B86" s="13" t="s">
        <v>100</v>
      </c>
      <c r="C86" s="13"/>
      <c r="D86" s="13"/>
      <c r="E86" s="13"/>
      <c r="F86" s="13"/>
      <c r="G86" s="14" t="str">
        <f>'[1]35天久'!$G$87</f>
        <v>R5.12.31</v>
      </c>
      <c r="H86" s="14"/>
      <c r="I86" s="15" t="s">
        <v>3</v>
      </c>
      <c r="J86" s="240"/>
      <c r="K86" s="240"/>
      <c r="L86" s="240"/>
      <c r="M86" s="240"/>
      <c r="N86" s="240"/>
      <c r="O86" s="251" t="s">
        <v>101</v>
      </c>
      <c r="P86" s="252"/>
      <c r="Q86" s="252"/>
      <c r="R86" s="252"/>
      <c r="S86" s="252"/>
      <c r="T86" s="253"/>
      <c r="U86" s="239"/>
      <c r="V86" s="239"/>
      <c r="W86" s="240"/>
    </row>
    <row r="87" spans="1:24" ht="25.5" customHeight="1">
      <c r="A87" s="8"/>
      <c r="B87" s="258" t="s">
        <v>84</v>
      </c>
      <c r="C87" s="259"/>
      <c r="D87" s="259"/>
      <c r="E87" s="259"/>
      <c r="F87" s="259"/>
      <c r="G87" s="260"/>
      <c r="H87" s="258" t="s">
        <v>102</v>
      </c>
      <c r="I87" s="259"/>
      <c r="J87" s="259"/>
      <c r="K87" s="259"/>
      <c r="L87" s="259"/>
      <c r="M87" s="260"/>
      <c r="N87" s="240"/>
      <c r="O87" s="255" t="s">
        <v>103</v>
      </c>
      <c r="P87" s="256"/>
      <c r="Q87" s="256"/>
      <c r="R87" s="256"/>
      <c r="S87" s="256"/>
      <c r="T87" s="257"/>
      <c r="U87" s="239"/>
      <c r="V87" s="239"/>
      <c r="W87" s="240"/>
    </row>
    <row r="88" spans="1:24" ht="27.75" customHeight="1">
      <c r="A88" s="8"/>
      <c r="B88" s="248" t="s">
        <v>104</v>
      </c>
      <c r="C88" s="249"/>
      <c r="D88" s="249"/>
      <c r="E88" s="249"/>
      <c r="F88" s="249"/>
      <c r="G88" s="250"/>
      <c r="H88" s="248" t="s">
        <v>105</v>
      </c>
      <c r="I88" s="249"/>
      <c r="J88" s="249"/>
      <c r="K88" s="249"/>
      <c r="L88" s="249"/>
      <c r="M88" s="250"/>
      <c r="N88" s="240"/>
      <c r="O88" s="251" t="s">
        <v>106</v>
      </c>
      <c r="P88" s="252"/>
      <c r="Q88" s="252"/>
      <c r="R88" s="252"/>
      <c r="S88" s="252"/>
      <c r="T88" s="253"/>
      <c r="U88" s="239"/>
      <c r="V88" s="239"/>
      <c r="W88" s="240"/>
    </row>
    <row r="89" spans="1:24" ht="27.75" customHeight="1">
      <c r="A89" s="8"/>
      <c r="B89" s="248" t="s">
        <v>107</v>
      </c>
      <c r="C89" s="249"/>
      <c r="D89" s="249"/>
      <c r="E89" s="249"/>
      <c r="F89" s="249"/>
      <c r="G89" s="250"/>
      <c r="H89" s="248" t="s">
        <v>108</v>
      </c>
      <c r="I89" s="249"/>
      <c r="J89" s="249"/>
      <c r="K89" s="249"/>
      <c r="L89" s="249"/>
      <c r="M89" s="250"/>
      <c r="N89" s="240"/>
      <c r="O89" s="251" t="s">
        <v>109</v>
      </c>
      <c r="P89" s="252"/>
      <c r="Q89" s="252"/>
      <c r="R89" s="252"/>
      <c r="S89" s="252"/>
      <c r="T89" s="253"/>
      <c r="U89" s="239"/>
      <c r="V89" s="239"/>
      <c r="W89" s="240"/>
    </row>
    <row r="90" spans="1:24" ht="25.5" customHeight="1">
      <c r="A90" s="8"/>
      <c r="B90" s="248" t="s">
        <v>110</v>
      </c>
      <c r="C90" s="249"/>
      <c r="D90" s="249"/>
      <c r="E90" s="249"/>
      <c r="F90" s="249"/>
      <c r="G90" s="250"/>
      <c r="H90" s="248" t="s">
        <v>111</v>
      </c>
      <c r="I90" s="249"/>
      <c r="J90" s="249"/>
      <c r="K90" s="249"/>
      <c r="L90" s="249"/>
      <c r="M90" s="250"/>
      <c r="N90" s="240"/>
    </row>
    <row r="91" spans="1:24" ht="25.5" customHeight="1">
      <c r="A91" s="8"/>
      <c r="B91" s="261" t="s">
        <v>112</v>
      </c>
      <c r="C91" s="262"/>
      <c r="D91" s="262"/>
      <c r="E91" s="262"/>
      <c r="F91" s="262"/>
      <c r="G91" s="218"/>
      <c r="H91" s="248" t="s">
        <v>113</v>
      </c>
      <c r="I91" s="249"/>
      <c r="J91" s="249"/>
      <c r="K91" s="249"/>
      <c r="L91" s="249"/>
      <c r="M91" s="250"/>
      <c r="N91" s="240"/>
      <c r="O91" s="263" t="s">
        <v>114</v>
      </c>
      <c r="P91" s="264"/>
      <c r="Q91" s="264"/>
      <c r="R91" s="264"/>
      <c r="S91" s="264"/>
      <c r="T91" s="264"/>
      <c r="U91" s="264"/>
      <c r="V91" s="14" t="str">
        <f>'[1]17天妃'!$V$86</f>
        <v>R5.12.31</v>
      </c>
      <c r="W91" s="14"/>
      <c r="X91" s="15" t="s">
        <v>3</v>
      </c>
    </row>
    <row r="92" spans="1:24" ht="25.5" customHeight="1">
      <c r="A92" s="8"/>
      <c r="B92" s="261" t="s">
        <v>115</v>
      </c>
      <c r="C92" s="262"/>
      <c r="D92" s="262"/>
      <c r="E92" s="262"/>
      <c r="F92" s="262"/>
      <c r="G92" s="218"/>
      <c r="H92" s="248" t="s">
        <v>116</v>
      </c>
      <c r="I92" s="249"/>
      <c r="J92" s="249"/>
      <c r="K92" s="249"/>
      <c r="L92" s="249"/>
      <c r="M92" s="250"/>
      <c r="N92" s="240"/>
      <c r="O92" s="265" t="s">
        <v>84</v>
      </c>
      <c r="P92" s="266"/>
      <c r="Q92" s="266"/>
      <c r="R92" s="266"/>
      <c r="S92" s="266"/>
      <c r="T92" s="233" t="s">
        <v>117</v>
      </c>
      <c r="U92" s="233"/>
      <c r="V92" s="233"/>
      <c r="W92" s="233"/>
      <c r="X92" s="233"/>
    </row>
    <row r="93" spans="1:24" ht="25.5" customHeight="1">
      <c r="A93" s="8"/>
      <c r="B93" s="248" t="s">
        <v>118</v>
      </c>
      <c r="C93" s="249"/>
      <c r="D93" s="249"/>
      <c r="E93" s="249"/>
      <c r="F93" s="249"/>
      <c r="G93" s="250"/>
      <c r="H93" s="248" t="s">
        <v>119</v>
      </c>
      <c r="I93" s="249"/>
      <c r="J93" s="249"/>
      <c r="K93" s="249"/>
      <c r="L93" s="249"/>
      <c r="M93" s="250"/>
      <c r="N93" s="240"/>
      <c r="O93" s="267" t="s">
        <v>120</v>
      </c>
      <c r="P93" s="268"/>
      <c r="Q93" s="268"/>
      <c r="R93" s="268"/>
      <c r="S93" s="268"/>
      <c r="T93" s="269" t="s">
        <v>121</v>
      </c>
      <c r="U93" s="270"/>
      <c r="V93" s="270"/>
      <c r="W93" s="270"/>
      <c r="X93" s="270"/>
    </row>
    <row r="94" spans="1:24" ht="25.5" customHeight="1">
      <c r="A94" s="8"/>
      <c r="B94" s="261" t="s">
        <v>122</v>
      </c>
      <c r="C94" s="262"/>
      <c r="D94" s="262"/>
      <c r="E94" s="262"/>
      <c r="F94" s="262"/>
      <c r="G94" s="218"/>
      <c r="H94" s="248" t="s">
        <v>123</v>
      </c>
      <c r="I94" s="249"/>
      <c r="J94" s="249"/>
      <c r="K94" s="249"/>
      <c r="L94" s="249"/>
      <c r="M94" s="250"/>
      <c r="N94" s="240"/>
      <c r="O94" s="267" t="s">
        <v>124</v>
      </c>
      <c r="P94" s="268"/>
      <c r="Q94" s="268"/>
      <c r="R94" s="268"/>
      <c r="S94" s="268"/>
      <c r="T94" s="271" t="s">
        <v>125</v>
      </c>
      <c r="U94" s="272"/>
      <c r="V94" s="272"/>
      <c r="W94" s="272"/>
      <c r="X94" s="272"/>
    </row>
    <row r="95" spans="1:24" ht="18.75" customHeight="1">
      <c r="A95" s="8"/>
      <c r="B95" s="248" t="s">
        <v>126</v>
      </c>
      <c r="C95" s="249"/>
      <c r="D95" s="249"/>
      <c r="E95" s="249"/>
      <c r="F95" s="249"/>
      <c r="G95" s="250"/>
      <c r="H95" s="248" t="s">
        <v>127</v>
      </c>
      <c r="I95" s="249"/>
      <c r="J95" s="249"/>
      <c r="K95" s="249"/>
      <c r="L95" s="249"/>
      <c r="M95" s="250"/>
      <c r="N95" s="240"/>
      <c r="O95" s="241"/>
      <c r="P95" s="241"/>
      <c r="Q95" s="241"/>
      <c r="R95" s="241"/>
      <c r="S95" s="241"/>
      <c r="T95" s="239"/>
      <c r="U95" s="239"/>
    </row>
    <row r="96" spans="1:24" ht="27.75" customHeight="1">
      <c r="A96" s="8"/>
      <c r="B96" s="261" t="s">
        <v>128</v>
      </c>
      <c r="C96" s="262"/>
      <c r="D96" s="262"/>
      <c r="E96" s="262"/>
      <c r="F96" s="262"/>
      <c r="G96" s="218"/>
      <c r="H96" s="248" t="s">
        <v>129</v>
      </c>
      <c r="I96" s="249"/>
      <c r="J96" s="249"/>
      <c r="K96" s="249"/>
      <c r="L96" s="249"/>
      <c r="M96" s="250"/>
      <c r="N96" s="240"/>
      <c r="O96" s="263" t="s">
        <v>130</v>
      </c>
      <c r="P96" s="263"/>
      <c r="Q96" s="263"/>
      <c r="R96" s="263"/>
      <c r="S96" s="263"/>
      <c r="T96" s="263"/>
      <c r="U96" s="263"/>
      <c r="V96" s="14" t="str">
        <f>'[1]17天妃'!$V$91</f>
        <v>R5.12.31</v>
      </c>
      <c r="W96" s="14"/>
      <c r="X96" s="15" t="s">
        <v>3</v>
      </c>
    </row>
    <row r="97" spans="1:24" ht="25.5" customHeight="1">
      <c r="A97" s="8"/>
      <c r="B97" s="273" t="s">
        <v>131</v>
      </c>
      <c r="C97" s="273"/>
      <c r="D97" s="273"/>
      <c r="E97" s="273"/>
      <c r="F97" s="273"/>
      <c r="G97" s="273"/>
      <c r="H97" s="248" t="s">
        <v>132</v>
      </c>
      <c r="I97" s="249"/>
      <c r="J97" s="249"/>
      <c r="K97" s="249"/>
      <c r="L97" s="249"/>
      <c r="M97" s="250"/>
      <c r="N97" s="240"/>
      <c r="O97" s="233" t="s">
        <v>84</v>
      </c>
      <c r="P97" s="233"/>
      <c r="Q97" s="233"/>
      <c r="R97" s="233"/>
      <c r="S97" s="233"/>
      <c r="T97" s="233" t="s">
        <v>102</v>
      </c>
      <c r="U97" s="233"/>
      <c r="V97" s="233"/>
      <c r="W97" s="233"/>
      <c r="X97" s="233"/>
    </row>
    <row r="98" spans="1:24" ht="25.5" customHeight="1">
      <c r="A98" s="8"/>
      <c r="B98" s="248" t="s">
        <v>133</v>
      </c>
      <c r="C98" s="249"/>
      <c r="D98" s="249"/>
      <c r="E98" s="249"/>
      <c r="F98" s="249"/>
      <c r="G98" s="250"/>
      <c r="H98" s="273" t="s">
        <v>134</v>
      </c>
      <c r="I98" s="273"/>
      <c r="J98" s="273"/>
      <c r="K98" s="273"/>
      <c r="L98" s="273"/>
      <c r="M98" s="273"/>
      <c r="N98" s="240"/>
      <c r="O98" s="274" t="s">
        <v>135</v>
      </c>
      <c r="P98" s="274"/>
      <c r="Q98" s="274"/>
      <c r="R98" s="274"/>
      <c r="S98" s="274"/>
      <c r="T98" s="275" t="s">
        <v>136</v>
      </c>
      <c r="U98" s="275"/>
      <c r="V98" s="275"/>
      <c r="W98" s="275"/>
      <c r="X98" s="275"/>
    </row>
    <row r="99" spans="1:24" ht="25.5" customHeight="1">
      <c r="A99" s="8"/>
      <c r="B99" s="248" t="s">
        <v>137</v>
      </c>
      <c r="C99" s="249"/>
      <c r="D99" s="249"/>
      <c r="E99" s="249"/>
      <c r="F99" s="249"/>
      <c r="G99" s="250"/>
      <c r="H99" s="273" t="s">
        <v>138</v>
      </c>
      <c r="I99" s="273"/>
      <c r="J99" s="273"/>
      <c r="K99" s="273"/>
      <c r="L99" s="273"/>
      <c r="M99" s="273"/>
      <c r="N99" s="240"/>
      <c r="O99" s="274" t="s">
        <v>139</v>
      </c>
      <c r="P99" s="274"/>
      <c r="Q99" s="274"/>
      <c r="R99" s="274"/>
      <c r="S99" s="274"/>
      <c r="T99" s="275" t="s">
        <v>140</v>
      </c>
      <c r="U99" s="275"/>
      <c r="V99" s="275"/>
      <c r="W99" s="275"/>
      <c r="X99" s="275"/>
    </row>
    <row r="100" spans="1:24" ht="25.5" customHeight="1">
      <c r="A100" s="8"/>
      <c r="B100" s="248" t="s">
        <v>141</v>
      </c>
      <c r="C100" s="249"/>
      <c r="D100" s="249"/>
      <c r="E100" s="249"/>
      <c r="F100" s="249"/>
      <c r="G100" s="250"/>
      <c r="H100" s="273" t="s">
        <v>142</v>
      </c>
      <c r="I100" s="273"/>
      <c r="J100" s="273"/>
      <c r="K100" s="273"/>
      <c r="L100" s="273"/>
      <c r="M100" s="273"/>
      <c r="N100" s="240"/>
      <c r="O100" s="274" t="s">
        <v>143</v>
      </c>
      <c r="P100" s="274"/>
      <c r="Q100" s="274"/>
      <c r="R100" s="274"/>
      <c r="S100" s="274"/>
      <c r="T100" s="275" t="s">
        <v>144</v>
      </c>
      <c r="U100" s="275"/>
      <c r="V100" s="275"/>
      <c r="W100" s="275"/>
      <c r="X100" s="275"/>
    </row>
    <row r="101" spans="1:24" ht="25.5" customHeight="1">
      <c r="A101" s="8"/>
      <c r="B101" s="211" t="s">
        <v>145</v>
      </c>
      <c r="C101" s="211"/>
      <c r="D101" s="211"/>
      <c r="E101" s="211"/>
      <c r="F101" s="211"/>
      <c r="G101" s="211"/>
      <c r="H101" s="211" t="s">
        <v>146</v>
      </c>
      <c r="I101" s="211"/>
      <c r="J101" s="211"/>
      <c r="K101" s="211"/>
      <c r="L101" s="211"/>
      <c r="M101" s="211"/>
      <c r="N101" s="240"/>
      <c r="O101" s="274" t="s">
        <v>147</v>
      </c>
      <c r="P101" s="274"/>
      <c r="Q101" s="274"/>
      <c r="R101" s="274"/>
      <c r="S101" s="274"/>
      <c r="T101" s="275" t="s">
        <v>148</v>
      </c>
      <c r="U101" s="275"/>
      <c r="V101" s="275"/>
      <c r="W101" s="275"/>
      <c r="X101" s="275"/>
    </row>
    <row r="102" spans="1:24" ht="25.5" customHeight="1">
      <c r="A102" s="8"/>
      <c r="B102" s="276" t="s">
        <v>149</v>
      </c>
      <c r="C102" s="219"/>
      <c r="D102" s="219"/>
      <c r="E102" s="219"/>
      <c r="F102" s="219"/>
      <c r="G102" s="219"/>
      <c r="H102" s="211" t="s">
        <v>150</v>
      </c>
      <c r="I102" s="211"/>
      <c r="J102" s="211"/>
      <c r="K102" s="211"/>
      <c r="L102" s="211"/>
      <c r="M102" s="211"/>
      <c r="N102" s="228"/>
    </row>
    <row r="103" spans="1:24" ht="25.5" customHeight="1">
      <c r="A103" s="8"/>
      <c r="B103" s="211" t="s">
        <v>151</v>
      </c>
      <c r="C103" s="211"/>
      <c r="D103" s="211"/>
      <c r="E103" s="211"/>
      <c r="F103" s="211"/>
      <c r="G103" s="211"/>
      <c r="H103" s="211" t="s">
        <v>152</v>
      </c>
      <c r="I103" s="211"/>
      <c r="J103" s="211"/>
      <c r="K103" s="211"/>
      <c r="L103" s="211"/>
      <c r="M103" s="211"/>
      <c r="N103" s="228"/>
      <c r="O103" s="263" t="s">
        <v>153</v>
      </c>
      <c r="P103" s="264"/>
      <c r="Q103" s="264"/>
      <c r="R103" s="264"/>
      <c r="S103" s="264"/>
      <c r="T103" s="264"/>
      <c r="U103" s="264"/>
      <c r="V103" s="14" t="str">
        <f>'[1]17天妃'!$V$98</f>
        <v>R5.4.1</v>
      </c>
      <c r="W103" s="14"/>
      <c r="X103" s="15" t="s">
        <v>3</v>
      </c>
    </row>
    <row r="104" spans="1:24" ht="25.5" customHeight="1">
      <c r="A104" s="8"/>
      <c r="B104" s="211" t="s">
        <v>154</v>
      </c>
      <c r="C104" s="211"/>
      <c r="D104" s="211"/>
      <c r="E104" s="211"/>
      <c r="F104" s="211"/>
      <c r="G104" s="211"/>
      <c r="H104" s="211" t="s">
        <v>152</v>
      </c>
      <c r="I104" s="211"/>
      <c r="J104" s="211"/>
      <c r="K104" s="211"/>
      <c r="L104" s="211"/>
      <c r="M104" s="211"/>
      <c r="N104" s="228"/>
      <c r="O104" s="233" t="s">
        <v>84</v>
      </c>
      <c r="P104" s="233"/>
      <c r="Q104" s="233"/>
      <c r="R104" s="233"/>
      <c r="S104" s="233"/>
      <c r="T104" s="233" t="s">
        <v>102</v>
      </c>
      <c r="U104" s="233"/>
      <c r="V104" s="233"/>
      <c r="W104" s="233"/>
      <c r="X104" s="233"/>
    </row>
    <row r="105" spans="1:24" ht="25.5" customHeight="1">
      <c r="A105" s="8"/>
      <c r="B105" s="211" t="s">
        <v>155</v>
      </c>
      <c r="C105" s="211"/>
      <c r="D105" s="211"/>
      <c r="E105" s="211"/>
      <c r="F105" s="211"/>
      <c r="G105" s="211"/>
      <c r="H105" s="211" t="s">
        <v>156</v>
      </c>
      <c r="I105" s="211"/>
      <c r="J105" s="211"/>
      <c r="K105" s="211"/>
      <c r="L105" s="211"/>
      <c r="M105" s="211"/>
      <c r="N105" s="228"/>
      <c r="O105" s="272" t="s">
        <v>157</v>
      </c>
      <c r="P105" s="272"/>
      <c r="Q105" s="272"/>
      <c r="R105" s="272"/>
      <c r="S105" s="272"/>
      <c r="T105" s="272" t="s">
        <v>158</v>
      </c>
      <c r="U105" s="272"/>
      <c r="V105" s="272"/>
      <c r="W105" s="272"/>
      <c r="X105" s="272"/>
    </row>
    <row r="106" spans="1:24" ht="25.5" customHeight="1">
      <c r="A106" s="8"/>
      <c r="B106" s="211" t="s">
        <v>159</v>
      </c>
      <c r="C106" s="211"/>
      <c r="D106" s="211"/>
      <c r="E106" s="211"/>
      <c r="F106" s="211"/>
      <c r="G106" s="211"/>
      <c r="H106" s="211" t="s">
        <v>160</v>
      </c>
      <c r="I106" s="211"/>
      <c r="J106" s="211"/>
      <c r="K106" s="211"/>
      <c r="L106" s="211"/>
      <c r="M106" s="211"/>
      <c r="N106" s="228"/>
      <c r="O106" s="277" t="s">
        <v>161</v>
      </c>
      <c r="P106" s="277"/>
      <c r="Q106" s="277"/>
      <c r="R106" s="277"/>
      <c r="S106" s="277"/>
      <c r="T106" s="277" t="s">
        <v>162</v>
      </c>
      <c r="U106" s="277"/>
      <c r="V106" s="277"/>
      <c r="W106" s="277"/>
      <c r="X106" s="277"/>
    </row>
    <row r="107" spans="1:24" ht="25.5" customHeight="1">
      <c r="A107" s="8"/>
      <c r="B107" s="211" t="s">
        <v>163</v>
      </c>
      <c r="C107" s="211"/>
      <c r="D107" s="211"/>
      <c r="E107" s="211"/>
      <c r="F107" s="211"/>
      <c r="G107" s="211"/>
      <c r="H107" s="211" t="s">
        <v>138</v>
      </c>
      <c r="I107" s="211"/>
      <c r="J107" s="211"/>
      <c r="K107" s="211"/>
      <c r="L107" s="211"/>
      <c r="M107" s="211"/>
      <c r="N107" s="228"/>
    </row>
    <row r="108" spans="1:24" ht="25.5" customHeight="1">
      <c r="A108" s="8"/>
      <c r="B108" s="211" t="s">
        <v>164</v>
      </c>
      <c r="C108" s="211"/>
      <c r="D108" s="211"/>
      <c r="E108" s="211"/>
      <c r="F108" s="211"/>
      <c r="G108" s="211"/>
      <c r="H108" s="211" t="s">
        <v>138</v>
      </c>
      <c r="I108" s="211"/>
      <c r="J108" s="211"/>
      <c r="K108" s="211"/>
      <c r="L108" s="211"/>
      <c r="M108" s="211"/>
      <c r="N108" s="228"/>
      <c r="O108" s="278" t="s">
        <v>165</v>
      </c>
      <c r="P108" s="278"/>
      <c r="Q108" s="278"/>
      <c r="R108" s="278"/>
      <c r="S108" s="14" t="str">
        <f>'[1]17天妃'!$S$104</f>
        <v>R2.9.14</v>
      </c>
      <c r="T108" s="14"/>
      <c r="U108" s="15" t="s">
        <v>3</v>
      </c>
    </row>
    <row r="109" spans="1:24" ht="25.5" customHeight="1">
      <c r="A109" s="8"/>
      <c r="B109" s="211" t="s">
        <v>166</v>
      </c>
      <c r="C109" s="211"/>
      <c r="D109" s="211"/>
      <c r="E109" s="211"/>
      <c r="F109" s="211"/>
      <c r="G109" s="211"/>
      <c r="H109" s="211" t="s">
        <v>167</v>
      </c>
      <c r="I109" s="211"/>
      <c r="J109" s="211"/>
      <c r="K109" s="211"/>
      <c r="L109" s="211"/>
      <c r="M109" s="211"/>
      <c r="N109" s="228"/>
      <c r="O109" s="279" t="s">
        <v>94</v>
      </c>
      <c r="P109" s="280"/>
      <c r="Q109" s="280"/>
      <c r="R109" s="280"/>
      <c r="S109" s="280"/>
      <c r="T109" s="280"/>
      <c r="U109" s="281"/>
    </row>
    <row r="110" spans="1:24" ht="25.5" customHeight="1">
      <c r="A110" s="8"/>
      <c r="B110" s="282" t="s">
        <v>168</v>
      </c>
      <c r="C110" s="219"/>
      <c r="D110" s="219"/>
      <c r="E110" s="219"/>
      <c r="F110" s="219"/>
      <c r="G110" s="219"/>
      <c r="H110" s="211" t="s">
        <v>138</v>
      </c>
      <c r="I110" s="211"/>
      <c r="J110" s="211"/>
      <c r="K110" s="211"/>
      <c r="L110" s="211"/>
      <c r="M110" s="211"/>
      <c r="N110" s="228"/>
      <c r="O110" s="283" t="s">
        <v>169</v>
      </c>
      <c r="P110" s="284"/>
      <c r="Q110" s="284"/>
      <c r="R110" s="284"/>
      <c r="S110" s="284"/>
      <c r="T110" s="284"/>
      <c r="U110" s="285"/>
    </row>
    <row r="111" spans="1:24" ht="25.5" customHeight="1">
      <c r="A111" s="8"/>
      <c r="N111" s="228"/>
      <c r="O111" s="283" t="s">
        <v>170</v>
      </c>
      <c r="P111" s="284"/>
      <c r="Q111" s="284"/>
      <c r="R111" s="284"/>
      <c r="S111" s="284"/>
      <c r="T111" s="284"/>
      <c r="U111" s="285"/>
    </row>
    <row r="112" spans="1:24" ht="25.5" customHeight="1">
      <c r="A112" s="8"/>
      <c r="N112" s="228"/>
      <c r="O112" s="283" t="s">
        <v>171</v>
      </c>
      <c r="P112" s="284"/>
      <c r="Q112" s="284"/>
      <c r="R112" s="284"/>
      <c r="S112" s="284"/>
      <c r="T112" s="284"/>
      <c r="U112" s="285"/>
    </row>
    <row r="113" spans="1:29" ht="25.5" customHeight="1">
      <c r="A113" s="8"/>
      <c r="N113" s="228"/>
      <c r="O113" s="283" t="s">
        <v>172</v>
      </c>
      <c r="P113" s="284"/>
      <c r="Q113" s="284"/>
      <c r="R113" s="284"/>
      <c r="S113" s="284"/>
      <c r="T113" s="284"/>
      <c r="U113" s="285"/>
    </row>
    <row r="114" spans="1:29" ht="25.5" customHeight="1">
      <c r="A114" s="8"/>
      <c r="N114" s="228"/>
      <c r="O114" s="286" t="s">
        <v>173</v>
      </c>
      <c r="P114" s="287"/>
      <c r="Q114" s="287"/>
      <c r="R114" s="287"/>
      <c r="S114" s="287"/>
      <c r="T114" s="287"/>
      <c r="U114" s="288"/>
    </row>
    <row r="115" spans="1:29" ht="25.5" customHeight="1">
      <c r="A115" s="8"/>
      <c r="N115" s="228"/>
    </row>
    <row r="116" spans="1:29" ht="25.5" customHeight="1">
      <c r="A116" s="8"/>
      <c r="N116" s="228"/>
      <c r="W116" s="241"/>
      <c r="X116" s="241"/>
    </row>
    <row r="117" spans="1:29" ht="25.5" customHeight="1">
      <c r="A117" s="8"/>
      <c r="N117" s="228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</row>
    <row r="118" spans="1:29" ht="6.75" customHeight="1">
      <c r="H118" s="289"/>
      <c r="I118" s="289"/>
      <c r="J118" s="289"/>
      <c r="K118" s="289"/>
      <c r="L118" s="290"/>
      <c r="M118" s="290"/>
      <c r="N118" s="290"/>
      <c r="O118" s="290"/>
      <c r="P118" s="290"/>
      <c r="Q118" s="290"/>
      <c r="R118" s="291"/>
      <c r="S118" s="292"/>
      <c r="T118" s="292"/>
      <c r="U118" s="292"/>
      <c r="V118" s="292"/>
    </row>
    <row r="119" spans="1:29" ht="24" customHeight="1">
      <c r="A119" s="40">
        <v>4</v>
      </c>
      <c r="B119" s="41" t="s">
        <v>174</v>
      </c>
      <c r="C119" s="42"/>
      <c r="D119" s="42"/>
      <c r="E119" s="43"/>
      <c r="F119" s="43"/>
      <c r="G119" s="293"/>
      <c r="H119" s="293"/>
      <c r="I119" s="293"/>
      <c r="J119" s="293"/>
      <c r="K119" s="294"/>
      <c r="L119" s="294"/>
      <c r="M119" s="132"/>
      <c r="N119" s="132"/>
      <c r="O119" s="132"/>
      <c r="P119" s="132"/>
      <c r="Q119" s="132"/>
      <c r="R119" s="133"/>
      <c r="S119" s="134"/>
      <c r="T119" s="133"/>
      <c r="U119" s="134"/>
      <c r="V119" s="134"/>
      <c r="W119" s="45"/>
      <c r="X119" s="45"/>
    </row>
    <row r="120" spans="1:29" ht="6" customHeight="1">
      <c r="A120" s="295"/>
      <c r="B120" s="296"/>
      <c r="C120" s="297"/>
      <c r="D120" s="297"/>
      <c r="E120" s="290"/>
      <c r="F120" s="290"/>
      <c r="G120" s="298"/>
      <c r="H120" s="298"/>
      <c r="I120" s="298"/>
      <c r="J120" s="298"/>
      <c r="K120" s="299"/>
      <c r="L120" s="299"/>
      <c r="M120" s="10"/>
      <c r="N120" s="10"/>
      <c r="O120" s="10"/>
      <c r="P120" s="10"/>
      <c r="Q120" s="10"/>
      <c r="R120" s="11"/>
      <c r="S120" s="12"/>
      <c r="T120" s="11"/>
      <c r="U120" s="12"/>
      <c r="V120" s="12"/>
    </row>
    <row r="121" spans="1:29" ht="28.5" customHeight="1">
      <c r="B121" s="13" t="s">
        <v>175</v>
      </c>
      <c r="C121" s="199"/>
      <c r="D121" s="199"/>
      <c r="E121" s="199"/>
      <c r="F121" s="14" t="str">
        <f>'[1]17天妃'!$F$121</f>
        <v>R6.1.16</v>
      </c>
      <c r="G121" s="14"/>
      <c r="H121" s="15" t="s">
        <v>3</v>
      </c>
      <c r="I121" s="300"/>
      <c r="J121" s="300"/>
      <c r="K121" s="300"/>
      <c r="L121" s="300"/>
      <c r="M121" s="301"/>
      <c r="N121" s="301"/>
      <c r="AC121" s="302"/>
    </row>
    <row r="122" spans="1:29" ht="21.75" customHeight="1">
      <c r="B122" s="205" t="s">
        <v>176</v>
      </c>
      <c r="C122" s="205" t="s">
        <v>177</v>
      </c>
      <c r="D122" s="205"/>
      <c r="E122" s="205"/>
      <c r="F122" s="205"/>
      <c r="G122" s="205" t="s">
        <v>178</v>
      </c>
      <c r="H122" s="205"/>
      <c r="I122" s="205"/>
      <c r="J122" s="205"/>
      <c r="K122" s="205" t="s">
        <v>179</v>
      </c>
      <c r="L122" s="205"/>
      <c r="M122" s="205"/>
      <c r="N122" s="205"/>
      <c r="O122" s="205"/>
      <c r="P122" s="205"/>
      <c r="Q122" s="205"/>
      <c r="R122" s="205"/>
      <c r="S122" s="303" t="s">
        <v>180</v>
      </c>
      <c r="T122" s="303"/>
      <c r="U122" s="303"/>
      <c r="V122" s="303"/>
      <c r="W122" s="302"/>
      <c r="X122" s="302"/>
    </row>
    <row r="123" spans="1:29" ht="36" customHeight="1">
      <c r="B123" s="232"/>
      <c r="C123" s="205"/>
      <c r="D123" s="205"/>
      <c r="E123" s="205"/>
      <c r="F123" s="205"/>
      <c r="G123" s="205"/>
      <c r="H123" s="205"/>
      <c r="I123" s="205"/>
      <c r="J123" s="205"/>
      <c r="K123" s="205" t="s">
        <v>181</v>
      </c>
      <c r="L123" s="205"/>
      <c r="M123" s="205"/>
      <c r="N123" s="205"/>
      <c r="O123" s="205" t="s">
        <v>182</v>
      </c>
      <c r="P123" s="205" t="s">
        <v>183</v>
      </c>
      <c r="Q123" s="205" t="s">
        <v>184</v>
      </c>
      <c r="R123" s="205" t="s">
        <v>185</v>
      </c>
      <c r="S123" s="303"/>
      <c r="T123" s="303"/>
      <c r="U123" s="303"/>
      <c r="V123" s="303"/>
      <c r="W123" s="302"/>
      <c r="X123" s="302"/>
    </row>
    <row r="124" spans="1:29" ht="23.25" customHeight="1">
      <c r="B124" s="232"/>
      <c r="C124" s="205"/>
      <c r="D124" s="205"/>
      <c r="E124" s="205"/>
      <c r="F124" s="205"/>
      <c r="G124" s="205"/>
      <c r="H124" s="205"/>
      <c r="I124" s="205"/>
      <c r="J124" s="205"/>
      <c r="K124" s="304" t="s">
        <v>186</v>
      </c>
      <c r="L124" s="205"/>
      <c r="M124" s="205" t="s">
        <v>187</v>
      </c>
      <c r="N124" s="205"/>
      <c r="O124" s="205"/>
      <c r="P124" s="205"/>
      <c r="Q124" s="205"/>
      <c r="R124" s="205"/>
      <c r="S124" s="303"/>
      <c r="T124" s="303"/>
      <c r="U124" s="303"/>
      <c r="V124" s="303"/>
      <c r="W124" s="302"/>
      <c r="X124" s="302"/>
    </row>
    <row r="125" spans="1:29" ht="33.75" customHeight="1">
      <c r="B125" s="305" t="s">
        <v>188</v>
      </c>
      <c r="C125" s="211" t="s">
        <v>189</v>
      </c>
      <c r="D125" s="211"/>
      <c r="E125" s="211"/>
      <c r="F125" s="211"/>
      <c r="G125" s="211" t="s">
        <v>65</v>
      </c>
      <c r="H125" s="211"/>
      <c r="I125" s="211"/>
      <c r="J125" s="211"/>
      <c r="K125" s="234" t="s">
        <v>190</v>
      </c>
      <c r="L125" s="234"/>
      <c r="M125" s="234" t="s">
        <v>191</v>
      </c>
      <c r="N125" s="234"/>
      <c r="O125" s="306" t="s">
        <v>192</v>
      </c>
      <c r="P125" s="306" t="s">
        <v>193</v>
      </c>
      <c r="Q125" s="306" t="s">
        <v>190</v>
      </c>
      <c r="R125" s="306" t="s">
        <v>194</v>
      </c>
      <c r="S125" s="307" t="s">
        <v>195</v>
      </c>
      <c r="T125" s="308"/>
      <c r="U125" s="308"/>
      <c r="V125" s="308"/>
      <c r="W125" s="302"/>
      <c r="X125" s="302"/>
    </row>
    <row r="126" spans="1:29" ht="33.75" customHeight="1">
      <c r="B126" s="305" t="s">
        <v>188</v>
      </c>
      <c r="C126" s="211" t="s">
        <v>64</v>
      </c>
      <c r="D126" s="211"/>
      <c r="E126" s="211"/>
      <c r="F126" s="211"/>
      <c r="G126" s="211" t="s">
        <v>65</v>
      </c>
      <c r="H126" s="211"/>
      <c r="I126" s="211"/>
      <c r="J126" s="211"/>
      <c r="K126" s="234" t="s">
        <v>190</v>
      </c>
      <c r="L126" s="234"/>
      <c r="M126" s="234" t="s">
        <v>196</v>
      </c>
      <c r="N126" s="234"/>
      <c r="O126" s="306" t="s">
        <v>194</v>
      </c>
      <c r="P126" s="306" t="s">
        <v>194</v>
      </c>
      <c r="Q126" s="306" t="s">
        <v>197</v>
      </c>
      <c r="R126" s="306" t="s">
        <v>198</v>
      </c>
      <c r="S126" s="307" t="s">
        <v>199</v>
      </c>
      <c r="T126" s="308"/>
      <c r="U126" s="308"/>
      <c r="V126" s="308"/>
      <c r="W126" s="302"/>
      <c r="X126" s="302"/>
    </row>
    <row r="127" spans="1:29" ht="33.75" customHeight="1">
      <c r="B127" s="305" t="s">
        <v>188</v>
      </c>
      <c r="C127" s="211" t="s">
        <v>200</v>
      </c>
      <c r="D127" s="211"/>
      <c r="E127" s="211"/>
      <c r="F127" s="211"/>
      <c r="G127" s="211" t="s">
        <v>201</v>
      </c>
      <c r="H127" s="211"/>
      <c r="I127" s="211"/>
      <c r="J127" s="211"/>
      <c r="K127" s="234" t="s">
        <v>202</v>
      </c>
      <c r="L127" s="234"/>
      <c r="M127" s="234" t="s">
        <v>203</v>
      </c>
      <c r="N127" s="234"/>
      <c r="O127" s="306" t="s">
        <v>190</v>
      </c>
      <c r="P127" s="306" t="s">
        <v>190</v>
      </c>
      <c r="Q127" s="306" t="s">
        <v>190</v>
      </c>
      <c r="R127" s="306" t="s">
        <v>194</v>
      </c>
      <c r="S127" s="307" t="s">
        <v>204</v>
      </c>
      <c r="T127" s="308"/>
      <c r="U127" s="308"/>
      <c r="V127" s="308"/>
      <c r="W127" s="302"/>
      <c r="X127" s="302"/>
    </row>
    <row r="128" spans="1:29" ht="23.25" customHeight="1">
      <c r="B128" s="239"/>
      <c r="C128" s="239"/>
      <c r="D128" s="239"/>
      <c r="E128" s="239"/>
      <c r="F128" s="309"/>
      <c r="G128" s="310"/>
      <c r="H128" s="310"/>
      <c r="I128" s="12"/>
      <c r="J128" s="12"/>
      <c r="K128" s="12"/>
      <c r="L128" s="12"/>
      <c r="M128" s="311"/>
      <c r="N128" s="239"/>
      <c r="O128" s="239"/>
      <c r="P128" s="239"/>
      <c r="Q128" s="239"/>
      <c r="R128" s="239"/>
      <c r="S128" s="239"/>
      <c r="T128" s="239"/>
      <c r="U128" s="12"/>
      <c r="V128" s="12"/>
      <c r="W128" s="12"/>
      <c r="X128" s="12"/>
    </row>
    <row r="129" spans="1:27" ht="27" customHeight="1">
      <c r="B129" s="230" t="s">
        <v>205</v>
      </c>
      <c r="C129" s="231"/>
      <c r="D129" s="231"/>
      <c r="E129" s="231"/>
      <c r="F129" s="231"/>
      <c r="G129" s="14" t="str">
        <f>'[1]17天妃'!$G$128</f>
        <v>R6.1.16</v>
      </c>
      <c r="H129" s="14"/>
      <c r="I129" s="15" t="s">
        <v>3</v>
      </c>
      <c r="J129" s="12"/>
      <c r="K129" s="312"/>
      <c r="L129" s="312"/>
      <c r="M129" s="312"/>
      <c r="N129" s="312"/>
      <c r="O129" s="313"/>
      <c r="P129" s="313"/>
      <c r="Q129" s="313"/>
      <c r="R129" s="313"/>
      <c r="S129" s="313"/>
      <c r="T129" s="313"/>
      <c r="U129" s="313"/>
      <c r="V129" s="313"/>
      <c r="X129" s="12"/>
    </row>
    <row r="130" spans="1:27" ht="23.25" customHeight="1">
      <c r="B130" s="205" t="s">
        <v>84</v>
      </c>
      <c r="C130" s="205"/>
      <c r="D130" s="205"/>
      <c r="E130" s="205"/>
      <c r="F130" s="205"/>
      <c r="G130" s="205"/>
      <c r="H130" s="205"/>
      <c r="I130" s="205"/>
      <c r="J130" s="12"/>
      <c r="K130" s="314"/>
      <c r="L130" s="314"/>
      <c r="M130" s="314"/>
      <c r="N130" s="314"/>
      <c r="O130" s="314"/>
      <c r="P130" s="314"/>
      <c r="Q130" s="314"/>
      <c r="R130" s="314"/>
      <c r="S130" s="314"/>
      <c r="T130" s="314"/>
      <c r="U130" s="314"/>
      <c r="V130" s="314"/>
      <c r="X130" s="12"/>
    </row>
    <row r="131" spans="1:27" ht="23.25" customHeight="1">
      <c r="B131" s="315" t="s">
        <v>206</v>
      </c>
      <c r="C131" s="316"/>
      <c r="D131" s="316"/>
      <c r="E131" s="316"/>
      <c r="F131" s="316"/>
      <c r="G131" s="316"/>
      <c r="H131" s="316"/>
      <c r="I131" s="317"/>
      <c r="J131" s="12"/>
      <c r="K131" s="314"/>
      <c r="L131" s="314"/>
      <c r="M131" s="314"/>
      <c r="N131" s="314"/>
      <c r="O131" s="314"/>
      <c r="P131" s="314"/>
      <c r="Q131" s="314"/>
      <c r="R131" s="314"/>
      <c r="S131" s="314"/>
      <c r="T131" s="314"/>
      <c r="U131" s="314"/>
      <c r="V131" s="314"/>
      <c r="X131" s="12"/>
    </row>
    <row r="132" spans="1:27" ht="23.25" customHeight="1">
      <c r="B132" s="211" t="s">
        <v>207</v>
      </c>
      <c r="C132" s="211"/>
      <c r="D132" s="211"/>
      <c r="E132" s="211"/>
      <c r="F132" s="211"/>
      <c r="G132" s="211"/>
      <c r="H132" s="211"/>
      <c r="I132" s="211"/>
      <c r="J132" s="12"/>
      <c r="K132" s="311"/>
      <c r="L132" s="311"/>
      <c r="M132" s="311"/>
      <c r="N132" s="311"/>
      <c r="O132" s="311"/>
      <c r="P132" s="311"/>
      <c r="Q132" s="311"/>
      <c r="R132" s="311"/>
      <c r="S132" s="311"/>
      <c r="T132" s="311"/>
      <c r="U132" s="311"/>
      <c r="V132" s="311"/>
    </row>
    <row r="133" spans="1:27" ht="23.25" customHeight="1">
      <c r="B133" s="211" t="s">
        <v>208</v>
      </c>
      <c r="C133" s="211"/>
      <c r="D133" s="211"/>
      <c r="E133" s="211"/>
      <c r="F133" s="211"/>
      <c r="G133" s="211"/>
      <c r="H133" s="211"/>
      <c r="I133" s="211"/>
      <c r="J133" s="12"/>
      <c r="S133" s="239"/>
      <c r="T133" s="239"/>
      <c r="U133" s="12"/>
      <c r="V133" s="12"/>
      <c r="W133" s="12"/>
      <c r="X133" s="12"/>
    </row>
    <row r="134" spans="1:27" ht="23.25" customHeight="1">
      <c r="B134" s="211" t="s">
        <v>209</v>
      </c>
      <c r="C134" s="211"/>
      <c r="D134" s="211"/>
      <c r="E134" s="211"/>
      <c r="F134" s="211"/>
      <c r="G134" s="211"/>
      <c r="H134" s="211"/>
      <c r="I134" s="211"/>
      <c r="J134" s="12"/>
      <c r="K134" s="12"/>
      <c r="L134" s="12"/>
      <c r="M134" s="311"/>
      <c r="N134" s="239"/>
      <c r="O134" s="239"/>
      <c r="P134" s="239"/>
      <c r="Q134" s="239"/>
      <c r="R134" s="239"/>
      <c r="S134" s="239"/>
      <c r="T134" s="239"/>
      <c r="U134" s="12"/>
      <c r="V134" s="12"/>
      <c r="W134" s="12"/>
      <c r="X134" s="12"/>
    </row>
    <row r="135" spans="1:27" ht="23.25" customHeight="1">
      <c r="B135" s="211" t="s">
        <v>210</v>
      </c>
      <c r="C135" s="211"/>
      <c r="D135" s="211"/>
      <c r="E135" s="211"/>
      <c r="F135" s="211"/>
      <c r="G135" s="211"/>
      <c r="H135" s="211"/>
      <c r="I135" s="211"/>
      <c r="J135" s="12"/>
      <c r="K135" s="12"/>
      <c r="L135" s="12"/>
      <c r="M135" s="311"/>
      <c r="N135" s="239"/>
      <c r="O135" s="239"/>
      <c r="P135" s="239"/>
      <c r="Q135" s="239"/>
      <c r="R135" s="239"/>
      <c r="S135" s="239"/>
      <c r="T135" s="239"/>
      <c r="U135" s="12"/>
      <c r="V135" s="12"/>
      <c r="W135" s="12"/>
      <c r="X135" s="12"/>
    </row>
    <row r="136" spans="1:27" ht="23.25" customHeight="1">
      <c r="B136" s="211" t="s">
        <v>211</v>
      </c>
      <c r="C136" s="211"/>
      <c r="D136" s="211"/>
      <c r="E136" s="211"/>
      <c r="F136" s="211"/>
      <c r="G136" s="211"/>
      <c r="H136" s="211"/>
      <c r="I136" s="211"/>
      <c r="J136" s="12"/>
      <c r="K136" s="12"/>
      <c r="L136" s="12"/>
      <c r="M136" s="311"/>
      <c r="N136" s="239"/>
      <c r="O136" s="239"/>
      <c r="P136" s="239"/>
      <c r="Q136" s="239"/>
      <c r="R136" s="239"/>
      <c r="S136" s="239"/>
      <c r="T136" s="239"/>
      <c r="U136" s="12"/>
      <c r="V136" s="12"/>
      <c r="W136" s="12"/>
      <c r="X136" s="12"/>
    </row>
    <row r="137" spans="1:27" ht="24" customHeight="1"/>
    <row r="138" spans="1:27" ht="24" customHeight="1">
      <c r="A138" s="40">
        <v>5</v>
      </c>
      <c r="B138" s="41" t="s">
        <v>212</v>
      </c>
      <c r="C138" s="42"/>
      <c r="D138" s="42"/>
      <c r="E138" s="43"/>
      <c r="F138" s="43"/>
      <c r="G138" s="293"/>
      <c r="H138" s="293"/>
      <c r="I138" s="293"/>
      <c r="J138" s="293"/>
      <c r="K138" s="294"/>
      <c r="L138" s="294"/>
      <c r="M138" s="132"/>
      <c r="N138" s="132"/>
      <c r="O138" s="132"/>
      <c r="P138" s="132"/>
      <c r="Q138" s="132"/>
      <c r="R138" s="133"/>
      <c r="S138" s="134"/>
      <c r="T138" s="133"/>
      <c r="U138" s="134"/>
      <c r="V138" s="134"/>
      <c r="W138" s="45"/>
      <c r="X138" s="45"/>
    </row>
    <row r="139" spans="1:27" ht="3.75" customHeight="1">
      <c r="A139" s="295"/>
      <c r="B139" s="296"/>
      <c r="C139" s="297"/>
      <c r="D139" s="297"/>
      <c r="E139" s="290"/>
      <c r="F139" s="290"/>
      <c r="G139" s="298"/>
      <c r="H139" s="298"/>
      <c r="I139" s="298"/>
      <c r="J139" s="298"/>
      <c r="K139" s="299"/>
      <c r="L139" s="299"/>
      <c r="M139" s="10"/>
      <c r="N139" s="10"/>
      <c r="O139" s="10"/>
      <c r="P139" s="10"/>
      <c r="Q139" s="10"/>
      <c r="R139" s="11"/>
      <c r="S139" s="12"/>
      <c r="T139" s="11"/>
      <c r="U139" s="12"/>
      <c r="V139" s="12"/>
    </row>
    <row r="140" spans="1:27" ht="35.25" customHeight="1">
      <c r="B140" s="318" t="s">
        <v>213</v>
      </c>
      <c r="C140" s="195"/>
      <c r="D140" s="195"/>
      <c r="E140" s="195"/>
      <c r="F140" s="14" t="str">
        <f>'[1]17天妃'!$F$137</f>
        <v>R5.12.21</v>
      </c>
      <c r="G140" s="14"/>
      <c r="H140" s="15" t="s">
        <v>3</v>
      </c>
      <c r="I140" s="319"/>
      <c r="J140" s="47"/>
      <c r="K140" s="312"/>
      <c r="L140" s="313"/>
      <c r="AA140" s="7"/>
    </row>
    <row r="141" spans="1:27" ht="27" customHeight="1">
      <c r="B141" s="205" t="s">
        <v>214</v>
      </c>
      <c r="C141" s="232"/>
      <c r="D141" s="232"/>
      <c r="E141" s="232"/>
      <c r="F141" s="232" t="s">
        <v>61</v>
      </c>
      <c r="G141" s="232"/>
      <c r="H141" s="232"/>
      <c r="I141" s="232"/>
      <c r="J141" s="232"/>
      <c r="K141" s="232"/>
      <c r="L141" s="320"/>
    </row>
    <row r="142" spans="1:27" ht="26.25" customHeight="1">
      <c r="A142" s="321"/>
      <c r="B142" s="322" t="s">
        <v>215</v>
      </c>
      <c r="C142" s="322"/>
      <c r="D142" s="322"/>
      <c r="E142" s="322"/>
      <c r="F142" s="322" t="s">
        <v>216</v>
      </c>
      <c r="G142" s="322"/>
      <c r="H142" s="322"/>
      <c r="I142" s="322"/>
      <c r="J142" s="322"/>
      <c r="K142" s="322"/>
      <c r="L142" s="323"/>
      <c r="X142" s="323"/>
    </row>
    <row r="143" spans="1:27" ht="26.25" customHeight="1">
      <c r="A143" s="321"/>
      <c r="B143" s="324" t="s">
        <v>217</v>
      </c>
      <c r="C143" s="324"/>
      <c r="D143" s="324"/>
      <c r="E143" s="324"/>
      <c r="F143" s="322" t="s">
        <v>218</v>
      </c>
      <c r="G143" s="322"/>
      <c r="H143" s="322"/>
      <c r="I143" s="322"/>
      <c r="J143" s="322"/>
      <c r="K143" s="322"/>
      <c r="L143" s="323"/>
      <c r="X143" s="323"/>
    </row>
    <row r="144" spans="1:27" ht="30" customHeight="1">
      <c r="A144" s="47"/>
      <c r="B144" s="323"/>
      <c r="C144" s="323"/>
      <c r="D144" s="323"/>
      <c r="E144" s="323"/>
      <c r="F144" s="323"/>
      <c r="G144" s="323"/>
      <c r="H144" s="323"/>
      <c r="I144" s="323"/>
      <c r="J144" s="323"/>
      <c r="K144" s="323"/>
      <c r="L144" s="323"/>
      <c r="Y144" s="302"/>
      <c r="Z144" s="302"/>
      <c r="AA144" s="302"/>
    </row>
    <row r="145" spans="1:35" ht="30" customHeight="1">
      <c r="B145" s="230" t="s">
        <v>219</v>
      </c>
      <c r="C145" s="231"/>
      <c r="D145" s="231"/>
      <c r="E145" s="231"/>
      <c r="F145" s="231"/>
      <c r="G145" s="14" t="str">
        <f>'[1]17天妃'!$G$141</f>
        <v>R6.1.5</v>
      </c>
      <c r="H145" s="14"/>
      <c r="I145" s="15" t="s">
        <v>3</v>
      </c>
      <c r="J145" s="325"/>
      <c r="K145" s="325"/>
      <c r="L145" s="325"/>
    </row>
    <row r="146" spans="1:35" ht="30" customHeight="1">
      <c r="B146" s="205" t="s">
        <v>220</v>
      </c>
      <c r="C146" s="205"/>
      <c r="D146" s="205"/>
      <c r="E146" s="205"/>
      <c r="F146" s="205" t="s">
        <v>221</v>
      </c>
      <c r="G146" s="205"/>
      <c r="H146" s="205"/>
      <c r="I146" s="205" t="s">
        <v>222</v>
      </c>
      <c r="J146" s="205"/>
      <c r="K146" s="205"/>
      <c r="L146" s="205"/>
      <c r="M146" s="232" t="s">
        <v>223</v>
      </c>
      <c r="N146" s="232"/>
      <c r="O146" s="232"/>
      <c r="P146" s="232"/>
      <c r="R146" s="302"/>
      <c r="S146" s="302"/>
      <c r="T146" s="302"/>
      <c r="U146" s="302"/>
      <c r="V146" s="302"/>
    </row>
    <row r="147" spans="1:35" ht="30" customHeight="1">
      <c r="B147" s="326" t="s">
        <v>224</v>
      </c>
      <c r="C147" s="326"/>
      <c r="D147" s="326"/>
      <c r="E147" s="326"/>
      <c r="F147" s="327" t="s">
        <v>225</v>
      </c>
      <c r="G147" s="327"/>
      <c r="H147" s="327"/>
      <c r="I147" s="327" t="s">
        <v>226</v>
      </c>
      <c r="J147" s="327"/>
      <c r="K147" s="327"/>
      <c r="L147" s="327"/>
      <c r="M147" s="328" t="s">
        <v>227</v>
      </c>
      <c r="N147" s="329"/>
      <c r="O147" s="329"/>
      <c r="P147" s="330"/>
      <c r="R147" s="302"/>
      <c r="S147" s="302"/>
      <c r="T147" s="302"/>
      <c r="U147" s="302"/>
      <c r="V147" s="302"/>
    </row>
    <row r="148" spans="1:35" ht="30" customHeight="1">
      <c r="B148" s="326" t="s">
        <v>228</v>
      </c>
      <c r="C148" s="326"/>
      <c r="D148" s="326"/>
      <c r="E148" s="326"/>
      <c r="F148" s="327" t="s">
        <v>229</v>
      </c>
      <c r="G148" s="327"/>
      <c r="H148" s="327"/>
      <c r="I148" s="327" t="s">
        <v>230</v>
      </c>
      <c r="J148" s="327"/>
      <c r="K148" s="327"/>
      <c r="L148" s="327"/>
      <c r="M148" s="331"/>
      <c r="N148" s="332"/>
      <c r="O148" s="332"/>
      <c r="P148" s="333"/>
      <c r="R148" s="302"/>
      <c r="S148" s="302"/>
      <c r="T148" s="302"/>
      <c r="U148" s="302"/>
      <c r="V148" s="302"/>
    </row>
    <row r="149" spans="1:35" ht="30" customHeight="1">
      <c r="B149" s="326" t="s">
        <v>231</v>
      </c>
      <c r="C149" s="326"/>
      <c r="D149" s="326"/>
      <c r="E149" s="326"/>
      <c r="F149" s="327" t="s">
        <v>232</v>
      </c>
      <c r="G149" s="327"/>
      <c r="H149" s="327"/>
      <c r="I149" s="327" t="s">
        <v>226</v>
      </c>
      <c r="J149" s="327"/>
      <c r="K149" s="327"/>
      <c r="L149" s="327"/>
      <c r="M149" s="334" t="s">
        <v>227</v>
      </c>
      <c r="N149" s="334"/>
      <c r="O149" s="334"/>
      <c r="P149" s="334"/>
      <c r="R149" s="302"/>
      <c r="S149" s="302"/>
      <c r="T149" s="302"/>
      <c r="U149" s="302"/>
      <c r="V149" s="302"/>
    </row>
    <row r="150" spans="1:35" ht="30" customHeight="1">
      <c r="B150" s="326" t="s">
        <v>233</v>
      </c>
      <c r="C150" s="326"/>
      <c r="D150" s="326"/>
      <c r="E150" s="326"/>
      <c r="F150" s="327" t="s">
        <v>234</v>
      </c>
      <c r="G150" s="327"/>
      <c r="H150" s="327"/>
      <c r="I150" s="327" t="s">
        <v>235</v>
      </c>
      <c r="J150" s="327"/>
      <c r="K150" s="327"/>
      <c r="L150" s="327"/>
      <c r="M150" s="328" t="s">
        <v>236</v>
      </c>
      <c r="N150" s="329"/>
      <c r="O150" s="329"/>
      <c r="P150" s="330"/>
      <c r="R150" s="302"/>
      <c r="S150" s="302"/>
      <c r="T150" s="302"/>
      <c r="U150" s="302"/>
      <c r="V150" s="302"/>
    </row>
    <row r="151" spans="1:35" ht="30" customHeight="1">
      <c r="B151" s="326" t="s">
        <v>237</v>
      </c>
      <c r="C151" s="326"/>
      <c r="D151" s="326"/>
      <c r="E151" s="326"/>
      <c r="F151" s="327" t="s">
        <v>238</v>
      </c>
      <c r="G151" s="327"/>
      <c r="H151" s="327"/>
      <c r="I151" s="327" t="s">
        <v>239</v>
      </c>
      <c r="J151" s="327"/>
      <c r="K151" s="327"/>
      <c r="L151" s="327"/>
      <c r="M151" s="255" t="s">
        <v>240</v>
      </c>
      <c r="N151" s="256"/>
      <c r="O151" s="256"/>
      <c r="P151" s="257"/>
      <c r="R151" s="302"/>
      <c r="S151" s="302"/>
      <c r="T151" s="302"/>
      <c r="U151" s="302"/>
      <c r="V151" s="302"/>
    </row>
    <row r="152" spans="1:35" ht="28.5" customHeight="1">
      <c r="A152" s="40">
        <v>6</v>
      </c>
      <c r="B152" s="335" t="s">
        <v>241</v>
      </c>
      <c r="C152" s="335"/>
      <c r="D152" s="335"/>
      <c r="E152" s="335"/>
      <c r="F152" s="335"/>
      <c r="G152" s="335"/>
      <c r="H152" s="335"/>
      <c r="I152" s="335"/>
      <c r="J152" s="335"/>
      <c r="K152" s="335"/>
      <c r="L152" s="335"/>
      <c r="M152" s="132"/>
      <c r="N152" s="132"/>
      <c r="O152" s="132"/>
      <c r="P152" s="132"/>
      <c r="Q152" s="132"/>
      <c r="R152" s="133"/>
      <c r="S152" s="134"/>
      <c r="T152" s="133"/>
      <c r="U152" s="134"/>
      <c r="V152" s="134"/>
      <c r="W152" s="45"/>
      <c r="X152" s="45"/>
      <c r="AE152" s="66"/>
      <c r="AF152" s="66"/>
    </row>
    <row r="153" spans="1:35" s="339" customFormat="1" ht="28.5" customHeight="1">
      <c r="A153" s="135"/>
      <c r="B153" s="136"/>
      <c r="C153" s="136"/>
      <c r="D153" s="136"/>
      <c r="E153" s="136"/>
      <c r="F153" s="136"/>
      <c r="G153" s="136"/>
      <c r="H153" s="136"/>
      <c r="I153" s="136"/>
      <c r="J153" s="136"/>
      <c r="K153" s="136"/>
      <c r="L153" s="136"/>
      <c r="M153" s="336"/>
      <c r="N153" s="336"/>
      <c r="O153" s="336"/>
      <c r="P153" s="336"/>
      <c r="Q153" s="336"/>
      <c r="R153" s="337"/>
      <c r="S153" s="338"/>
      <c r="T153" s="337"/>
      <c r="U153" s="338"/>
      <c r="V153" s="338"/>
      <c r="AE153" s="340"/>
      <c r="AF153" s="340"/>
    </row>
    <row r="154" spans="1:35" s="339" customFormat="1" ht="30.75" customHeight="1">
      <c r="A154" s="135"/>
      <c r="B154" s="341" t="s">
        <v>242</v>
      </c>
      <c r="C154" s="341"/>
      <c r="D154" s="341"/>
      <c r="E154" s="341"/>
      <c r="F154" s="341"/>
      <c r="G154" s="341"/>
      <c r="H154" s="14" t="str">
        <f>'[1]17天妃'!$H$146</f>
        <v>R6.1.23</v>
      </c>
      <c r="I154" s="14"/>
      <c r="J154" s="15" t="s">
        <v>3</v>
      </c>
      <c r="K154" s="342"/>
      <c r="L154" s="343"/>
      <c r="M154" s="336"/>
      <c r="N154" s="336"/>
      <c r="O154" s="336"/>
      <c r="P154" s="336"/>
      <c r="Q154" s="336"/>
      <c r="R154" s="337"/>
      <c r="S154" s="338"/>
      <c r="T154" s="337"/>
      <c r="U154" s="338"/>
      <c r="V154" s="338"/>
      <c r="AD154"/>
      <c r="AE154" s="344"/>
      <c r="AF154" s="344"/>
      <c r="AG154" s="344"/>
      <c r="AH154" s="344"/>
      <c r="AI154" s="344"/>
    </row>
    <row r="155" spans="1:35" s="339" customFormat="1" ht="30.75" customHeight="1">
      <c r="A155" s="135"/>
      <c r="B155" s="345" t="s">
        <v>243</v>
      </c>
      <c r="C155" s="345"/>
      <c r="D155" s="345"/>
      <c r="E155" s="345"/>
      <c r="F155" s="345"/>
      <c r="G155" s="345"/>
      <c r="H155" s="345" t="s">
        <v>244</v>
      </c>
      <c r="I155" s="345"/>
      <c r="J155" s="345"/>
      <c r="K155" s="345"/>
      <c r="L155" s="345"/>
      <c r="M155" s="345"/>
      <c r="N155" s="345"/>
      <c r="O155" s="346" t="s">
        <v>61</v>
      </c>
      <c r="P155" s="346"/>
      <c r="Q155" s="346"/>
      <c r="R155" s="346"/>
      <c r="S155" s="346"/>
      <c r="T155" s="346"/>
      <c r="U155" s="205" t="s">
        <v>245</v>
      </c>
      <c r="V155" s="205"/>
      <c r="W155" s="205"/>
      <c r="X155" s="205"/>
      <c r="Y155"/>
      <c r="Z155"/>
      <c r="AA155"/>
      <c r="AB155"/>
      <c r="AC155"/>
      <c r="AD155"/>
      <c r="AE155" s="344"/>
      <c r="AF155" s="344"/>
      <c r="AG155" s="344"/>
      <c r="AH155" s="344"/>
      <c r="AI155" s="344"/>
    </row>
    <row r="156" spans="1:35" s="339" customFormat="1" ht="30.75" customHeight="1">
      <c r="A156" s="135"/>
      <c r="B156" s="347" t="s">
        <v>246</v>
      </c>
      <c r="C156" s="348"/>
      <c r="D156" s="348"/>
      <c r="E156" s="348"/>
      <c r="F156" s="348"/>
      <c r="G156" s="349"/>
      <c r="H156" s="350" t="s">
        <v>247</v>
      </c>
      <c r="I156" s="350"/>
      <c r="J156" s="350"/>
      <c r="K156" s="350"/>
      <c r="L156" s="350"/>
      <c r="M156" s="350"/>
      <c r="N156" s="350"/>
      <c r="O156" s="351" t="s">
        <v>248</v>
      </c>
      <c r="P156" s="351"/>
      <c r="Q156" s="351"/>
      <c r="R156" s="351"/>
      <c r="S156" s="351"/>
      <c r="T156" s="351"/>
      <c r="U156" s="352" t="s">
        <v>249</v>
      </c>
      <c r="V156" s="352"/>
      <c r="W156" s="352"/>
      <c r="X156" s="352"/>
      <c r="Y156"/>
      <c r="Z156"/>
      <c r="AA156"/>
      <c r="AB156"/>
      <c r="AC156"/>
      <c r="AD156"/>
      <c r="AE156" s="344"/>
      <c r="AF156" s="344"/>
      <c r="AG156" s="344"/>
      <c r="AH156" s="344"/>
      <c r="AI156" s="344"/>
    </row>
    <row r="157" spans="1:35" s="339" customFormat="1" ht="30.75" customHeight="1">
      <c r="A157" s="135"/>
      <c r="B157" s="353" t="s">
        <v>250</v>
      </c>
      <c r="C157" s="354"/>
      <c r="D157" s="354"/>
      <c r="E157" s="354"/>
      <c r="F157" s="354"/>
      <c r="G157" s="355"/>
      <c r="H157" s="350"/>
      <c r="I157" s="350"/>
      <c r="J157" s="350"/>
      <c r="K157" s="350"/>
      <c r="L157" s="350"/>
      <c r="M157" s="350"/>
      <c r="N157" s="350"/>
      <c r="O157" s="351"/>
      <c r="P157" s="351"/>
      <c r="Q157" s="351"/>
      <c r="R157" s="351"/>
      <c r="S157" s="351"/>
      <c r="T157" s="351"/>
      <c r="U157" s="352"/>
      <c r="V157" s="352"/>
      <c r="W157" s="352"/>
      <c r="X157" s="352"/>
      <c r="Y157"/>
      <c r="Z157"/>
      <c r="AA157"/>
      <c r="AB157"/>
      <c r="AC157"/>
      <c r="AD157"/>
      <c r="AE157" s="344"/>
      <c r="AF157" s="344"/>
      <c r="AG157" s="344"/>
      <c r="AH157" s="344"/>
      <c r="AI157" s="344"/>
    </row>
    <row r="158" spans="1:35" s="339" customFormat="1" ht="28.5" customHeight="1">
      <c r="A158" s="135"/>
      <c r="B158" s="356" t="s">
        <v>246</v>
      </c>
      <c r="C158" s="357"/>
      <c r="D158" s="357"/>
      <c r="E158" s="357"/>
      <c r="F158" s="357"/>
      <c r="G158" s="358"/>
      <c r="H158" s="359" t="s">
        <v>251</v>
      </c>
      <c r="I158" s="359"/>
      <c r="J158" s="359"/>
      <c r="K158" s="359"/>
      <c r="L158" s="359"/>
      <c r="M158" s="359"/>
      <c r="N158" s="359"/>
      <c r="O158" s="360" t="s">
        <v>252</v>
      </c>
      <c r="P158" s="360"/>
      <c r="Q158" s="360"/>
      <c r="R158" s="360"/>
      <c r="S158" s="360"/>
      <c r="T158" s="360"/>
      <c r="U158" s="361" t="s">
        <v>253</v>
      </c>
      <c r="V158" s="361"/>
      <c r="W158" s="361"/>
      <c r="X158" s="361"/>
      <c r="AE158" s="340"/>
      <c r="AF158" s="340"/>
    </row>
    <row r="159" spans="1:35" s="366" customFormat="1" ht="30.75" customHeight="1">
      <c r="A159" s="135"/>
      <c r="B159" s="362" t="s">
        <v>254</v>
      </c>
      <c r="C159" s="363"/>
      <c r="D159" s="363"/>
      <c r="E159" s="363"/>
      <c r="F159" s="363"/>
      <c r="G159" s="364"/>
      <c r="H159" s="359"/>
      <c r="I159" s="359"/>
      <c r="J159" s="359"/>
      <c r="K159" s="359"/>
      <c r="L159" s="359"/>
      <c r="M159" s="359"/>
      <c r="N159" s="359"/>
      <c r="O159" s="360"/>
      <c r="P159" s="360"/>
      <c r="Q159" s="360"/>
      <c r="R159" s="360"/>
      <c r="S159" s="360"/>
      <c r="T159" s="360"/>
      <c r="U159" s="361"/>
      <c r="V159" s="361"/>
      <c r="W159" s="361"/>
      <c r="X159" s="361"/>
      <c r="Y159"/>
      <c r="Z159"/>
      <c r="AA159"/>
      <c r="AB159"/>
      <c r="AC159"/>
      <c r="AD159"/>
      <c r="AE159" s="365"/>
      <c r="AF159" s="365"/>
      <c r="AG159" s="365"/>
      <c r="AH159" s="365"/>
      <c r="AI159" s="365"/>
    </row>
    <row r="160" spans="1:35" s="339" customFormat="1" ht="28.5" customHeight="1">
      <c r="A160" s="135"/>
      <c r="B160" s="136"/>
      <c r="C160" s="136"/>
      <c r="D160" s="136"/>
      <c r="E160" s="136"/>
      <c r="F160" s="136"/>
      <c r="G160" s="136"/>
      <c r="H160" s="136"/>
      <c r="I160" s="136"/>
      <c r="J160" s="136"/>
      <c r="K160" s="136"/>
      <c r="L160" s="136"/>
      <c r="M160" s="336"/>
      <c r="N160" s="336"/>
      <c r="O160" s="336"/>
      <c r="P160" s="336"/>
      <c r="Q160" s="336"/>
      <c r="R160" s="337"/>
      <c r="S160" s="338"/>
      <c r="T160" s="337"/>
      <c r="U160" s="338"/>
      <c r="V160" s="338"/>
      <c r="AE160" s="340"/>
      <c r="AF160" s="340"/>
    </row>
    <row r="161" spans="1:35" s="366" customFormat="1" ht="30.75" customHeight="1">
      <c r="A161" s="135"/>
      <c r="B161" s="341" t="s">
        <v>255</v>
      </c>
      <c r="C161" s="341"/>
      <c r="D161" s="341"/>
      <c r="E161" s="341"/>
      <c r="F161" s="341"/>
      <c r="G161" s="341"/>
      <c r="H161" s="14" t="str">
        <f>'[1]17天妃'!$H$151</f>
        <v>R6.1.23</v>
      </c>
      <c r="I161" s="14"/>
      <c r="J161" s="15" t="s">
        <v>3</v>
      </c>
      <c r="K161" s="343"/>
      <c r="L161" s="343"/>
      <c r="M161" s="336"/>
      <c r="N161" s="336"/>
      <c r="O161" s="336"/>
      <c r="P161" s="336"/>
      <c r="Q161" s="336"/>
      <c r="R161" s="337"/>
      <c r="S161" s="367"/>
      <c r="T161" s="337"/>
      <c r="U161" s="367"/>
      <c r="V161" s="367"/>
      <c r="Y161"/>
      <c r="Z161"/>
      <c r="AA161"/>
      <c r="AB161"/>
      <c r="AC161"/>
      <c r="AD161"/>
      <c r="AE161" s="365"/>
      <c r="AF161" s="365"/>
      <c r="AG161" s="365"/>
      <c r="AH161" s="365"/>
      <c r="AI161" s="365"/>
    </row>
    <row r="162" spans="1:35" s="366" customFormat="1" ht="30.75" customHeight="1">
      <c r="A162" s="135"/>
      <c r="B162" s="345" t="s">
        <v>256</v>
      </c>
      <c r="C162" s="345"/>
      <c r="D162" s="345"/>
      <c r="E162" s="345"/>
      <c r="F162" s="345"/>
      <c r="G162" s="345"/>
      <c r="H162" s="345" t="s">
        <v>257</v>
      </c>
      <c r="I162" s="345"/>
      <c r="J162" s="345"/>
      <c r="K162" s="345"/>
      <c r="L162" s="345" t="s">
        <v>258</v>
      </c>
      <c r="M162" s="345"/>
      <c r="N162" s="345"/>
      <c r="O162" s="345"/>
      <c r="P162" s="346" t="s">
        <v>259</v>
      </c>
      <c r="Q162" s="346"/>
      <c r="R162" s="346"/>
      <c r="S162" s="346"/>
      <c r="T162" s="346"/>
      <c r="U162" s="346"/>
      <c r="V162" s="346"/>
      <c r="W162" s="346"/>
      <c r="X162" s="346"/>
      <c r="Y162"/>
      <c r="Z162"/>
      <c r="AA162"/>
      <c r="AB162"/>
      <c r="AC162"/>
      <c r="AD162"/>
      <c r="AE162" s="365"/>
      <c r="AF162" s="365"/>
      <c r="AG162" s="365"/>
      <c r="AH162" s="365"/>
      <c r="AI162" s="365"/>
    </row>
    <row r="163" spans="1:35" s="366" customFormat="1" ht="30.75" customHeight="1">
      <c r="A163" s="135"/>
      <c r="B163" s="368" t="s">
        <v>260</v>
      </c>
      <c r="C163" s="368"/>
      <c r="D163" s="368"/>
      <c r="E163" s="368"/>
      <c r="F163" s="368"/>
      <c r="G163" s="368"/>
      <c r="H163" s="369" t="s">
        <v>261</v>
      </c>
      <c r="I163" s="369"/>
      <c r="J163" s="369"/>
      <c r="K163" s="369"/>
      <c r="L163" s="370" t="s">
        <v>262</v>
      </c>
      <c r="M163" s="370"/>
      <c r="N163" s="370"/>
      <c r="O163" s="370"/>
      <c r="P163" s="368" t="s">
        <v>263</v>
      </c>
      <c r="Q163" s="368"/>
      <c r="R163" s="368"/>
      <c r="S163" s="368"/>
      <c r="T163" s="368"/>
      <c r="U163" s="368"/>
      <c r="V163" s="368"/>
      <c r="W163" s="368"/>
      <c r="X163" s="368"/>
      <c r="Y163"/>
      <c r="Z163"/>
      <c r="AA163"/>
      <c r="AB163"/>
      <c r="AC163"/>
      <c r="AD163"/>
      <c r="AE163" s="365"/>
      <c r="AF163" s="365"/>
      <c r="AG163" s="365"/>
      <c r="AH163" s="365"/>
      <c r="AI163" s="365"/>
    </row>
    <row r="164" spans="1:35" s="366" customFormat="1" ht="30.75" customHeight="1">
      <c r="A164" s="135"/>
      <c r="B164" s="371" t="s">
        <v>264</v>
      </c>
      <c r="C164" s="371"/>
      <c r="D164" s="371"/>
      <c r="E164" s="371"/>
      <c r="F164" s="371"/>
      <c r="G164" s="371"/>
      <c r="H164" s="372" t="s">
        <v>265</v>
      </c>
      <c r="I164" s="372"/>
      <c r="J164" s="372"/>
      <c r="K164" s="372"/>
      <c r="L164" s="373" t="s">
        <v>266</v>
      </c>
      <c r="M164" s="373"/>
      <c r="N164" s="373"/>
      <c r="O164" s="373"/>
      <c r="P164" s="374" t="s">
        <v>267</v>
      </c>
      <c r="Q164" s="374"/>
      <c r="R164" s="374"/>
      <c r="S164" s="374"/>
      <c r="T164" s="374"/>
      <c r="U164" s="374"/>
      <c r="V164" s="374"/>
      <c r="W164" s="374"/>
      <c r="X164" s="374"/>
      <c r="Y164"/>
      <c r="Z164"/>
      <c r="AA164"/>
      <c r="AB164"/>
      <c r="AC164"/>
      <c r="AD164"/>
      <c r="AE164" s="365"/>
      <c r="AF164" s="365"/>
      <c r="AG164" s="365"/>
      <c r="AH164" s="365"/>
      <c r="AI164" s="365"/>
    </row>
    <row r="165" spans="1:35" s="366" customFormat="1" ht="30.75" customHeight="1">
      <c r="A165" s="135"/>
      <c r="B165" s="375"/>
      <c r="C165" s="375"/>
      <c r="D165" s="375"/>
      <c r="E165" s="375"/>
      <c r="F165" s="375"/>
      <c r="G165" s="375"/>
      <c r="H165" s="376"/>
      <c r="I165" s="376"/>
      <c r="J165" s="376"/>
      <c r="K165" s="376"/>
      <c r="L165" s="376"/>
      <c r="P165" s="377"/>
      <c r="Q165" s="377"/>
      <c r="R165" s="377"/>
      <c r="S165" s="377"/>
      <c r="T165" s="377"/>
      <c r="U165" s="377"/>
      <c r="V165" s="377"/>
      <c r="W165" s="377"/>
      <c r="X165" s="377"/>
      <c r="Y165"/>
      <c r="Z165"/>
      <c r="AA165"/>
      <c r="AB165"/>
      <c r="AC165"/>
      <c r="AD165"/>
      <c r="AE165" s="365"/>
      <c r="AF165" s="365"/>
      <c r="AG165" s="365"/>
      <c r="AH165" s="365"/>
      <c r="AI165" s="365"/>
    </row>
    <row r="166" spans="1:35" ht="29.25" customHeight="1">
      <c r="B166" s="378" t="s">
        <v>268</v>
      </c>
      <c r="C166" s="379"/>
      <c r="D166" s="379"/>
      <c r="E166" s="379"/>
      <c r="F166" s="380" t="s">
        <v>269</v>
      </c>
      <c r="G166" s="380"/>
      <c r="H166" s="380"/>
      <c r="I166" s="380"/>
      <c r="J166" s="380"/>
      <c r="K166" s="380"/>
      <c r="M166" s="14" t="str">
        <f>'[1]17天妃'!$M$159</f>
        <v>R6.3.20</v>
      </c>
      <c r="N166" s="14"/>
      <c r="O166" s="15" t="s">
        <v>3</v>
      </c>
      <c r="P166" s="381"/>
      <c r="Q166" s="382"/>
      <c r="R166" s="382"/>
      <c r="S166" s="382"/>
      <c r="T166" s="382"/>
      <c r="U166" s="382"/>
      <c r="V166" s="382"/>
    </row>
    <row r="167" spans="1:35" ht="24.75" customHeight="1">
      <c r="B167" s="383" t="s">
        <v>177</v>
      </c>
      <c r="C167" s="383"/>
      <c r="D167" s="383"/>
      <c r="E167" s="383"/>
      <c r="F167" s="383"/>
      <c r="G167" s="383"/>
      <c r="H167" s="384" t="s">
        <v>270</v>
      </c>
      <c r="I167" s="385"/>
      <c r="J167" s="385"/>
      <c r="K167" s="385"/>
      <c r="L167" s="385"/>
      <c r="M167" s="385"/>
      <c r="N167" s="385"/>
      <c r="O167" s="386" t="s">
        <v>61</v>
      </c>
      <c r="P167" s="386"/>
      <c r="Q167" s="386"/>
      <c r="R167" s="386"/>
      <c r="S167" s="386"/>
      <c r="T167" s="386"/>
      <c r="U167" s="385" t="s">
        <v>245</v>
      </c>
      <c r="V167" s="385"/>
      <c r="W167" s="385"/>
      <c r="X167" s="387"/>
    </row>
    <row r="168" spans="1:35" ht="24.75" customHeight="1">
      <c r="B168" s="211" t="s">
        <v>271</v>
      </c>
      <c r="C168" s="211"/>
      <c r="D168" s="211"/>
      <c r="E168" s="211"/>
      <c r="F168" s="211"/>
      <c r="G168" s="211"/>
      <c r="H168" s="388" t="s">
        <v>272</v>
      </c>
      <c r="I168" s="388"/>
      <c r="J168" s="388"/>
      <c r="K168" s="388"/>
      <c r="L168" s="388"/>
      <c r="M168" s="388"/>
      <c r="N168" s="388"/>
      <c r="O168" s="211" t="s">
        <v>273</v>
      </c>
      <c r="P168" s="211"/>
      <c r="Q168" s="211"/>
      <c r="R168" s="211"/>
      <c r="S168" s="211"/>
      <c r="T168" s="211"/>
      <c r="U168" s="234" t="s">
        <v>274</v>
      </c>
      <c r="V168" s="234"/>
      <c r="W168" s="234"/>
      <c r="X168" s="234"/>
    </row>
    <row r="169" spans="1:35" ht="24.75" customHeight="1">
      <c r="B169" s="211" t="s">
        <v>275</v>
      </c>
      <c r="C169" s="211"/>
      <c r="D169" s="211"/>
      <c r="E169" s="211"/>
      <c r="F169" s="211"/>
      <c r="G169" s="211"/>
      <c r="H169" s="388" t="s">
        <v>276</v>
      </c>
      <c r="I169" s="388"/>
      <c r="J169" s="388"/>
      <c r="K169" s="388"/>
      <c r="L169" s="388"/>
      <c r="M169" s="388"/>
      <c r="N169" s="388"/>
      <c r="O169" s="211" t="s">
        <v>277</v>
      </c>
      <c r="P169" s="211"/>
      <c r="Q169" s="211"/>
      <c r="R169" s="211"/>
      <c r="S169" s="211"/>
      <c r="T169" s="211"/>
      <c r="U169" s="234" t="s">
        <v>278</v>
      </c>
      <c r="V169" s="234"/>
      <c r="W169" s="234"/>
      <c r="X169" s="234"/>
    </row>
    <row r="170" spans="1:35" ht="31.5" customHeight="1">
      <c r="B170" s="211" t="s">
        <v>279</v>
      </c>
      <c r="C170" s="211"/>
      <c r="D170" s="211"/>
      <c r="E170" s="211"/>
      <c r="F170" s="211"/>
      <c r="G170" s="211"/>
      <c r="H170" s="388" t="s">
        <v>280</v>
      </c>
      <c r="I170" s="388"/>
      <c r="J170" s="388"/>
      <c r="K170" s="388"/>
      <c r="L170" s="388"/>
      <c r="M170" s="388"/>
      <c r="N170" s="388"/>
      <c r="O170" s="211" t="s">
        <v>281</v>
      </c>
      <c r="P170" s="211"/>
      <c r="Q170" s="211"/>
      <c r="R170" s="211"/>
      <c r="S170" s="211"/>
      <c r="T170" s="211"/>
      <c r="U170" s="234" t="s">
        <v>282</v>
      </c>
      <c r="V170" s="234"/>
      <c r="W170" s="234"/>
      <c r="X170" s="234"/>
    </row>
    <row r="171" spans="1:35" ht="24.75" customHeight="1">
      <c r="B171" s="211" t="s">
        <v>283</v>
      </c>
      <c r="C171" s="211"/>
      <c r="D171" s="211"/>
      <c r="E171" s="211"/>
      <c r="F171" s="211"/>
      <c r="G171" s="211"/>
      <c r="H171" s="388" t="s">
        <v>284</v>
      </c>
      <c r="I171" s="388"/>
      <c r="J171" s="388"/>
      <c r="K171" s="388"/>
      <c r="L171" s="388"/>
      <c r="M171" s="388"/>
      <c r="N171" s="388"/>
      <c r="O171" s="211" t="s">
        <v>285</v>
      </c>
      <c r="P171" s="211"/>
      <c r="Q171" s="211"/>
      <c r="R171" s="211"/>
      <c r="S171" s="211"/>
      <c r="T171" s="211"/>
      <c r="U171" s="234" t="s">
        <v>286</v>
      </c>
      <c r="V171" s="234"/>
      <c r="W171" s="234"/>
      <c r="X171" s="234"/>
    </row>
    <row r="172" spans="1:35" ht="24.75" customHeight="1">
      <c r="B172" s="211" t="s">
        <v>287</v>
      </c>
      <c r="C172" s="211"/>
      <c r="D172" s="211"/>
      <c r="E172" s="211"/>
      <c r="F172" s="211"/>
      <c r="G172" s="211"/>
      <c r="H172" s="388" t="s">
        <v>272</v>
      </c>
      <c r="I172" s="388"/>
      <c r="J172" s="388"/>
      <c r="K172" s="388"/>
      <c r="L172" s="388"/>
      <c r="M172" s="388"/>
      <c r="N172" s="388"/>
      <c r="O172" s="211" t="s">
        <v>288</v>
      </c>
      <c r="P172" s="211"/>
      <c r="Q172" s="211"/>
      <c r="R172" s="211"/>
      <c r="S172" s="211"/>
      <c r="T172" s="211"/>
      <c r="U172" s="234" t="s">
        <v>289</v>
      </c>
      <c r="V172" s="234"/>
      <c r="W172" s="234"/>
      <c r="X172" s="234"/>
    </row>
    <row r="173" spans="1:35" ht="24.75" customHeight="1">
      <c r="B173" s="211" t="s">
        <v>290</v>
      </c>
      <c r="C173" s="211"/>
      <c r="D173" s="211"/>
      <c r="E173" s="211"/>
      <c r="F173" s="211"/>
      <c r="G173" s="211"/>
      <c r="H173" s="388" t="s">
        <v>291</v>
      </c>
      <c r="I173" s="388"/>
      <c r="J173" s="388"/>
      <c r="K173" s="388"/>
      <c r="L173" s="388"/>
      <c r="M173" s="388"/>
      <c r="N173" s="388"/>
      <c r="O173" s="211" t="s">
        <v>292</v>
      </c>
      <c r="P173" s="211"/>
      <c r="Q173" s="211"/>
      <c r="R173" s="211"/>
      <c r="S173" s="211"/>
      <c r="T173" s="211"/>
      <c r="U173" s="234" t="s">
        <v>293</v>
      </c>
      <c r="V173" s="234"/>
      <c r="W173" s="234"/>
      <c r="X173" s="234"/>
    </row>
    <row r="174" spans="1:35" ht="24.75" customHeight="1">
      <c r="B174" s="211" t="s">
        <v>294</v>
      </c>
      <c r="C174" s="211"/>
      <c r="D174" s="211"/>
      <c r="E174" s="211"/>
      <c r="F174" s="211"/>
      <c r="G174" s="211"/>
      <c r="H174" s="388" t="s">
        <v>295</v>
      </c>
      <c r="I174" s="388"/>
      <c r="J174" s="388"/>
      <c r="K174" s="388"/>
      <c r="L174" s="388"/>
      <c r="M174" s="388"/>
      <c r="N174" s="388"/>
      <c r="O174" s="276" t="s">
        <v>296</v>
      </c>
      <c r="P174" s="219"/>
      <c r="Q174" s="219"/>
      <c r="R174" s="219"/>
      <c r="S174" s="219"/>
      <c r="T174" s="219"/>
      <c r="U174" s="234" t="s">
        <v>297</v>
      </c>
      <c r="V174" s="234"/>
      <c r="W174" s="234"/>
      <c r="X174" s="234"/>
    </row>
    <row r="175" spans="1:35" ht="31.5" customHeight="1">
      <c r="B175" s="211" t="s">
        <v>298</v>
      </c>
      <c r="C175" s="211"/>
      <c r="D175" s="211"/>
      <c r="E175" s="211"/>
      <c r="F175" s="211"/>
      <c r="G175" s="211"/>
      <c r="H175" s="282" t="s">
        <v>299</v>
      </c>
      <c r="I175" s="324"/>
      <c r="J175" s="324"/>
      <c r="K175" s="324"/>
      <c r="L175" s="324"/>
      <c r="M175" s="324"/>
      <c r="N175" s="324"/>
      <c r="O175" s="211" t="s">
        <v>300</v>
      </c>
      <c r="P175" s="211"/>
      <c r="Q175" s="211"/>
      <c r="R175" s="211"/>
      <c r="S175" s="211"/>
      <c r="T175" s="211"/>
      <c r="U175" s="234" t="s">
        <v>301</v>
      </c>
      <c r="V175" s="234"/>
      <c r="W175" s="234"/>
      <c r="X175" s="234"/>
    </row>
    <row r="176" spans="1:35" ht="24.75" customHeight="1">
      <c r="B176" s="211" t="s">
        <v>302</v>
      </c>
      <c r="C176" s="211"/>
      <c r="D176" s="211"/>
      <c r="E176" s="211"/>
      <c r="F176" s="211"/>
      <c r="G176" s="211"/>
      <c r="H176" s="388" t="s">
        <v>303</v>
      </c>
      <c r="I176" s="388"/>
      <c r="J176" s="388"/>
      <c r="K176" s="388"/>
      <c r="L176" s="388"/>
      <c r="M176" s="388"/>
      <c r="N176" s="388"/>
      <c r="O176" s="211" t="s">
        <v>304</v>
      </c>
      <c r="P176" s="211"/>
      <c r="Q176" s="211"/>
      <c r="R176" s="211"/>
      <c r="S176" s="211"/>
      <c r="T176" s="211"/>
      <c r="U176" s="234" t="s">
        <v>305</v>
      </c>
      <c r="V176" s="234"/>
      <c r="W176" s="234"/>
      <c r="X176" s="234"/>
    </row>
    <row r="177" spans="2:29" ht="24.75" customHeight="1">
      <c r="B177" s="211" t="s">
        <v>306</v>
      </c>
      <c r="C177" s="211"/>
      <c r="D177" s="211"/>
      <c r="E177" s="211"/>
      <c r="F177" s="211"/>
      <c r="G177" s="211"/>
      <c r="H177" s="388" t="s">
        <v>295</v>
      </c>
      <c r="I177" s="388"/>
      <c r="J177" s="388"/>
      <c r="K177" s="388"/>
      <c r="L177" s="388"/>
      <c r="M177" s="388"/>
      <c r="N177" s="388"/>
      <c r="O177" s="211" t="s">
        <v>307</v>
      </c>
      <c r="P177" s="211"/>
      <c r="Q177" s="211"/>
      <c r="R177" s="211"/>
      <c r="S177" s="211"/>
      <c r="T177" s="211"/>
      <c r="U177" s="234" t="s">
        <v>308</v>
      </c>
      <c r="V177" s="234"/>
      <c r="W177" s="234"/>
      <c r="X177" s="234"/>
    </row>
    <row r="178" spans="2:29" ht="9.75" customHeight="1">
      <c r="B178" s="389"/>
      <c r="C178" s="389"/>
      <c r="D178" s="389"/>
      <c r="E178" s="389"/>
      <c r="F178" s="389"/>
      <c r="G178" s="389"/>
      <c r="H178" s="389"/>
      <c r="I178" s="389"/>
      <c r="J178" s="389"/>
      <c r="K178" s="389"/>
      <c r="L178" s="389"/>
      <c r="M178" s="389"/>
      <c r="N178" s="389"/>
      <c r="O178" s="389"/>
      <c r="P178" s="389"/>
      <c r="Q178" s="389"/>
      <c r="R178" s="389"/>
      <c r="S178" s="389"/>
      <c r="T178" s="389"/>
      <c r="U178" s="389"/>
    </row>
    <row r="179" spans="2:29" ht="9" customHeight="1"/>
    <row r="180" spans="2:29" ht="42">
      <c r="Y180" s="1"/>
      <c r="Z180" s="1"/>
      <c r="AA180" s="1"/>
      <c r="AB180" s="1"/>
      <c r="AC180" s="1"/>
    </row>
    <row r="183" spans="2:29" ht="23.25" customHeight="1"/>
    <row r="184" spans="2:29" ht="23.25" customHeight="1"/>
    <row r="185" spans="2:29" ht="23.25" customHeight="1"/>
    <row r="186" spans="2:29" ht="23.25" customHeight="1"/>
    <row r="187" spans="2:29" ht="23.25" customHeight="1"/>
    <row r="188" spans="2:29" ht="23.25" customHeight="1"/>
    <row r="189" spans="2:29" ht="23.25" customHeight="1"/>
    <row r="190" spans="2:29" ht="23.25" customHeight="1"/>
    <row r="191" spans="2:29" ht="23.25" customHeight="1"/>
    <row r="192" spans="2:29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</sheetData>
  <mergeCells count="469">
    <mergeCell ref="B177:G177"/>
    <mergeCell ref="H177:N177"/>
    <mergeCell ref="O177:T177"/>
    <mergeCell ref="U177:X177"/>
    <mergeCell ref="Y180:AC180"/>
    <mergeCell ref="B175:G175"/>
    <mergeCell ref="H175:N175"/>
    <mergeCell ref="O175:T175"/>
    <mergeCell ref="U175:X175"/>
    <mergeCell ref="B176:G176"/>
    <mergeCell ref="H176:N176"/>
    <mergeCell ref="O176:T176"/>
    <mergeCell ref="U176:X176"/>
    <mergeCell ref="B173:G173"/>
    <mergeCell ref="H173:N173"/>
    <mergeCell ref="O173:T173"/>
    <mergeCell ref="U173:X173"/>
    <mergeCell ref="B174:G174"/>
    <mergeCell ref="H174:N174"/>
    <mergeCell ref="O174:T174"/>
    <mergeCell ref="U174:X174"/>
    <mergeCell ref="B171:G171"/>
    <mergeCell ref="H171:N171"/>
    <mergeCell ref="O171:T171"/>
    <mergeCell ref="U171:X171"/>
    <mergeCell ref="B172:G172"/>
    <mergeCell ref="H172:N172"/>
    <mergeCell ref="O172:T172"/>
    <mergeCell ref="U172:X172"/>
    <mergeCell ref="B169:G169"/>
    <mergeCell ref="H169:N169"/>
    <mergeCell ref="O169:T169"/>
    <mergeCell ref="U169:X169"/>
    <mergeCell ref="B170:G170"/>
    <mergeCell ref="H170:N170"/>
    <mergeCell ref="O170:T170"/>
    <mergeCell ref="U170:X170"/>
    <mergeCell ref="B167:G167"/>
    <mergeCell ref="H167:N167"/>
    <mergeCell ref="O167:T167"/>
    <mergeCell ref="U167:X167"/>
    <mergeCell ref="B168:G168"/>
    <mergeCell ref="H168:N168"/>
    <mergeCell ref="O168:T168"/>
    <mergeCell ref="U168:X168"/>
    <mergeCell ref="B164:G164"/>
    <mergeCell ref="H164:K164"/>
    <mergeCell ref="L164:O164"/>
    <mergeCell ref="P164:X164"/>
    <mergeCell ref="B166:E166"/>
    <mergeCell ref="M166:N166"/>
    <mergeCell ref="B162:G162"/>
    <mergeCell ref="H162:K162"/>
    <mergeCell ref="L162:O162"/>
    <mergeCell ref="P162:X162"/>
    <mergeCell ref="B163:G163"/>
    <mergeCell ref="H163:K163"/>
    <mergeCell ref="L163:O163"/>
    <mergeCell ref="P163:X163"/>
    <mergeCell ref="B158:G158"/>
    <mergeCell ref="H158:N159"/>
    <mergeCell ref="O158:T159"/>
    <mergeCell ref="U158:X159"/>
    <mergeCell ref="B159:G159"/>
    <mergeCell ref="B161:G161"/>
    <mergeCell ref="H161:I161"/>
    <mergeCell ref="B155:G155"/>
    <mergeCell ref="H155:N155"/>
    <mergeCell ref="O155:T155"/>
    <mergeCell ref="U155:X155"/>
    <mergeCell ref="B156:G156"/>
    <mergeCell ref="H156:N157"/>
    <mergeCell ref="O156:T157"/>
    <mergeCell ref="U156:X157"/>
    <mergeCell ref="B157:G157"/>
    <mergeCell ref="B151:E151"/>
    <mergeCell ref="F151:H151"/>
    <mergeCell ref="I151:L151"/>
    <mergeCell ref="M151:P151"/>
    <mergeCell ref="B152:L152"/>
    <mergeCell ref="B154:G154"/>
    <mergeCell ref="H154:I154"/>
    <mergeCell ref="I148:L148"/>
    <mergeCell ref="B149:E149"/>
    <mergeCell ref="F149:H149"/>
    <mergeCell ref="I149:L149"/>
    <mergeCell ref="M149:P149"/>
    <mergeCell ref="B150:E150"/>
    <mergeCell ref="F150:H150"/>
    <mergeCell ref="I150:L150"/>
    <mergeCell ref="M150:P150"/>
    <mergeCell ref="B146:E146"/>
    <mergeCell ref="F146:H146"/>
    <mergeCell ref="I146:L146"/>
    <mergeCell ref="M146:P146"/>
    <mergeCell ref="B147:E147"/>
    <mergeCell ref="F147:H147"/>
    <mergeCell ref="I147:L147"/>
    <mergeCell ref="M147:P148"/>
    <mergeCell ref="B148:E148"/>
    <mergeCell ref="F148:H148"/>
    <mergeCell ref="B142:E142"/>
    <mergeCell ref="F142:K142"/>
    <mergeCell ref="B143:E143"/>
    <mergeCell ref="F143:K143"/>
    <mergeCell ref="B145:F145"/>
    <mergeCell ref="G145:H145"/>
    <mergeCell ref="B136:I136"/>
    <mergeCell ref="B138:L138"/>
    <mergeCell ref="B140:E140"/>
    <mergeCell ref="F140:G140"/>
    <mergeCell ref="B141:E141"/>
    <mergeCell ref="F141:K141"/>
    <mergeCell ref="B130:I130"/>
    <mergeCell ref="B131:I131"/>
    <mergeCell ref="B132:I132"/>
    <mergeCell ref="B133:I133"/>
    <mergeCell ref="B134:I134"/>
    <mergeCell ref="B135:I135"/>
    <mergeCell ref="C127:F127"/>
    <mergeCell ref="G127:J127"/>
    <mergeCell ref="K127:L127"/>
    <mergeCell ref="M127:N127"/>
    <mergeCell ref="S127:V127"/>
    <mergeCell ref="B129:F129"/>
    <mergeCell ref="G129:H129"/>
    <mergeCell ref="C125:F125"/>
    <mergeCell ref="G125:J125"/>
    <mergeCell ref="K125:L125"/>
    <mergeCell ref="M125:N125"/>
    <mergeCell ref="S125:V125"/>
    <mergeCell ref="C126:F126"/>
    <mergeCell ref="G126:J126"/>
    <mergeCell ref="K126:L126"/>
    <mergeCell ref="M126:N126"/>
    <mergeCell ref="S126:V126"/>
    <mergeCell ref="O123:O124"/>
    <mergeCell ref="P123:P124"/>
    <mergeCell ref="Q123:Q124"/>
    <mergeCell ref="R123:R124"/>
    <mergeCell ref="K124:L124"/>
    <mergeCell ref="M124:N124"/>
    <mergeCell ref="O114:U114"/>
    <mergeCell ref="B119:L119"/>
    <mergeCell ref="B121:E121"/>
    <mergeCell ref="F121:G121"/>
    <mergeCell ref="B122:B124"/>
    <mergeCell ref="C122:F124"/>
    <mergeCell ref="G122:J124"/>
    <mergeCell ref="K122:R122"/>
    <mergeCell ref="S122:V124"/>
    <mergeCell ref="K123:N123"/>
    <mergeCell ref="B110:G110"/>
    <mergeCell ref="H110:M110"/>
    <mergeCell ref="O110:U110"/>
    <mergeCell ref="O111:U111"/>
    <mergeCell ref="O112:U112"/>
    <mergeCell ref="O113:U113"/>
    <mergeCell ref="B108:G108"/>
    <mergeCell ref="H108:M108"/>
    <mergeCell ref="O108:R108"/>
    <mergeCell ref="S108:T108"/>
    <mergeCell ref="B109:G109"/>
    <mergeCell ref="H109:M109"/>
    <mergeCell ref="O109:U109"/>
    <mergeCell ref="B106:G106"/>
    <mergeCell ref="H106:M106"/>
    <mergeCell ref="O106:S106"/>
    <mergeCell ref="T106:X106"/>
    <mergeCell ref="B107:G107"/>
    <mergeCell ref="H107:M107"/>
    <mergeCell ref="B104:G104"/>
    <mergeCell ref="H104:M104"/>
    <mergeCell ref="O104:S104"/>
    <mergeCell ref="T104:X104"/>
    <mergeCell ref="B105:G105"/>
    <mergeCell ref="H105:M105"/>
    <mergeCell ref="O105:S105"/>
    <mergeCell ref="T105:X105"/>
    <mergeCell ref="B102:G102"/>
    <mergeCell ref="H102:M102"/>
    <mergeCell ref="B103:G103"/>
    <mergeCell ref="H103:M103"/>
    <mergeCell ref="O103:U103"/>
    <mergeCell ref="V103:W103"/>
    <mergeCell ref="B100:G100"/>
    <mergeCell ref="O100:S100"/>
    <mergeCell ref="T100:X100"/>
    <mergeCell ref="B101:G101"/>
    <mergeCell ref="H101:M101"/>
    <mergeCell ref="O101:S101"/>
    <mergeCell ref="T101:X101"/>
    <mergeCell ref="B98:G98"/>
    <mergeCell ref="O98:S98"/>
    <mergeCell ref="T98:X98"/>
    <mergeCell ref="B99:G99"/>
    <mergeCell ref="O99:S99"/>
    <mergeCell ref="T99:X99"/>
    <mergeCell ref="B96:G96"/>
    <mergeCell ref="H96:M96"/>
    <mergeCell ref="O96:U96"/>
    <mergeCell ref="V96:W96"/>
    <mergeCell ref="H97:M97"/>
    <mergeCell ref="O97:S97"/>
    <mergeCell ref="T97:X97"/>
    <mergeCell ref="B94:G94"/>
    <mergeCell ref="H94:M94"/>
    <mergeCell ref="O94:S94"/>
    <mergeCell ref="T94:X94"/>
    <mergeCell ref="B95:G95"/>
    <mergeCell ref="H95:M95"/>
    <mergeCell ref="B92:G92"/>
    <mergeCell ref="H92:M92"/>
    <mergeCell ref="O92:S92"/>
    <mergeCell ref="T92:X92"/>
    <mergeCell ref="B93:G93"/>
    <mergeCell ref="H93:M93"/>
    <mergeCell ref="O93:S93"/>
    <mergeCell ref="T93:X93"/>
    <mergeCell ref="B90:G90"/>
    <mergeCell ref="H90:M90"/>
    <mergeCell ref="B91:G91"/>
    <mergeCell ref="H91:M91"/>
    <mergeCell ref="O91:U91"/>
    <mergeCell ref="V91:W91"/>
    <mergeCell ref="B88:G88"/>
    <mergeCell ref="H88:M88"/>
    <mergeCell ref="O88:T88"/>
    <mergeCell ref="B89:G89"/>
    <mergeCell ref="H89:M89"/>
    <mergeCell ref="O89:T89"/>
    <mergeCell ref="O85:T85"/>
    <mergeCell ref="B86:F86"/>
    <mergeCell ref="G86:H86"/>
    <mergeCell ref="O86:T86"/>
    <mergeCell ref="B87:G87"/>
    <mergeCell ref="H87:M87"/>
    <mergeCell ref="O87:T87"/>
    <mergeCell ref="B82:I82"/>
    <mergeCell ref="O82:T82"/>
    <mergeCell ref="B83:I83"/>
    <mergeCell ref="O83:T83"/>
    <mergeCell ref="B84:I84"/>
    <mergeCell ref="O84:T84"/>
    <mergeCell ref="T78:V78"/>
    <mergeCell ref="B79:I79"/>
    <mergeCell ref="J79:N79"/>
    <mergeCell ref="O79:S79"/>
    <mergeCell ref="T79:V79"/>
    <mergeCell ref="B81:I81"/>
    <mergeCell ref="J81:K81"/>
    <mergeCell ref="O81:T81"/>
    <mergeCell ref="U81:V81"/>
    <mergeCell ref="B75:I75"/>
    <mergeCell ref="J75:O75"/>
    <mergeCell ref="P75:Q75"/>
    <mergeCell ref="B77:G77"/>
    <mergeCell ref="H77:I77"/>
    <mergeCell ref="B78:I78"/>
    <mergeCell ref="J78:N78"/>
    <mergeCell ref="O78:S78"/>
    <mergeCell ref="B73:I73"/>
    <mergeCell ref="J73:O73"/>
    <mergeCell ref="P73:Q73"/>
    <mergeCell ref="B74:I74"/>
    <mergeCell ref="J74:O74"/>
    <mergeCell ref="P74:Q74"/>
    <mergeCell ref="B71:I71"/>
    <mergeCell ref="J71:O71"/>
    <mergeCell ref="P71:Q71"/>
    <mergeCell ref="B72:I72"/>
    <mergeCell ref="J72:O72"/>
    <mergeCell ref="P72:Q72"/>
    <mergeCell ref="B69:I69"/>
    <mergeCell ref="J69:O69"/>
    <mergeCell ref="P69:Q69"/>
    <mergeCell ref="B70:I70"/>
    <mergeCell ref="J70:O70"/>
    <mergeCell ref="P70:Q70"/>
    <mergeCell ref="B64:E64"/>
    <mergeCell ref="F64:L64"/>
    <mergeCell ref="M64:O64"/>
    <mergeCell ref="P64:Q64"/>
    <mergeCell ref="B66:F66"/>
    <mergeCell ref="B68:E68"/>
    <mergeCell ref="F68:O68"/>
    <mergeCell ref="P68:Q68"/>
    <mergeCell ref="B62:G62"/>
    <mergeCell ref="H62:I62"/>
    <mergeCell ref="B63:E63"/>
    <mergeCell ref="F63:L63"/>
    <mergeCell ref="M63:O63"/>
    <mergeCell ref="P63:Q63"/>
    <mergeCell ref="O59:P59"/>
    <mergeCell ref="Q59:R59"/>
    <mergeCell ref="C60:D60"/>
    <mergeCell ref="E60:F60"/>
    <mergeCell ref="G60:H60"/>
    <mergeCell ref="I60:J60"/>
    <mergeCell ref="K60:L60"/>
    <mergeCell ref="M60:N60"/>
    <mergeCell ref="O60:P60"/>
    <mergeCell ref="Q60:R60"/>
    <mergeCell ref="C59:D59"/>
    <mergeCell ref="E59:F59"/>
    <mergeCell ref="G59:H59"/>
    <mergeCell ref="I59:J59"/>
    <mergeCell ref="K59:L59"/>
    <mergeCell ref="M59:N59"/>
    <mergeCell ref="O57:P57"/>
    <mergeCell ref="Q57:R57"/>
    <mergeCell ref="C58:D58"/>
    <mergeCell ref="E58:F58"/>
    <mergeCell ref="G58:H58"/>
    <mergeCell ref="I58:J58"/>
    <mergeCell ref="K58:L58"/>
    <mergeCell ref="M58:N58"/>
    <mergeCell ref="O58:P58"/>
    <mergeCell ref="Q58:R58"/>
    <mergeCell ref="C57:D57"/>
    <mergeCell ref="E57:F57"/>
    <mergeCell ref="G57:H57"/>
    <mergeCell ref="I57:J57"/>
    <mergeCell ref="K57:L57"/>
    <mergeCell ref="M57:N57"/>
    <mergeCell ref="O55:P55"/>
    <mergeCell ref="Q55:R55"/>
    <mergeCell ref="C56:D56"/>
    <mergeCell ref="E56:F56"/>
    <mergeCell ref="G56:H56"/>
    <mergeCell ref="I56:J56"/>
    <mergeCell ref="K56:L56"/>
    <mergeCell ref="M56:N56"/>
    <mergeCell ref="O56:P56"/>
    <mergeCell ref="Q56:R56"/>
    <mergeCell ref="K54:L54"/>
    <mergeCell ref="M54:N54"/>
    <mergeCell ref="O54:P54"/>
    <mergeCell ref="Q54:R54"/>
    <mergeCell ref="C55:D55"/>
    <mergeCell ref="E55:F55"/>
    <mergeCell ref="G55:H55"/>
    <mergeCell ref="I55:J55"/>
    <mergeCell ref="K55:L55"/>
    <mergeCell ref="M55:N55"/>
    <mergeCell ref="B53:E53"/>
    <mergeCell ref="F53:G53"/>
    <mergeCell ref="C54:D54"/>
    <mergeCell ref="E54:F54"/>
    <mergeCell ref="G54:H54"/>
    <mergeCell ref="I54:J54"/>
    <mergeCell ref="B48:F48"/>
    <mergeCell ref="B50:D50"/>
    <mergeCell ref="B51:C51"/>
    <mergeCell ref="D51:I51"/>
    <mergeCell ref="J51:K51"/>
    <mergeCell ref="L51:Q51"/>
    <mergeCell ref="N40:O40"/>
    <mergeCell ref="P40:Q40"/>
    <mergeCell ref="R40:S40"/>
    <mergeCell ref="T40:U40"/>
    <mergeCell ref="V40:W40"/>
    <mergeCell ref="B41:O41"/>
    <mergeCell ref="P39:Q39"/>
    <mergeCell ref="R39:S39"/>
    <mergeCell ref="T39:U39"/>
    <mergeCell ref="V39:W39"/>
    <mergeCell ref="B40:C40"/>
    <mergeCell ref="D40:E40"/>
    <mergeCell ref="F40:G40"/>
    <mergeCell ref="H40:I40"/>
    <mergeCell ref="J40:K40"/>
    <mergeCell ref="L40:M40"/>
    <mergeCell ref="R38:S38"/>
    <mergeCell ref="T38:U38"/>
    <mergeCell ref="V38:W38"/>
    <mergeCell ref="B39:C39"/>
    <mergeCell ref="D39:E39"/>
    <mergeCell ref="F39:G39"/>
    <mergeCell ref="H39:I39"/>
    <mergeCell ref="J39:K39"/>
    <mergeCell ref="L39:M39"/>
    <mergeCell ref="N39:O39"/>
    <mergeCell ref="T37:U37"/>
    <mergeCell ref="V37:W37"/>
    <mergeCell ref="B38:C38"/>
    <mergeCell ref="D38:E38"/>
    <mergeCell ref="F38:G38"/>
    <mergeCell ref="H38:I38"/>
    <mergeCell ref="J38:K38"/>
    <mergeCell ref="L38:M38"/>
    <mergeCell ref="N38:O38"/>
    <mergeCell ref="P38:Q38"/>
    <mergeCell ref="V36:W36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J36:K36"/>
    <mergeCell ref="L36:M36"/>
    <mergeCell ref="N36:O36"/>
    <mergeCell ref="P36:Q36"/>
    <mergeCell ref="R36:S36"/>
    <mergeCell ref="T36:U36"/>
    <mergeCell ref="B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J33:K33"/>
    <mergeCell ref="L33:M33"/>
    <mergeCell ref="B32:C32"/>
    <mergeCell ref="D32:E32"/>
    <mergeCell ref="F32:G32"/>
    <mergeCell ref="H32:I32"/>
    <mergeCell ref="J32:K32"/>
    <mergeCell ref="L32:M32"/>
    <mergeCell ref="B31:C31"/>
    <mergeCell ref="D31:E31"/>
    <mergeCell ref="F31:G31"/>
    <mergeCell ref="H31:I31"/>
    <mergeCell ref="J31:K31"/>
    <mergeCell ref="L31:M31"/>
    <mergeCell ref="B30:C30"/>
    <mergeCell ref="D30:E30"/>
    <mergeCell ref="F30:G30"/>
    <mergeCell ref="H30:I30"/>
    <mergeCell ref="J30:K30"/>
    <mergeCell ref="L30:M30"/>
    <mergeCell ref="T7:X7"/>
    <mergeCell ref="B26:F26"/>
    <mergeCell ref="B28:G28"/>
    <mergeCell ref="H28:I28"/>
    <mergeCell ref="B29:C29"/>
    <mergeCell ref="D29:E29"/>
    <mergeCell ref="F29:G29"/>
    <mergeCell ref="H29:I29"/>
    <mergeCell ref="J29:K29"/>
    <mergeCell ref="L29:M29"/>
    <mergeCell ref="B6:C6"/>
    <mergeCell ref="D6:I6"/>
    <mergeCell ref="J6:K6"/>
    <mergeCell ref="L6:Q6"/>
    <mergeCell ref="R6:S7"/>
    <mergeCell ref="T6:X6"/>
    <mergeCell ref="B7:C7"/>
    <mergeCell ref="D7:I7"/>
    <mergeCell ref="J7:K7"/>
    <mergeCell ref="L7:Q7"/>
    <mergeCell ref="Y1:AC3"/>
    <mergeCell ref="C2:X2"/>
    <mergeCell ref="B4:E4"/>
    <mergeCell ref="F4:G4"/>
    <mergeCell ref="B5:C5"/>
    <mergeCell ref="D5:I5"/>
    <mergeCell ref="J5:K5"/>
    <mergeCell ref="L5:Q5"/>
    <mergeCell ref="R5:S5"/>
    <mergeCell ref="T5:X5"/>
  </mergeCells>
  <phoneticPr fontId="3"/>
  <hyperlinks>
    <hyperlink ref="Y121:AC124" location="目次!A1" display="目次に戻る"/>
    <hyperlink ref="Y140:AC140" location="目次!A1" display="目次に戻る"/>
    <hyperlink ref="Y180:AC180" location="目次!A1" display="目次に戻る"/>
    <hyperlink ref="AD152" location="目次!A1" display="目次に戻る"/>
    <hyperlink ref="Y161:AC164" location="目次!A1" display="目次に戻る"/>
    <hyperlink ref="Z161:AD164" location="目次!A1" display="目次に戻る"/>
    <hyperlink ref="Y155:AC157" location="目次!A1" display="目次に戻る"/>
    <hyperlink ref="Z154:AD157" location="目次!A1" display="目次に戻る"/>
    <hyperlink ref="Y159:AC159" location="目次!A1" display="目次に戻る"/>
    <hyperlink ref="Z159:AD159" location="目次!A1" display="目次に戻る"/>
  </hyperlink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rowBreaks count="5" manualBreakCount="5">
    <brk id="25" max="23" man="1"/>
    <brk id="47" max="23" man="1"/>
    <brk id="76" max="16383" man="1"/>
    <brk id="118" max="16383" man="1"/>
    <brk id="151" max="2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18開南</vt:lpstr>
      <vt:lpstr>'18開南'!Print_Area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2024-06-13T05:35:50Z</dcterms:created>
  <dcterms:modified xsi:type="dcterms:W3CDTF">2024-06-13T05:36:21Z</dcterms:modified>
</cp:coreProperties>
</file>