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4城西" sheetId="1" r:id="rId1"/>
  </sheets>
  <externalReferences>
    <externalReference r:id="rId2"/>
  </externalReferences>
  <definedNames>
    <definedName name="_xlnm.Print_Area" localSheetId="0">'4城西'!$A$1:$X$179</definedName>
    <definedName name="Z_818BF9DD_E155_4641_96DB_F10DCC046B31_.wvu.PrintArea" localSheetId="0" hidden="1">'4城西'!$A$1:$X$179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2" i="1" l="1"/>
  <c r="H163" i="1"/>
  <c r="H154" i="1"/>
  <c r="G148" i="1"/>
  <c r="F139" i="1"/>
  <c r="G129" i="1"/>
  <c r="F120" i="1"/>
  <c r="S108" i="1"/>
  <c r="V104" i="1"/>
  <c r="V96" i="1"/>
  <c r="V92" i="1"/>
  <c r="G92" i="1"/>
  <c r="J87" i="1"/>
  <c r="H83" i="1"/>
  <c r="M80" i="1"/>
  <c r="M81" i="1" s="1"/>
  <c r="M68" i="1"/>
  <c r="H62" i="1"/>
  <c r="Q60" i="1"/>
  <c r="Q59" i="1"/>
  <c r="Q58" i="1"/>
  <c r="Q57" i="1"/>
  <c r="Q56" i="1"/>
  <c r="Q55" i="1"/>
  <c r="F53" i="1"/>
  <c r="T41" i="1"/>
  <c r="V40" i="1"/>
  <c r="V39" i="1"/>
  <c r="V38" i="1"/>
  <c r="H36" i="1"/>
  <c r="H29" i="1"/>
  <c r="F4" i="1"/>
</calcChain>
</file>

<file path=xl/sharedStrings.xml><?xml version="1.0" encoding="utf-8"?>
<sst xmlns="http://schemas.openxmlformats.org/spreadsheetml/2006/main" count="392" uniqueCount="306">
  <si>
    <t>№</t>
    <phoneticPr fontId="3"/>
  </si>
  <si>
    <t>城西小学校区</t>
    <rPh sb="0" eb="2">
      <t>ジョウセイ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</si>
  <si>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</si>
  <si>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</si>
  <si>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</si>
  <si>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</si>
  <si>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</si>
  <si>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首里池端町</t>
    <rPh sb="0" eb="2">
      <t>シュリ</t>
    </rPh>
    <rPh sb="2" eb="4">
      <t>イケハタ</t>
    </rPh>
    <rPh sb="4" eb="5">
      <t>チョウ</t>
    </rPh>
    <phoneticPr fontId="3"/>
  </si>
  <si>
    <t>全部</t>
    <rPh sb="0" eb="2">
      <t>ゼンブ</t>
    </rPh>
    <phoneticPr fontId="3"/>
  </si>
  <si>
    <t>首里当蔵町</t>
    <rPh sb="0" eb="2">
      <t>シュリ</t>
    </rPh>
    <rPh sb="2" eb="4">
      <t>トウノクラ</t>
    </rPh>
    <rPh sb="4" eb="5">
      <t>チョウ</t>
    </rPh>
    <phoneticPr fontId="3"/>
  </si>
  <si>
    <t>首里山川町</t>
    <rPh sb="0" eb="2">
      <t>シュリ</t>
    </rPh>
    <rPh sb="2" eb="4">
      <t>ヤマガワ</t>
    </rPh>
    <rPh sb="4" eb="5">
      <t>チョウ</t>
    </rPh>
    <phoneticPr fontId="3"/>
  </si>
  <si>
    <t>首里大中町</t>
    <rPh sb="0" eb="2">
      <t>シュリ</t>
    </rPh>
    <rPh sb="2" eb="4">
      <t>オオナカ</t>
    </rPh>
    <rPh sb="4" eb="5">
      <t>チョウ</t>
    </rPh>
    <phoneticPr fontId="3"/>
  </si>
  <si>
    <t>首里桃原町</t>
    <rPh sb="0" eb="2">
      <t>シュリ</t>
    </rPh>
    <rPh sb="2" eb="4">
      <t>トウバル</t>
    </rPh>
    <rPh sb="4" eb="5">
      <t>チョウ</t>
    </rPh>
    <phoneticPr fontId="3"/>
  </si>
  <si>
    <t>松川</t>
    <rPh sb="0" eb="2">
      <t>マツガワ</t>
    </rPh>
    <phoneticPr fontId="3"/>
  </si>
  <si>
    <t>3丁目16～17番</t>
    <rPh sb="1" eb="3">
      <t>チョウメ</t>
    </rPh>
    <rPh sb="8" eb="9">
      <t>バン</t>
    </rPh>
    <phoneticPr fontId="3"/>
  </si>
  <si>
    <t>首里金城町</t>
    <rPh sb="0" eb="2">
      <t>シュリ</t>
    </rPh>
    <rPh sb="2" eb="4">
      <t>キンジョウ</t>
    </rPh>
    <rPh sb="4" eb="5">
      <t>チョウ</t>
    </rPh>
    <phoneticPr fontId="3"/>
  </si>
  <si>
    <t>1～3丁目（全部）</t>
    <rPh sb="3" eb="5">
      <t>チョウメ</t>
    </rPh>
    <rPh sb="6" eb="8">
      <t>ゼンブ</t>
    </rPh>
    <phoneticPr fontId="3"/>
  </si>
  <si>
    <t>首里真和志町</t>
    <rPh sb="0" eb="2">
      <t>シュリ</t>
    </rPh>
    <rPh sb="2" eb="5">
      <t>マワシ</t>
    </rPh>
    <rPh sb="5" eb="6">
      <t>チョウ</t>
    </rPh>
    <phoneticPr fontId="3"/>
  </si>
  <si>
    <t>繁多川</t>
    <rPh sb="0" eb="3">
      <t>ハンタガワ</t>
    </rPh>
    <phoneticPr fontId="3"/>
  </si>
  <si>
    <t>4丁目21番</t>
    <rPh sb="1" eb="3">
      <t>チョウメ</t>
    </rPh>
    <rPh sb="5" eb="6">
      <t>バン</t>
    </rPh>
    <phoneticPr fontId="3"/>
  </si>
  <si>
    <t>首里汀良町</t>
    <rPh sb="0" eb="2">
      <t>シュリ</t>
    </rPh>
    <rPh sb="2" eb="4">
      <t>テラ</t>
    </rPh>
    <rPh sb="4" eb="5">
      <t>チョウ</t>
    </rPh>
    <phoneticPr fontId="3"/>
  </si>
  <si>
    <t>1～2丁目（全部）</t>
    <rPh sb="3" eb="5">
      <t>チョウメ</t>
    </rPh>
    <rPh sb="6" eb="8">
      <t>ゼンブ</t>
    </rPh>
    <phoneticPr fontId="3"/>
  </si>
  <si>
    <t>字松川</t>
    <rPh sb="0" eb="1">
      <t>アザ</t>
    </rPh>
    <rPh sb="1" eb="3">
      <t>マツガワ</t>
    </rPh>
    <phoneticPr fontId="3"/>
  </si>
  <si>
    <t>437～451、455～458、
480～485、532～542番地</t>
    <rPh sb="32" eb="34">
      <t>バンチ</t>
    </rPh>
    <phoneticPr fontId="3"/>
  </si>
  <si>
    <t>3丁目1～41，43～63，72番地1</t>
    <phoneticPr fontId="3"/>
  </si>
  <si>
    <t>首里寒川町</t>
    <rPh sb="0" eb="2">
      <t>シュリ</t>
    </rPh>
    <rPh sb="2" eb="4">
      <t>サムカワ</t>
    </rPh>
    <rPh sb="4" eb="5">
      <t>チョウ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</si>
  <si>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</si>
  <si>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</si>
  <si>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</si>
  <si>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</si>
  <si>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</si>
  <si>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</si>
  <si>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</si>
  <si>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</si>
  <si>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</si>
  <si>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</si>
  <si>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</si>
  <si>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</si>
  <si>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</si>
  <si>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</si>
  <si>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</si>
  <si>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</si>
  <si>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</si>
  <si>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</si>
  <si>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</si>
  <si>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</si>
  <si>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</si>
  <si>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城西小学校</t>
    <rPh sb="0" eb="2">
      <t>ジョウセイ</t>
    </rPh>
    <rPh sb="2" eb="3">
      <t>ショウ</t>
    </rPh>
    <rPh sb="3" eb="5">
      <t>ガッコウ</t>
    </rPh>
    <phoneticPr fontId="3"/>
  </si>
  <si>
    <t>所在地</t>
  </si>
  <si>
    <t>首里真和志町１－５</t>
    <rPh sb="0" eb="2">
      <t>シュリ</t>
    </rPh>
    <rPh sb="2" eb="5">
      <t>マワシ</t>
    </rPh>
    <rPh sb="5" eb="6">
      <t>チョウ</t>
    </rPh>
    <phoneticPr fontId="3"/>
  </si>
  <si>
    <t>設立年</t>
    <rPh sb="0" eb="2">
      <t>セツリツ</t>
    </rPh>
    <rPh sb="2" eb="3">
      <t>ネン</t>
    </rPh>
    <phoneticPr fontId="3"/>
  </si>
  <si>
    <t>明治19年12月8日</t>
    <rPh sb="0" eb="2">
      <t>メイジ</t>
    </rPh>
    <rPh sb="4" eb="5">
      <t>ネン</t>
    </rPh>
    <rPh sb="7" eb="8">
      <t>ガツ</t>
    </rPh>
    <rPh sb="9" eb="10">
      <t>ヒ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</si>
  <si>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</si>
  <si>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</si>
  <si>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</si>
  <si>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</si>
  <si>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</si>
  <si>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</si>
  <si>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</si>
  <si>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</si>
  <si>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</si>
  <si>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</si>
  <si>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</si>
  <si>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</si>
  <si>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</si>
  <si>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</si>
  <si>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</si>
  <si>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</si>
  <si>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</si>
  <si>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</si>
  <si>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</si>
  <si>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-</t>
    <phoneticPr fontId="3"/>
  </si>
  <si>
    <t>-</t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</si>
  <si>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</si>
  <si>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</si>
  <si>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</si>
  <si>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</si>
  <si>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</si>
  <si>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</si>
  <si>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</si>
  <si>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桃原町自治会</t>
    <rPh sb="0" eb="6">
      <t>トウバルチョウジチカイ</t>
    </rPh>
    <phoneticPr fontId="43"/>
  </si>
  <si>
    <t>桃原町1丁目～2丁目、
山川町2丁目一部</t>
    <rPh sb="0" eb="2">
      <t>トウバル</t>
    </rPh>
    <rPh sb="2" eb="3">
      <t>チョウ</t>
    </rPh>
    <rPh sb="4" eb="6">
      <t>チョウメ</t>
    </rPh>
    <rPh sb="8" eb="10">
      <t>チョウメ</t>
    </rPh>
    <rPh sb="12" eb="14">
      <t>ヤマカワ</t>
    </rPh>
    <rPh sb="14" eb="15">
      <t>マチ</t>
    </rPh>
    <rPh sb="16" eb="18">
      <t>チョウメ</t>
    </rPh>
    <rPh sb="18" eb="20">
      <t>イチブ</t>
    </rPh>
    <phoneticPr fontId="3"/>
  </si>
  <si>
    <t>首里大中町自治会</t>
    <rPh sb="0" eb="8">
      <t>シュリオオナカチョウジチカイ</t>
    </rPh>
    <phoneticPr fontId="43"/>
  </si>
  <si>
    <t>首里大中町1丁目、2丁目全域</t>
    <rPh sb="0" eb="2">
      <t>シュリ</t>
    </rPh>
    <rPh sb="2" eb="4">
      <t>オオナカ</t>
    </rPh>
    <rPh sb="4" eb="5">
      <t>チョウ</t>
    </rPh>
    <rPh sb="6" eb="8">
      <t>チョウメ</t>
    </rPh>
    <rPh sb="10" eb="12">
      <t>チョウメ</t>
    </rPh>
    <rPh sb="12" eb="14">
      <t>ゼンイキ</t>
    </rPh>
    <phoneticPr fontId="3"/>
  </si>
  <si>
    <t>池端町自治会</t>
    <rPh sb="0" eb="6">
      <t>イケハタチョウジチカイ</t>
    </rPh>
    <phoneticPr fontId="43"/>
  </si>
  <si>
    <t>首里池端町全域</t>
    <rPh sb="0" eb="2">
      <t>シュリ</t>
    </rPh>
    <rPh sb="5" eb="7">
      <t>ゼンイキ</t>
    </rPh>
    <phoneticPr fontId="3"/>
  </si>
  <si>
    <t>当蔵町自治会</t>
    <rPh sb="0" eb="6">
      <t>トウノクラチョウジチカイ</t>
    </rPh>
    <phoneticPr fontId="43"/>
  </si>
  <si>
    <t>首里当蔵町全域</t>
    <rPh sb="0" eb="5">
      <t>シュリトウノクラチョウ</t>
    </rPh>
    <rPh sb="5" eb="7">
      <t>ゼンイキ</t>
    </rPh>
    <phoneticPr fontId="3"/>
  </si>
  <si>
    <t>首里金城町自治会</t>
    <rPh sb="0" eb="8">
      <t>シュリキンジョウチョウジチカイ</t>
    </rPh>
    <phoneticPr fontId="43"/>
  </si>
  <si>
    <t>金城町1丁目～3丁目、
4丁目一部、繁多川一部</t>
    <rPh sb="0" eb="3">
      <t>キンジョウチョウ</t>
    </rPh>
    <rPh sb="4" eb="6">
      <t>チョウメ</t>
    </rPh>
    <rPh sb="8" eb="10">
      <t>チョウメ</t>
    </rPh>
    <rPh sb="13" eb="15">
      <t>チョウメ</t>
    </rPh>
    <rPh sb="15" eb="17">
      <t>イチブ</t>
    </rPh>
    <rPh sb="18" eb="21">
      <t>ハンタガワ</t>
    </rPh>
    <rPh sb="21" eb="23">
      <t>イチブ</t>
    </rPh>
    <phoneticPr fontId="3"/>
  </si>
  <si>
    <t>寒川町自治会</t>
    <rPh sb="0" eb="6">
      <t>サムカワチョウジチカイ</t>
    </rPh>
    <phoneticPr fontId="43"/>
  </si>
  <si>
    <t>首里寒川町1丁目～2丁目全域</t>
    <rPh sb="0" eb="5">
      <t>シュリサムカワチョウ</t>
    </rPh>
    <rPh sb="6" eb="8">
      <t>チョウメ</t>
    </rPh>
    <rPh sb="10" eb="12">
      <t>チョウメ</t>
    </rPh>
    <rPh sb="12" eb="14">
      <t>ゼンイキ</t>
    </rPh>
    <phoneticPr fontId="3"/>
  </si>
  <si>
    <t>首里真和志町自治会</t>
    <rPh sb="0" eb="2">
      <t>シュリ</t>
    </rPh>
    <rPh sb="2" eb="9">
      <t>マワシチョウジチカイ</t>
    </rPh>
    <phoneticPr fontId="43"/>
  </si>
  <si>
    <t>首里真和志町1丁目～2丁目全域</t>
    <rPh sb="0" eb="2">
      <t>シュリ</t>
    </rPh>
    <rPh sb="2" eb="5">
      <t>マワシ</t>
    </rPh>
    <rPh sb="5" eb="6">
      <t>マチ</t>
    </rPh>
    <rPh sb="7" eb="9">
      <t>チョウメ</t>
    </rPh>
    <rPh sb="11" eb="13">
      <t>チョウメ</t>
    </rPh>
    <rPh sb="13" eb="15">
      <t>ゼンイキ</t>
    </rPh>
    <phoneticPr fontId="3"/>
  </si>
  <si>
    <t>山川町自治会</t>
    <rPh sb="0" eb="6">
      <t>ヤマガワチョウジチカイ</t>
    </rPh>
    <phoneticPr fontId="43"/>
  </si>
  <si>
    <t>首里山川町1丁目～3丁目全域、字松川一部</t>
    <rPh sb="0" eb="5">
      <t>シュリヤマカワチョウ</t>
    </rPh>
    <rPh sb="6" eb="8">
      <t>チョウメ</t>
    </rPh>
    <rPh sb="10" eb="12">
      <t>チョウメ</t>
    </rPh>
    <rPh sb="12" eb="14">
      <t>ゼンイキ</t>
    </rPh>
    <rPh sb="15" eb="16">
      <t>アザ</t>
    </rPh>
    <rPh sb="16" eb="18">
      <t>マツガワ</t>
    </rPh>
    <rPh sb="18" eb="20">
      <t>イチブ</t>
    </rPh>
    <phoneticPr fontId="3"/>
  </si>
  <si>
    <t>首里汀良町自治会</t>
    <rPh sb="0" eb="8">
      <t>シュリテラチョウジチカイ</t>
    </rPh>
    <phoneticPr fontId="43"/>
  </si>
  <si>
    <t>汀良町1丁目～2丁目全域、
3-11～3-105-3、3-111-3</t>
    <rPh sb="0" eb="3">
      <t>テラチョウ</t>
    </rPh>
    <rPh sb="4" eb="6">
      <t>チョウメ</t>
    </rPh>
    <rPh sb="8" eb="10">
      <t>チョウメ</t>
    </rPh>
    <rPh sb="10" eb="12">
      <t>ゼンイキ</t>
    </rPh>
    <phoneticPr fontId="3"/>
  </si>
  <si>
    <t>繁多川市営住宅自治会</t>
    <rPh sb="0" eb="10">
      <t>ハンタガワシエイジュウタクジチカイ</t>
    </rPh>
    <phoneticPr fontId="43"/>
  </si>
  <si>
    <t>繁多川3-4-40（繁多川市営住宅）</t>
    <rPh sb="0" eb="3">
      <t>ハンタガワ</t>
    </rPh>
    <rPh sb="10" eb="13">
      <t>ハンタガワ</t>
    </rPh>
    <rPh sb="13" eb="17">
      <t>シエイジュウタク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</si>
  <si>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</si>
  <si>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</si>
  <si>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</si>
  <si>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</si>
  <si>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</si>
  <si>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</si>
  <si>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</si>
  <si>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那覇市城西小学校区まちづくり協議会</t>
    <rPh sb="0" eb="3">
      <t>ナハシ</t>
    </rPh>
    <rPh sb="3" eb="9">
      <t>ジョウセイショウガッコウク</t>
    </rPh>
    <rPh sb="14" eb="17">
      <t>キョウギカイ</t>
    </rPh>
    <phoneticPr fontId="3"/>
  </si>
  <si>
    <t>毎月第３月曜日19：00～</t>
    <rPh sb="4" eb="5">
      <t>ツキ</t>
    </rPh>
    <phoneticPr fontId="3"/>
  </si>
  <si>
    <t>首里公民館</t>
    <rPh sb="0" eb="5">
      <t>シュリコウミンカン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</si>
  <si>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</si>
  <si>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</si>
  <si>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首里中学校区青少年健全育成協議会</t>
    <rPh sb="0" eb="5">
      <t>シュリチュウガッコウ</t>
    </rPh>
    <rPh sb="5" eb="6">
      <t>ク</t>
    </rPh>
    <rPh sb="6" eb="16">
      <t>セイショウネンケンゼンイクセイキョウギカイ</t>
    </rPh>
    <phoneticPr fontId="3"/>
  </si>
  <si>
    <t>松城中学校区青少年健全育成協議会</t>
    <rPh sb="0" eb="1">
      <t>マツ</t>
    </rPh>
    <rPh sb="1" eb="2">
      <t>シロ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</si>
  <si>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</si>
  <si>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</si>
  <si>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</si>
  <si>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</si>
  <si>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首里鳥堀町自治会</t>
    <phoneticPr fontId="3"/>
  </si>
  <si>
    <t>鳥堀石嶺線</t>
    <phoneticPr fontId="3"/>
  </si>
  <si>
    <t>琉南建設株式会社</t>
    <rPh sb="0" eb="1">
      <t>リュウ</t>
    </rPh>
    <rPh sb="1" eb="2">
      <t>ミナミ</t>
    </rPh>
    <rPh sb="2" eb="4">
      <t>ケンセツ</t>
    </rPh>
    <rPh sb="4" eb="8">
      <t>カブシキガイシャ</t>
    </rPh>
    <phoneticPr fontId="3"/>
  </si>
  <si>
    <t>崎山松川線/寒川4号終点から</t>
    <rPh sb="0" eb="2">
      <t>サキヤマ</t>
    </rPh>
    <rPh sb="2" eb="4">
      <t>マツガワ</t>
    </rPh>
    <rPh sb="4" eb="5">
      <t>セン</t>
    </rPh>
    <rPh sb="6" eb="8">
      <t>サムカワ</t>
    </rPh>
    <rPh sb="9" eb="10">
      <t>ゴウ</t>
    </rPh>
    <rPh sb="10" eb="12">
      <t>シュウテン</t>
    </rPh>
    <phoneticPr fontId="3"/>
  </si>
  <si>
    <t>古島自治会</t>
    <phoneticPr fontId="3"/>
  </si>
  <si>
    <t>真嘉比山川線(フィッカハワイ通り)</t>
    <phoneticPr fontId="3"/>
  </si>
  <si>
    <t>那覇市シルバー人材センター</t>
    <phoneticPr fontId="3"/>
  </si>
  <si>
    <t>真嘉比山川線(フィッカハワイ通り)
⇒銘苅２１号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</si>
  <si>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2"/>
  </si>
  <si>
    <t>興南高校ＪＲＣインターアクトクラブ</t>
    <phoneticPr fontId="3"/>
  </si>
  <si>
    <t>真嘉比山川線(フィッカスハワイ通り)</t>
    <phoneticPr fontId="3"/>
  </si>
  <si>
    <t>こども園まある父母会</t>
    <phoneticPr fontId="3"/>
  </si>
  <si>
    <t>寒川4号</t>
    <phoneticPr fontId="3"/>
  </si>
  <si>
    <t>こども園まある父母会</t>
    <phoneticPr fontId="3"/>
  </si>
  <si>
    <t>寒川緑地</t>
    <phoneticPr fontId="3"/>
  </si>
  <si>
    <t>株式会社 石川電設</t>
    <phoneticPr fontId="3"/>
  </si>
  <si>
    <t>真嘉比山川線</t>
    <phoneticPr fontId="3"/>
  </si>
  <si>
    <t>寒川緑地愛護会</t>
    <rPh sb="0" eb="4">
      <t>サムカワリョクチ</t>
    </rPh>
    <rPh sb="4" eb="7">
      <t>アイゴカイ</t>
    </rPh>
    <phoneticPr fontId="3"/>
  </si>
  <si>
    <t>寒川緑地</t>
    <phoneticPr fontId="3"/>
  </si>
  <si>
    <t>金城ダム通り会</t>
    <phoneticPr fontId="3"/>
  </si>
  <si>
    <t>崎山松川線</t>
    <phoneticPr fontId="3"/>
  </si>
  <si>
    <t>みつば婦人会</t>
    <phoneticPr fontId="3"/>
  </si>
  <si>
    <t>山川公園</t>
    <phoneticPr fontId="3"/>
  </si>
  <si>
    <t>首里崎山町自治会</t>
    <phoneticPr fontId="3"/>
  </si>
  <si>
    <t>赤田寒川線</t>
    <phoneticPr fontId="3"/>
  </si>
  <si>
    <t>首里汀良町自治会</t>
    <phoneticPr fontId="3"/>
  </si>
  <si>
    <t>汀良公園</t>
    <phoneticPr fontId="3"/>
  </si>
  <si>
    <t>わかあゆ自治会</t>
    <phoneticPr fontId="3"/>
  </si>
  <si>
    <t>真嘉比山川線、古島23号、古島26号、
古島45号、の一部、古島28号</t>
    <phoneticPr fontId="3"/>
  </si>
  <si>
    <t>首里汀良町自治会</t>
    <phoneticPr fontId="3"/>
  </si>
  <si>
    <t>鳥堀石嶺線</t>
    <phoneticPr fontId="3"/>
  </si>
  <si>
    <t>沖縄銀行</t>
    <phoneticPr fontId="3"/>
  </si>
  <si>
    <t>市内一円(各本店、支店、出張所)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</si>
  <si>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</si>
  <si>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</si>
  <si>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</si>
  <si>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</si>
  <si>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</si>
  <si>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-</t>
    <phoneticPr fontId="3"/>
  </si>
  <si>
    <t>-</t>
    <phoneticPr fontId="3"/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</si>
  <si>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</si>
  <si>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</si>
  <si>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</si>
  <si>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t>市内一円(加盟各事業所周辺)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</si>
  <si>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</si>
  <si>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琉球銀行</t>
    <phoneticPr fontId="3"/>
  </si>
  <si>
    <t>市内一円(各本店、支店、出張所)</t>
    <rPh sb="3" eb="4">
      <t>エン</t>
    </rPh>
    <phoneticPr fontId="3"/>
  </si>
  <si>
    <t>組織名</t>
    <rPh sb="0" eb="3">
      <t>ソシキメイ</t>
    </rPh>
    <phoneticPr fontId="13"/>
  </si>
  <si>
    <t>沖縄海邦銀行</t>
    <phoneticPr fontId="3"/>
  </si>
  <si>
    <t>山川町自治会</t>
    <rPh sb="0" eb="3">
      <t>ヤマカワチョウ</t>
    </rPh>
    <rPh sb="3" eb="6">
      <t>ジチカイ</t>
    </rPh>
    <phoneticPr fontId="3"/>
  </si>
  <si>
    <t>イオン琉球株式会社</t>
    <phoneticPr fontId="3"/>
  </si>
  <si>
    <t>市内―円(加盟各事業所周辺)</t>
    <phoneticPr fontId="3"/>
  </si>
  <si>
    <t>桃原町自治会</t>
    <rPh sb="0" eb="3">
      <t>トウバルチョウ</t>
    </rPh>
    <rPh sb="3" eb="6">
      <t>ジチカイ</t>
    </rPh>
    <phoneticPr fontId="3"/>
  </si>
  <si>
    <t>リウボウストア</t>
    <phoneticPr fontId="3"/>
  </si>
  <si>
    <t>市内一円(加盟各事業所周辺)</t>
    <phoneticPr fontId="3"/>
  </si>
  <si>
    <t>寒川町自治会</t>
    <rPh sb="0" eb="3">
      <t>サムカワチョウ</t>
    </rPh>
    <rPh sb="3" eb="6">
      <t>ジチカイ</t>
    </rPh>
    <phoneticPr fontId="3"/>
  </si>
  <si>
    <t>金秀商事株式会社</t>
    <phoneticPr fontId="3"/>
  </si>
  <si>
    <t>首里金城町自治会</t>
    <rPh sb="0" eb="2">
      <t>シュリ</t>
    </rPh>
    <rPh sb="2" eb="5">
      <t>キンジョウチョウ</t>
    </rPh>
    <rPh sb="5" eb="8">
      <t>ジチカイ</t>
    </rPh>
    <phoneticPr fontId="3"/>
  </si>
  <si>
    <t>生活協同組合コープ沖縄</t>
    <phoneticPr fontId="3"/>
  </si>
  <si>
    <t>繁多川自治会</t>
    <rPh sb="0" eb="3">
      <t>ハンタガワ</t>
    </rPh>
    <rPh sb="3" eb="6">
      <t>ジチカイ</t>
    </rPh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</si>
  <si>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</si>
  <si>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</si>
  <si>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</si>
  <si>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</si>
  <si>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</si>
  <si>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</si>
  <si>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</si>
  <si>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</si>
  <si>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</si>
  <si>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</si>
  <si>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</si>
  <si>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</si>
  <si>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</si>
  <si>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</si>
  <si>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</si>
  <si>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</si>
  <si>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</si>
  <si>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城西小学校</t>
    <rPh sb="0" eb="2">
      <t>ジョウセイ</t>
    </rPh>
    <rPh sb="2" eb="5">
      <t>ショウガッコウ</t>
    </rPh>
    <phoneticPr fontId="3"/>
  </si>
  <si>
    <t>首里真和志町1-5</t>
    <rPh sb="0" eb="2">
      <t>シュリ</t>
    </rPh>
    <rPh sb="2" eb="6">
      <t>マワシチョウ</t>
    </rPh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</si>
  <si>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</si>
  <si>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</si>
  <si>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</si>
  <si>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</si>
  <si>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電話：917-3304
FAX：917-3344</t>
    <phoneticPr fontId="3"/>
  </si>
  <si>
    <t>首里中学校</t>
    <rPh sb="0" eb="5">
      <t>シュリチュウガッコウ</t>
    </rPh>
    <phoneticPr fontId="3"/>
  </si>
  <si>
    <t>首里汀良町2-55</t>
    <rPh sb="0" eb="5">
      <t>シュリテラチョウ</t>
    </rPh>
    <phoneticPr fontId="3"/>
  </si>
  <si>
    <t>○</t>
    <phoneticPr fontId="3"/>
  </si>
  <si>
    <t>電話：917-3402
FAX：917-3422</t>
    <phoneticPr fontId="3"/>
  </si>
  <si>
    <t>沖縄県立芸術大学（体育館）</t>
    <rPh sb="0" eb="4">
      <t>オキナワケンリツ</t>
    </rPh>
    <rPh sb="4" eb="8">
      <t>ゲイジュツダイガク</t>
    </rPh>
    <rPh sb="9" eb="12">
      <t>タイイクカン</t>
    </rPh>
    <phoneticPr fontId="3"/>
  </si>
  <si>
    <t>首里当蔵町1-4</t>
    <rPh sb="0" eb="2">
      <t>シュリ</t>
    </rPh>
    <rPh sb="2" eb="4">
      <t>トウノクラ</t>
    </rPh>
    <rPh sb="4" eb="5">
      <t>チョウ</t>
    </rPh>
    <phoneticPr fontId="3"/>
  </si>
  <si>
    <t>-</t>
    <phoneticPr fontId="3"/>
  </si>
  <si>
    <t>電話：882-5000
FAX：882-5033</t>
    <phoneticPr fontId="3"/>
  </si>
  <si>
    <t>首里当蔵町2-8-2</t>
    <rPh sb="0" eb="2">
      <t>シュリ</t>
    </rPh>
    <rPh sb="2" eb="4">
      <t>トウノクラ</t>
    </rPh>
    <rPh sb="4" eb="5">
      <t>チョウ</t>
    </rPh>
    <phoneticPr fontId="3"/>
  </si>
  <si>
    <t>電話：917-3445
FAX：885-2063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</si>
  <si>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</si>
  <si>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山川町自治会自主防災会</t>
    <phoneticPr fontId="3"/>
  </si>
  <si>
    <t>女性防火クラブ山川支部自主防災会</t>
    <phoneticPr fontId="3"/>
  </si>
  <si>
    <t>女性防火クラブ首里支部自主防災会</t>
    <phoneticPr fontId="3"/>
  </si>
  <si>
    <t>桃原町自治会自主防災会</t>
    <phoneticPr fontId="3"/>
  </si>
  <si>
    <t>首里金城町自治会自主防災会</t>
    <rPh sb="2" eb="4">
      <t>キンジョウ</t>
    </rPh>
    <rPh sb="4" eb="5">
      <t>チョウ</t>
    </rPh>
    <rPh sb="5" eb="8">
      <t>ジチカイ</t>
    </rPh>
    <rPh sb="8" eb="10">
      <t>ジシュ</t>
    </rPh>
    <rPh sb="10" eb="12">
      <t>ボウサイ</t>
    </rPh>
    <rPh sb="12" eb="13">
      <t>カイ</t>
    </rPh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</si>
  <si>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</si>
  <si>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</si>
  <si>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</si>
  <si>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城西児童クラブ</t>
    <rPh sb="0" eb="2">
      <t>ジョウセイ</t>
    </rPh>
    <rPh sb="2" eb="4">
      <t>ジドウ</t>
    </rPh>
    <phoneticPr fontId="3"/>
  </si>
  <si>
    <t>首里真和志町1-5　
城西小学校内</t>
    <phoneticPr fontId="3"/>
  </si>
  <si>
    <t>こざくら児童クラブ</t>
    <rPh sb="4" eb="6">
      <t>ジドウ</t>
    </rPh>
    <phoneticPr fontId="3"/>
  </si>
  <si>
    <t>首里大中町1-5-9　
こざくら保育園2階</t>
    <rPh sb="16" eb="19">
      <t>ホイクエン</t>
    </rPh>
    <rPh sb="20" eb="21">
      <t>カイ</t>
    </rPh>
    <phoneticPr fontId="3"/>
  </si>
  <si>
    <t>ともだちや児童クラブ　おおかみ</t>
    <rPh sb="5" eb="7">
      <t>ジドウ</t>
    </rPh>
    <phoneticPr fontId="3"/>
  </si>
  <si>
    <t>首里山川町1-51　
川上ビル4階</t>
    <phoneticPr fontId="3"/>
  </si>
  <si>
    <t>ともだちや児童クラブ　きつね</t>
    <rPh sb="5" eb="7">
      <t>ジドウ</t>
    </rPh>
    <phoneticPr fontId="3"/>
  </si>
  <si>
    <t>首里金城町1-51</t>
    <phoneticPr fontId="3"/>
  </si>
  <si>
    <t>ともだちや児童クラブ　ふくろう</t>
    <rPh sb="5" eb="7">
      <t>ジドウ</t>
    </rPh>
    <phoneticPr fontId="3"/>
  </si>
  <si>
    <t>首里山川町2-1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</si>
  <si>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</si>
  <si>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</si>
  <si>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</si>
  <si>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</si>
  <si>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</si>
  <si>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-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</si>
  <si>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</si>
  <si>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</si>
  <si>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</si>
  <si>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</si>
  <si>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</si>
  <si>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</si>
  <si>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r>
      <t>池端町、大中町、金城町、</t>
    </r>
    <r>
      <rPr>
        <b/>
        <sz val="11"/>
        <rFont val="ＭＳ Ｐゴシック"/>
        <family val="3"/>
        <charset val="128"/>
      </rPr>
      <t>当蔵町、桃原町、真和志町、山川町、</t>
    </r>
    <r>
      <rPr>
        <b/>
        <sz val="11"/>
        <rFont val="ＭＳ Ｐゴシック"/>
        <family val="3"/>
        <charset val="128"/>
      </rPr>
      <t>汀良町</t>
    </r>
    <phoneticPr fontId="3"/>
  </si>
  <si>
    <t>首里池端町１番地　102号</t>
    <phoneticPr fontId="3"/>
  </si>
  <si>
    <t>８８７―７７００</t>
    <phoneticPr fontId="3"/>
  </si>
  <si>
    <t>城西</t>
    <phoneticPr fontId="3"/>
  </si>
  <si>
    <t>那覇市地域包括支援センター</t>
    <phoneticPr fontId="3"/>
  </si>
  <si>
    <t>繁多川</t>
    <phoneticPr fontId="3"/>
  </si>
  <si>
    <t>繁多川3-6-9</t>
    <phoneticPr fontId="3"/>
  </si>
  <si>
    <t>９６３－６４７８</t>
    <phoneticPr fontId="3"/>
  </si>
  <si>
    <t>繁多川</t>
    <phoneticPr fontId="3"/>
  </si>
  <si>
    <t>松川</t>
    <phoneticPr fontId="3"/>
  </si>
  <si>
    <t>松川301-4</t>
    <phoneticPr fontId="3"/>
  </si>
  <si>
    <t>８８２－１６２２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</si>
  <si>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</si>
  <si>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</si>
  <si>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</si>
  <si>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</si>
  <si>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</si>
  <si>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首里金城町虹の会</t>
    <rPh sb="0" eb="2">
      <t>シュリ</t>
    </rPh>
    <rPh sb="2" eb="4">
      <t>キンジョウ</t>
    </rPh>
    <rPh sb="4" eb="5">
      <t>マチ</t>
    </rPh>
    <rPh sb="5" eb="6">
      <t>ニジ</t>
    </rPh>
    <rPh sb="7" eb="8">
      <t>カイ</t>
    </rPh>
    <phoneticPr fontId="13"/>
  </si>
  <si>
    <t>第2･4水曜日　</t>
    <rPh sb="0" eb="1">
      <t>ダイ</t>
    </rPh>
    <rPh sb="4" eb="7">
      <t>スイヨウビ</t>
    </rPh>
    <phoneticPr fontId="13"/>
  </si>
  <si>
    <t>14:00～16:00</t>
    <phoneticPr fontId="13"/>
  </si>
  <si>
    <t>首里金城町村屋（首里金城町2丁目-7）</t>
    <rPh sb="0" eb="2">
      <t>シュリ</t>
    </rPh>
    <rPh sb="2" eb="4">
      <t>キンジョウ</t>
    </rPh>
    <rPh sb="4" eb="5">
      <t>マチ</t>
    </rPh>
    <rPh sb="5" eb="6">
      <t>ムラ</t>
    </rPh>
    <rPh sb="6" eb="7">
      <t>ヤ</t>
    </rPh>
    <rPh sb="8" eb="10">
      <t>シュリ</t>
    </rPh>
    <rPh sb="10" eb="12">
      <t>キンジョウ</t>
    </rPh>
    <rPh sb="12" eb="13">
      <t>マチ</t>
    </rPh>
    <rPh sb="14" eb="16">
      <t>チョウメ</t>
    </rPh>
    <phoneticPr fontId="13"/>
  </si>
  <si>
    <t>当蔵地域ふじの会</t>
    <rPh sb="0" eb="2">
      <t>トウノクラ</t>
    </rPh>
    <rPh sb="2" eb="4">
      <t>チイキ</t>
    </rPh>
    <rPh sb="7" eb="8">
      <t>カイ</t>
    </rPh>
    <phoneticPr fontId="13"/>
  </si>
  <si>
    <t>第1・3月曜日</t>
    <rPh sb="0" eb="1">
      <t>ダイ</t>
    </rPh>
    <rPh sb="4" eb="7">
      <t>ゲツヨウビ</t>
    </rPh>
    <phoneticPr fontId="13"/>
  </si>
  <si>
    <t>10:00～12:00</t>
    <phoneticPr fontId="13"/>
  </si>
  <si>
    <t>首里公民館3階展示室（首里当蔵町2-8-2）</t>
    <rPh sb="0" eb="2">
      <t>シュリ</t>
    </rPh>
    <rPh sb="2" eb="5">
      <t>コウミンカン</t>
    </rPh>
    <rPh sb="6" eb="7">
      <t>カイ</t>
    </rPh>
    <rPh sb="7" eb="10">
      <t>テンジシツ</t>
    </rPh>
    <rPh sb="11" eb="13">
      <t>シュリ</t>
    </rPh>
    <rPh sb="13" eb="15">
      <t>トウノクラ</t>
    </rPh>
    <rPh sb="15" eb="16">
      <t>マチ</t>
    </rPh>
    <phoneticPr fontId="13"/>
  </si>
  <si>
    <t>首里桃原町ふれあいデイサービス</t>
    <rPh sb="0" eb="2">
      <t>シュリ</t>
    </rPh>
    <rPh sb="2" eb="4">
      <t>トウバル</t>
    </rPh>
    <rPh sb="4" eb="5">
      <t>チョウ</t>
    </rPh>
    <phoneticPr fontId="13"/>
  </si>
  <si>
    <t>第1・2･4火曜日　</t>
    <rPh sb="0" eb="1">
      <t>ダイ</t>
    </rPh>
    <rPh sb="6" eb="9">
      <t>カヨウビ</t>
    </rPh>
    <phoneticPr fontId="13"/>
  </si>
  <si>
    <t>10:00～12:00</t>
    <phoneticPr fontId="13"/>
  </si>
  <si>
    <t>桃原町公民館（首里桃原町2-1）</t>
    <rPh sb="0" eb="2">
      <t>トウバル</t>
    </rPh>
    <rPh sb="2" eb="3">
      <t>マチ</t>
    </rPh>
    <rPh sb="3" eb="6">
      <t>コウミンカン</t>
    </rPh>
    <rPh sb="7" eb="9">
      <t>シュリ</t>
    </rPh>
    <rPh sb="9" eb="11">
      <t>トウバル</t>
    </rPh>
    <rPh sb="11" eb="12">
      <t>マチ</t>
    </rPh>
    <phoneticPr fontId="13"/>
  </si>
  <si>
    <t>首里山川町いずみ会</t>
    <rPh sb="0" eb="2">
      <t>シュリ</t>
    </rPh>
    <rPh sb="2" eb="4">
      <t>ヤマカワ</t>
    </rPh>
    <rPh sb="4" eb="5">
      <t>マチ</t>
    </rPh>
    <rPh sb="8" eb="9">
      <t>カイ</t>
    </rPh>
    <phoneticPr fontId="13"/>
  </si>
  <si>
    <t>第2･3・4月曜日　</t>
    <rPh sb="0" eb="1">
      <t>ダイ</t>
    </rPh>
    <rPh sb="6" eb="9">
      <t>ゲツヨウビ</t>
    </rPh>
    <phoneticPr fontId="13"/>
  </si>
  <si>
    <t>首里山川町自治公民館（首里山川町1-27）</t>
    <rPh sb="0" eb="2">
      <t>シュリ</t>
    </rPh>
    <rPh sb="2" eb="4">
      <t>ヤマカワ</t>
    </rPh>
    <rPh sb="4" eb="5">
      <t>マチ</t>
    </rPh>
    <rPh sb="5" eb="7">
      <t>ジチ</t>
    </rPh>
    <rPh sb="7" eb="10">
      <t>コウミンカン</t>
    </rPh>
    <rPh sb="11" eb="13">
      <t>シュリ</t>
    </rPh>
    <rPh sb="13" eb="15">
      <t>ヤマカワ</t>
    </rPh>
    <rPh sb="15" eb="16">
      <t>マチ</t>
    </rPh>
    <phoneticPr fontId="13"/>
  </si>
  <si>
    <t>寒川ヨモギ会</t>
    <rPh sb="0" eb="2">
      <t>サムカワ</t>
    </rPh>
    <rPh sb="5" eb="6">
      <t>カイ</t>
    </rPh>
    <phoneticPr fontId="13"/>
  </si>
  <si>
    <t>第1･2・3金曜日　</t>
    <rPh sb="0" eb="1">
      <t>ダイ</t>
    </rPh>
    <rPh sb="6" eb="9">
      <t>キンヨウビ</t>
    </rPh>
    <phoneticPr fontId="13"/>
  </si>
  <si>
    <t>10:00～12:00</t>
    <phoneticPr fontId="13"/>
  </si>
  <si>
    <t>寒川町自治会集会場（首里寒川町1-87-1）</t>
    <rPh sb="0" eb="2">
      <t>サムカワ</t>
    </rPh>
    <rPh sb="2" eb="3">
      <t>マチ</t>
    </rPh>
    <rPh sb="3" eb="6">
      <t>ジチカイ</t>
    </rPh>
    <rPh sb="6" eb="9">
      <t>シュウカイジョウ</t>
    </rPh>
    <rPh sb="10" eb="15">
      <t>シュリサムカワチョウ</t>
    </rPh>
    <phoneticPr fontId="13"/>
  </si>
  <si>
    <t>汀良若獅子会</t>
    <rPh sb="0" eb="2">
      <t>テラ</t>
    </rPh>
    <rPh sb="2" eb="5">
      <t>ワカジシ</t>
    </rPh>
    <rPh sb="5" eb="6">
      <t>カイ</t>
    </rPh>
    <phoneticPr fontId="13"/>
  </si>
  <si>
    <t>第2･3・4金曜日　</t>
    <rPh sb="0" eb="1">
      <t>ダイ</t>
    </rPh>
    <rPh sb="6" eb="9">
      <t>キンヨウビ</t>
    </rPh>
    <phoneticPr fontId="13"/>
  </si>
  <si>
    <t>10:00～12:00</t>
    <phoneticPr fontId="13"/>
  </si>
  <si>
    <t>汀良町自治ふれあい館（首里汀良町1-42）</t>
    <rPh sb="0" eb="2">
      <t>テラ</t>
    </rPh>
    <rPh sb="2" eb="3">
      <t>マチ</t>
    </rPh>
    <rPh sb="3" eb="5">
      <t>ジチ</t>
    </rPh>
    <rPh sb="9" eb="10">
      <t>カン</t>
    </rPh>
    <rPh sb="11" eb="13">
      <t>シュリ</t>
    </rPh>
    <rPh sb="13" eb="15">
      <t>テラ</t>
    </rPh>
    <rPh sb="15" eb="16">
      <t>マチ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</si>
  <si>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</si>
  <si>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</si>
  <si>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</si>
  <si>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岸本整形リハビリクリニック</t>
  </si>
  <si>
    <t>リハビリテーション科, 整形外科, 外科, 内科</t>
  </si>
  <si>
    <t>松川441</t>
  </si>
  <si>
    <t>098-885-5550</t>
  </si>
  <si>
    <t>松城クリニック</t>
  </si>
  <si>
    <t>内科, 神経内科, 精神科, 心療内科, 
リハビリテーション科</t>
    <phoneticPr fontId="3"/>
  </si>
  <si>
    <t>松川442</t>
  </si>
  <si>
    <t>098-884-3553</t>
  </si>
  <si>
    <t>伊波レディースクリニック</t>
  </si>
  <si>
    <t>産婦人科</t>
  </si>
  <si>
    <t>首里汀良町1-8-2</t>
  </si>
  <si>
    <t>098-885-5435</t>
  </si>
  <si>
    <t>とおのくら整形外科</t>
  </si>
  <si>
    <t>整形外科, リウマチ科,
 リハビリテーション科</t>
    <phoneticPr fontId="3"/>
  </si>
  <si>
    <t>首里当蔵町2-14　2階</t>
  </si>
  <si>
    <t>098-884-3322</t>
  </si>
  <si>
    <t>ゆずりは訪問診療所</t>
  </si>
  <si>
    <t>内科,小児科</t>
    <phoneticPr fontId="3"/>
  </si>
  <si>
    <t>首里金城町3-32</t>
  </si>
  <si>
    <t>098-885-7001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</si>
</sst>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7.5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b/>
      <sz val="1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4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shrinkToFit="1"/>
    </xf>
    <xf numFmtId="0" fontId="15" fillId="0" borderId="10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wrapText="1"/>
    </xf>
    <xf numFmtId="0" fontId="19" fillId="4" borderId="0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shrinkToFit="1"/>
    </xf>
    <xf numFmtId="0" fontId="23" fillId="3" borderId="11" xfId="0" applyFont="1" applyFill="1" applyBorder="1" applyAlignment="1">
      <alignment horizontal="left" vertical="center" shrinkToFit="1"/>
    </xf>
    <xf numFmtId="176" fontId="24" fillId="0" borderId="6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7" fillId="0" borderId="7" xfId="1" applyFont="1" applyBorder="1" applyAlignment="1">
      <alignment horizontal="center" vertical="center" wrapText="1"/>
    </xf>
    <xf numFmtId="38" fontId="27" fillId="0" borderId="8" xfId="1" applyFont="1" applyBorder="1" applyAlignment="1">
      <alignment horizontal="center" vertical="center" wrapText="1"/>
    </xf>
    <xf numFmtId="38" fontId="27" fillId="0" borderId="9" xfId="1" applyFont="1" applyBorder="1" applyAlignment="1">
      <alignment horizontal="center" vertical="center" wrapText="1"/>
    </xf>
    <xf numFmtId="38" fontId="27" fillId="0" borderId="19" xfId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3" fontId="28" fillId="0" borderId="22" xfId="0" applyNumberFormat="1" applyFont="1" applyBorder="1" applyAlignment="1">
      <alignment horizontal="center" vertical="center" wrapText="1"/>
    </xf>
    <xf numFmtId="3" fontId="28" fillId="0" borderId="23" xfId="0" applyNumberFormat="1" applyFont="1" applyBorder="1" applyAlignment="1">
      <alignment horizontal="center" vertical="center" wrapText="1"/>
    </xf>
    <xf numFmtId="3" fontId="28" fillId="0" borderId="21" xfId="0" applyNumberFormat="1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3" fontId="28" fillId="0" borderId="24" xfId="0" applyNumberFormat="1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8" fontId="28" fillId="0" borderId="26" xfId="1" applyFont="1" applyBorder="1" applyAlignment="1">
      <alignment horizontal="center" vertical="center" wrapText="1"/>
    </xf>
    <xf numFmtId="38" fontId="28" fillId="0" borderId="27" xfId="1" applyFont="1" applyBorder="1" applyAlignment="1">
      <alignment horizontal="center" vertical="center" wrapText="1"/>
    </xf>
    <xf numFmtId="38" fontId="28" fillId="0" borderId="28" xfId="1" applyFont="1" applyBorder="1" applyAlignment="1">
      <alignment horizontal="center" vertical="center" wrapText="1"/>
    </xf>
    <xf numFmtId="38" fontId="29" fillId="0" borderId="28" xfId="1" applyFont="1" applyBorder="1" applyAlignment="1">
      <alignment horizontal="center" vertical="center" wrapText="1"/>
    </xf>
    <xf numFmtId="38" fontId="29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30" fillId="3" borderId="11" xfId="0" applyFont="1" applyFill="1" applyBorder="1" applyAlignment="1">
      <alignment horizontal="left"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 wrapText="1"/>
    </xf>
    <xf numFmtId="177" fontId="30" fillId="0" borderId="14" xfId="0" applyNumberFormat="1" applyFont="1" applyBorder="1" applyAlignment="1">
      <alignment horizontal="center" vertical="center"/>
    </xf>
    <xf numFmtId="177" fontId="30" fillId="0" borderId="17" xfId="0" applyNumberFormat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1" fillId="0" borderId="17" xfId="0" applyNumberFormat="1" applyFont="1" applyBorder="1" applyAlignment="1">
      <alignment horizontal="center" vertical="center"/>
    </xf>
    <xf numFmtId="177" fontId="30" fillId="0" borderId="13" xfId="0" applyNumberFormat="1" applyFont="1" applyBorder="1" applyAlignment="1">
      <alignment horizontal="center" vertical="center"/>
    </xf>
    <xf numFmtId="177" fontId="30" fillId="0" borderId="30" xfId="0" applyNumberFormat="1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 wrapText="1"/>
    </xf>
    <xf numFmtId="177" fontId="30" fillId="0" borderId="15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32" fillId="0" borderId="18" xfId="1" applyFont="1" applyBorder="1" applyAlignment="1">
      <alignment horizontal="center" vertical="center"/>
    </xf>
    <xf numFmtId="38" fontId="32" fillId="0" borderId="8" xfId="1" applyFont="1" applyBorder="1" applyAlignment="1">
      <alignment horizontal="center" vertical="center"/>
    </xf>
    <xf numFmtId="177" fontId="30" fillId="0" borderId="7" xfId="0" applyNumberFormat="1" applyFont="1" applyBorder="1" applyAlignment="1">
      <alignment horizontal="center" vertical="center"/>
    </xf>
    <xf numFmtId="177" fontId="30" fillId="0" borderId="19" xfId="0" applyNumberFormat="1" applyFont="1" applyBorder="1" applyAlignment="1">
      <alignment horizontal="center" vertical="center"/>
    </xf>
    <xf numFmtId="38" fontId="17" fillId="0" borderId="18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30" fillId="2" borderId="7" xfId="0" applyNumberFormat="1" applyFont="1" applyFill="1" applyBorder="1" applyAlignment="1">
      <alignment horizontal="center" vertical="center"/>
    </xf>
    <xf numFmtId="177" fontId="30" fillId="2" borderId="19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19" xfId="0" applyNumberFormat="1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38" fontId="17" fillId="0" borderId="32" xfId="1" applyFont="1" applyBorder="1" applyAlignment="1">
      <alignment horizontal="center" vertical="center"/>
    </xf>
    <xf numFmtId="38" fontId="17" fillId="0" borderId="23" xfId="1" applyFont="1" applyBorder="1" applyAlignment="1">
      <alignment horizontal="center" vertical="center"/>
    </xf>
    <xf numFmtId="177" fontId="34" fillId="0" borderId="22" xfId="0" applyNumberFormat="1" applyFont="1" applyFill="1" applyBorder="1" applyAlignment="1">
      <alignment horizontal="center" vertical="center"/>
    </xf>
    <xf numFmtId="177" fontId="34" fillId="0" borderId="33" xfId="0" applyNumberFormat="1" applyFont="1" applyFill="1" applyBorder="1" applyAlignment="1">
      <alignment horizontal="center" vertical="center"/>
    </xf>
    <xf numFmtId="38" fontId="32" fillId="0" borderId="32" xfId="1" applyFont="1" applyBorder="1" applyAlignment="1">
      <alignment horizontal="center" vertical="center"/>
    </xf>
    <xf numFmtId="38" fontId="32" fillId="0" borderId="23" xfId="1" applyFont="1" applyBorder="1" applyAlignment="1">
      <alignment horizontal="center" vertical="center"/>
    </xf>
    <xf numFmtId="177" fontId="30" fillId="0" borderId="22" xfId="0" applyNumberFormat="1" applyFont="1" applyFill="1" applyBorder="1" applyAlignment="1">
      <alignment horizontal="center" vertical="center"/>
    </xf>
    <xf numFmtId="177" fontId="30" fillId="0" borderId="33" xfId="0" applyNumberFormat="1" applyFont="1" applyFill="1" applyBorder="1" applyAlignment="1">
      <alignment horizontal="center" vertical="center"/>
    </xf>
    <xf numFmtId="0" fontId="17" fillId="0" borderId="34" xfId="0" applyFont="1" applyBorder="1" applyAlignment="1">
      <alignment horizontal="left" vertical="top"/>
    </xf>
    <xf numFmtId="3" fontId="3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5" xfId="0" applyBorder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58" fontId="9" fillId="0" borderId="9" xfId="0" applyNumberFormat="1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0" fillId="2" borderId="10" xfId="0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center" vertical="center" shrinkToFit="1"/>
    </xf>
    <xf numFmtId="0" fontId="17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11" fillId="3" borderId="6" xfId="0" applyFont="1" applyFill="1" applyBorder="1" applyAlignment="1">
      <alignment horizontal="left" vertical="center"/>
    </xf>
    <xf numFmtId="0" fontId="41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42" fillId="2" borderId="7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left" vertical="center" wrapText="1"/>
    </xf>
    <xf numFmtId="0" fontId="43" fillId="0" borderId="9" xfId="0" applyFont="1" applyFill="1" applyBorder="1" applyAlignment="1">
      <alignment horizontal="left" vertical="center" wrapText="1"/>
    </xf>
    <xf numFmtId="0" fontId="43" fillId="0" borderId="10" xfId="0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left" vertical="center" wrapText="1"/>
    </xf>
    <xf numFmtId="0" fontId="46" fillId="0" borderId="10" xfId="0" applyFont="1" applyFill="1" applyBorder="1" applyAlignment="1">
      <alignment horizontal="left" vertical="center" wrapText="1"/>
    </xf>
    <xf numFmtId="0" fontId="39" fillId="5" borderId="0" xfId="0" applyFont="1" applyFill="1" applyBorder="1" applyAlignment="1">
      <alignment horizontal="right" vertical="center" wrapText="1"/>
    </xf>
    <xf numFmtId="0" fontId="47" fillId="0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48" fillId="0" borderId="7" xfId="1" applyFont="1" applyFill="1" applyBorder="1" applyAlignment="1">
      <alignment horizontal="center" vertical="center"/>
    </xf>
    <xf numFmtId="38" fontId="48" fillId="0" borderId="8" xfId="1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right" vertical="center" wrapText="1"/>
    </xf>
    <xf numFmtId="177" fontId="39" fillId="5" borderId="7" xfId="2" applyNumberFormat="1" applyFont="1" applyFill="1" applyBorder="1" applyAlignment="1">
      <alignment horizontal="center" vertical="center" wrapText="1"/>
    </xf>
    <xf numFmtId="177" fontId="39" fillId="5" borderId="8" xfId="2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/>
    </xf>
    <xf numFmtId="177" fontId="39" fillId="5" borderId="0" xfId="2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177" fontId="26" fillId="2" borderId="10" xfId="2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5" fillId="0" borderId="0" xfId="3" applyFont="1" applyAlignment="1" applyProtection="1">
      <alignment vertical="center"/>
    </xf>
    <xf numFmtId="0" fontId="16" fillId="0" borderId="3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6" fillId="2" borderId="7" xfId="2" applyNumberFormat="1" applyFont="1" applyFill="1" applyBorder="1" applyAlignment="1">
      <alignment horizontal="center" vertical="center"/>
    </xf>
    <xf numFmtId="177" fontId="26" fillId="2" borderId="9" xfId="2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33" fillId="0" borderId="10" xfId="2" applyNumberFormat="1" applyFont="1" applyBorder="1" applyAlignment="1">
      <alignment horizontal="left" vertical="center"/>
    </xf>
    <xf numFmtId="0" fontId="38" fillId="0" borderId="7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left" vertical="center"/>
    </xf>
    <xf numFmtId="0" fontId="38" fillId="0" borderId="7" xfId="0" applyFont="1" applyFill="1" applyBorder="1" applyAlignment="1">
      <alignment horizontal="left" vertical="center" wrapText="1"/>
    </xf>
    <xf numFmtId="177" fontId="25" fillId="0" borderId="10" xfId="2" applyNumberFormat="1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177" fontId="25" fillId="0" borderId="7" xfId="2" applyNumberFormat="1" applyFont="1" applyBorder="1" applyAlignment="1">
      <alignment horizontal="left" vertical="center"/>
    </xf>
    <xf numFmtId="177" fontId="25" fillId="0" borderId="9" xfId="2" applyNumberFormat="1" applyFont="1" applyBorder="1" applyAlignment="1">
      <alignment horizontal="left" vertical="center"/>
    </xf>
    <xf numFmtId="177" fontId="25" fillId="0" borderId="8" xfId="2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77" fontId="16" fillId="0" borderId="7" xfId="2" applyNumberFormat="1" applyFont="1" applyBorder="1" applyAlignment="1">
      <alignment horizontal="center" vertical="center"/>
    </xf>
    <xf numFmtId="177" fontId="16" fillId="0" borderId="9" xfId="2" applyNumberFormat="1" applyFont="1" applyBorder="1" applyAlignment="1">
      <alignment horizontal="center" vertical="center"/>
    </xf>
    <xf numFmtId="177" fontId="16" fillId="0" borderId="8" xfId="2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50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19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1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38" fontId="0" fillId="0" borderId="10" xfId="1" applyFont="1" applyFill="1" applyBorder="1" applyAlignment="1">
      <alignment horizontal="left" vertical="center" wrapText="1"/>
    </xf>
    <xf numFmtId="38" fontId="0" fillId="0" borderId="10" xfId="1" applyFont="1" applyFill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0" xfId="3" applyFont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3" fillId="3" borderId="6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center" shrinkToFit="1"/>
    </xf>
    <xf numFmtId="0" fontId="40" fillId="0" borderId="0" xfId="0" applyFont="1" applyFill="1" applyBorder="1" applyAlignment="1">
      <alignment vertical="center" wrapText="1" shrinkToFi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textRotation="255" wrapText="1" shrinkToFit="1"/>
    </xf>
    <xf numFmtId="0" fontId="17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8" fillId="0" borderId="10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1" fillId="0" borderId="0" xfId="0" applyFont="1" applyFill="1" applyBorder="1" applyAlignment="1">
      <alignment horizontal="left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 wrapText="1"/>
    </xf>
    <xf numFmtId="0" fontId="28" fillId="0" borderId="43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55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/>
    </xf>
    <xf numFmtId="0" fontId="56" fillId="0" borderId="0" xfId="0" applyFont="1" applyFill="1" applyAlignment="1">
      <alignment vertical="center"/>
    </xf>
    <xf numFmtId="0" fontId="57" fillId="0" borderId="44" xfId="0" applyFont="1" applyFill="1" applyBorder="1" applyAlignment="1">
      <alignment horizontal="center" vertical="center" wrapText="1"/>
    </xf>
    <xf numFmtId="0" fontId="57" fillId="0" borderId="6" xfId="0" applyFont="1" applyFill="1" applyBorder="1" applyAlignment="1">
      <alignment horizontal="center" vertical="center" wrapText="1"/>
    </xf>
    <xf numFmtId="0" fontId="57" fillId="0" borderId="45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0" fontId="58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center" vertical="center"/>
    </xf>
    <xf numFmtId="0" fontId="59" fillId="0" borderId="1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shrinkToFit="1"/>
    </xf>
    <xf numFmtId="0" fontId="60" fillId="0" borderId="0" xfId="0" applyFont="1" applyBorder="1" applyAlignment="1">
      <alignment horizontal="left" vertical="center" wrapText="1"/>
    </xf>
    <xf numFmtId="0" fontId="61" fillId="3" borderId="6" xfId="0" applyFont="1" applyFill="1" applyBorder="1" applyAlignment="1">
      <alignment horizontal="left" vertical="center" wrapText="1"/>
    </xf>
    <xf numFmtId="0" fontId="61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shrinkToFit="1"/>
    </xf>
    <xf numFmtId="0" fontId="42" fillId="2" borderId="7" xfId="0" applyFont="1" applyFill="1" applyBorder="1" applyAlignment="1">
      <alignment horizontal="center" vertical="center" shrinkToFit="1"/>
    </xf>
    <xf numFmtId="0" fontId="42" fillId="2" borderId="9" xfId="0" applyFont="1" applyFill="1" applyBorder="1" applyAlignment="1">
      <alignment horizontal="center" vertical="center" shrinkToFit="1"/>
    </xf>
    <xf numFmtId="0" fontId="42" fillId="2" borderId="10" xfId="0" applyFont="1" applyFill="1" applyBorder="1" applyAlignment="1">
      <alignment horizontal="center" vertical="center" shrinkToFit="1"/>
    </xf>
    <xf numFmtId="0" fontId="42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left" vertical="center" wrapText="1"/>
    </xf>
    <xf numFmtId="0" fontId="32" fillId="5" borderId="0" xfId="0" applyFont="1" applyFill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0180446194225715E-2"/>
          <c:y val="2.1225907162800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620417808215659"/>
          <c:y val="0.12964846010050868"/>
          <c:w val="0.75472391129946625"/>
          <c:h val="0.727613242806100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'4城西'!$C$54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'4城西'!$B$55:$B$60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'4城西'!$C$55:$C$60</c:f>
              <c:numCache>
                <c:formatCode>General</c:formatCode>
                <c:ptCount val="6"/>
                <c:pt idx="0">
                  <c:v>113</c:v>
                </c:pt>
                <c:pt idx="1">
                  <c:v>110</c:v>
                </c:pt>
                <c:pt idx="2">
                  <c:v>120</c:v>
                </c:pt>
                <c:pt idx="3">
                  <c:v>90</c:v>
                </c:pt>
                <c:pt idx="4">
                  <c:v>108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E-45DF-8FC6-9993F7E31627}"/>
            </c:ext>
          </c:extLst>
        </c:ser>
        <c:ser>
          <c:idx val="2"/>
          <c:order val="2"/>
          <c:tx>
            <c:strRef>
              <c:f>'4城西'!$E$54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'4城西'!$B$55:$B$60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'4城西'!$E$55:$E$60</c:f>
              <c:numCache>
                <c:formatCode>General</c:formatCode>
                <c:ptCount val="6"/>
                <c:pt idx="0">
                  <c:v>127</c:v>
                </c:pt>
                <c:pt idx="1">
                  <c:v>115</c:v>
                </c:pt>
                <c:pt idx="2">
                  <c:v>112</c:v>
                </c:pt>
                <c:pt idx="3">
                  <c:v>120</c:v>
                </c:pt>
                <c:pt idx="4">
                  <c:v>88</c:v>
                </c:pt>
                <c:pt idx="5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E-45DF-8FC6-9993F7E31627}"/>
            </c:ext>
          </c:extLst>
        </c:ser>
        <c:ser>
          <c:idx val="4"/>
          <c:order val="4"/>
          <c:tx>
            <c:strRef>
              <c:f>'4城西'!$G$54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'4城西'!$B$55:$B$60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'4城西'!$G$55:$G$60</c:f>
              <c:numCache>
                <c:formatCode>General</c:formatCode>
                <c:ptCount val="6"/>
                <c:pt idx="0">
                  <c:v>120</c:v>
                </c:pt>
                <c:pt idx="1">
                  <c:v>126</c:v>
                </c:pt>
                <c:pt idx="2">
                  <c:v>119</c:v>
                </c:pt>
                <c:pt idx="3">
                  <c:v>113</c:v>
                </c:pt>
                <c:pt idx="4">
                  <c:v>123</c:v>
                </c:pt>
                <c:pt idx="5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E-45DF-8FC6-9993F7E31627}"/>
            </c:ext>
          </c:extLst>
        </c:ser>
        <c:ser>
          <c:idx val="6"/>
          <c:order val="6"/>
          <c:tx>
            <c:strRef>
              <c:f>'4城西'!$I$54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'4城西'!$B$55:$B$60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'4城西'!$I$55:$I$60</c:f>
              <c:numCache>
                <c:formatCode>General</c:formatCode>
                <c:ptCount val="6"/>
                <c:pt idx="0">
                  <c:v>109</c:v>
                </c:pt>
                <c:pt idx="1">
                  <c:v>118</c:v>
                </c:pt>
                <c:pt idx="2">
                  <c:v>126</c:v>
                </c:pt>
                <c:pt idx="3">
                  <c:v>120</c:v>
                </c:pt>
                <c:pt idx="4">
                  <c:v>112</c:v>
                </c:pt>
                <c:pt idx="5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AE-45DF-8FC6-9993F7E31627}"/>
            </c:ext>
          </c:extLst>
        </c:ser>
        <c:ser>
          <c:idx val="8"/>
          <c:order val="8"/>
          <c:tx>
            <c:strRef>
              <c:f>'4城西'!$K$54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'4城西'!$B$55:$B$60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'4城西'!$K$55:$K$60</c:f>
              <c:numCache>
                <c:formatCode>General</c:formatCode>
                <c:ptCount val="6"/>
                <c:pt idx="0">
                  <c:v>120</c:v>
                </c:pt>
                <c:pt idx="1">
                  <c:v>109</c:v>
                </c:pt>
                <c:pt idx="2">
                  <c:v>122</c:v>
                </c:pt>
                <c:pt idx="3">
                  <c:v>128</c:v>
                </c:pt>
                <c:pt idx="4">
                  <c:v>119</c:v>
                </c:pt>
                <c:pt idx="5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AE-45DF-8FC6-9993F7E31627}"/>
            </c:ext>
          </c:extLst>
        </c:ser>
        <c:ser>
          <c:idx val="10"/>
          <c:order val="10"/>
          <c:tx>
            <c:strRef>
              <c:f>'4城西'!$M$54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'4城西'!$B$55:$B$60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'4城西'!$M$55:$M$60</c:f>
              <c:numCache>
                <c:formatCode>General</c:formatCode>
                <c:ptCount val="6"/>
                <c:pt idx="0">
                  <c:v>102</c:v>
                </c:pt>
                <c:pt idx="1">
                  <c:v>123</c:v>
                </c:pt>
                <c:pt idx="2">
                  <c:v>112</c:v>
                </c:pt>
                <c:pt idx="3">
                  <c:v>124</c:v>
                </c:pt>
                <c:pt idx="4">
                  <c:v>130</c:v>
                </c:pt>
                <c:pt idx="5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AE-45DF-8FC6-9993F7E31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365117680"/>
        <c:axId val="36512766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'4城西'!$D$54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'4城西'!$B$55:$B$60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'4城西'!$D$55:$D$60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6BAE-45DF-8FC6-9993F7E3162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'4城西'!$F$54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'4城西'!$B$55:$B$60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'4城西'!$F$55:$F$60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BAE-45DF-8FC6-9993F7E3162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'4城西'!$H$54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'4城西'!$B$55:$B$60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'4城西'!$H$55:$H$60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BAE-45DF-8FC6-9993F7E3162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'4城西'!$J$54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'4城西'!$B$55:$B$60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'4城西'!$J$55:$J$60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BAE-45DF-8FC6-9993F7E3162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'4城西'!$L$54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'4城西'!$B$55:$B$60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'4城西'!$L$55:$L$60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BAE-45DF-8FC6-9993F7E3162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'4城西'!$N$54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'4城西'!$B$55:$B$60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'4城西'!$N$55:$N$60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BAE-45DF-8FC6-9993F7E31627}"/>
                  </c:ext>
                </c:extLst>
              </c15:ser>
            </c15:filteredBarSeries>
          </c:ext>
        </c:extLst>
      </c:barChart>
      <c:catAx>
        <c:axId val="36511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127664"/>
        <c:crosses val="autoZero"/>
        <c:auto val="1"/>
        <c:lblAlgn val="ctr"/>
        <c:lblOffset val="100"/>
        <c:noMultiLvlLbl val="0"/>
      </c:catAx>
      <c:valAx>
        <c:axId val="365127664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11768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5345581802275"/>
          <c:y val="3.6116036232551899E-2"/>
          <c:w val="0.60671179328859848"/>
          <c:h val="0.124757614247987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1" i="0" baseline="0">
                <a:effectLst/>
              </a:rPr>
              <a:t>年齢別人口推移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"/>
          <c:y val="3.7289525891586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602869365"/>
          <c:y val="0.18378004883729213"/>
          <c:w val="0.80165491710263181"/>
          <c:h val="0.668686055121807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'4城西'!$B$38:$C$38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('4城西'!$D$37:$E$37,'4城西'!$H$37:$I$37,'4城西'!$L$37:$M$37,'4城西'!$P$37:$Q$37,'4城西'!$T$37:$U$37)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('4城西'!$D$38:$E$38,'4城西'!$H$38:$I$38,'4城西'!$L$38:$M$38,'4城西'!$P$38:$Q$38,'4城西'!$T$38:$U$38)</c:f>
              <c:numCache>
                <c:formatCode>#,##0_);[Red]\(#,##0\)</c:formatCode>
                <c:ptCount val="10"/>
                <c:pt idx="0">
                  <c:v>1496</c:v>
                </c:pt>
                <c:pt idx="2">
                  <c:v>1474</c:v>
                </c:pt>
                <c:pt idx="4">
                  <c:v>1458</c:v>
                </c:pt>
                <c:pt idx="6">
                  <c:v>1426</c:v>
                </c:pt>
                <c:pt idx="8">
                  <c:v>1378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C-486A-984E-5EEE1B5E73DD}"/>
            </c:ext>
          </c:extLst>
        </c:ser>
        <c:ser>
          <c:idx val="1"/>
          <c:order val="1"/>
          <c:tx>
            <c:strRef>
              <c:f>'4城西'!$B$39:$C$39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('4城西'!$D$37:$E$37,'4城西'!$H$37:$I$37,'4城西'!$L$37:$M$37,'4城西'!$P$37:$Q$37,'4城西'!$T$37:$U$37)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('4城西'!$D$39:$E$39,'4城西'!$H$39:$I$39,'4城西'!$L$39:$M$39,'4城西'!$P$39:$Q$39,'4城西'!$T$39:$U$39)</c:f>
              <c:numCache>
                <c:formatCode>#,##0_);[Red]\(#,##0\)</c:formatCode>
                <c:ptCount val="10"/>
                <c:pt idx="0">
                  <c:v>5890</c:v>
                </c:pt>
                <c:pt idx="2">
                  <c:v>5845</c:v>
                </c:pt>
                <c:pt idx="4">
                  <c:v>5794</c:v>
                </c:pt>
                <c:pt idx="6">
                  <c:v>5693</c:v>
                </c:pt>
                <c:pt idx="8">
                  <c:v>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C-486A-984E-5EEE1B5E73DD}"/>
            </c:ext>
          </c:extLst>
        </c:ser>
        <c:ser>
          <c:idx val="2"/>
          <c:order val="2"/>
          <c:tx>
            <c:strRef>
              <c:f>'4城西'!$B$40:$C$40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('4城西'!$D$37:$E$37,'4城西'!$H$37:$I$37,'4城西'!$L$37:$M$37,'4城西'!$P$37:$Q$37,'4城西'!$T$37:$U$37)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('4城西'!$D$40:$E$40,'4城西'!$H$40:$I$40,'4城西'!$L$40:$M$40,'4城西'!$P$40:$Q$40,'4城西'!$T$40:$U$40)</c:f>
              <c:numCache>
                <c:formatCode>#,##0_);[Red]\(#,##0\)</c:formatCode>
                <c:ptCount val="10"/>
                <c:pt idx="0">
                  <c:v>2945</c:v>
                </c:pt>
                <c:pt idx="2">
                  <c:v>2955</c:v>
                </c:pt>
                <c:pt idx="4">
                  <c:v>3014</c:v>
                </c:pt>
                <c:pt idx="6">
                  <c:v>3015</c:v>
                </c:pt>
                <c:pt idx="8">
                  <c:v>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7C-486A-984E-5EEE1B5E73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501262654511"/>
          <c:h val="7.9545990204939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'4城西'!$B$31:$C$31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'4城西'!$D$31:$M$31</c:f>
              <c:numCache>
                <c:formatCode>#,##0_);[Red]\(#,##0\)</c:formatCode>
                <c:ptCount val="10"/>
                <c:pt idx="0">
                  <c:v>4945</c:v>
                </c:pt>
                <c:pt idx="2">
                  <c:v>4896</c:v>
                </c:pt>
                <c:pt idx="4">
                  <c:v>4880</c:v>
                </c:pt>
                <c:pt idx="6">
                  <c:v>4822</c:v>
                </c:pt>
                <c:pt idx="8">
                  <c:v>4773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F-4FC9-8C23-63B2E9E6F1A7}"/>
            </c:ext>
          </c:extLst>
        </c:ser>
        <c:ser>
          <c:idx val="3"/>
          <c:order val="1"/>
          <c:tx>
            <c:strRef>
              <c:f>'4城西'!$B$32:$C$32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'4城西'!$D$32:$M$32</c:f>
              <c:numCache>
                <c:formatCode>#,##0_);[Red]\(#,##0\)</c:formatCode>
                <c:ptCount val="10"/>
                <c:pt idx="0">
                  <c:v>5386</c:v>
                </c:pt>
                <c:pt idx="2">
                  <c:v>5378</c:v>
                </c:pt>
                <c:pt idx="4">
                  <c:v>5386</c:v>
                </c:pt>
                <c:pt idx="6">
                  <c:v>5312</c:v>
                </c:pt>
                <c:pt idx="8">
                  <c:v>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F-4FC9-8C23-63B2E9E6F1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4.238670166229222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302410929171607"/>
          <c:y val="0.22367987389571575"/>
          <c:w val="0.75187113805031114"/>
          <c:h val="0.6062373855006317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'4城西'!$B$34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'4城西'!$D$34:$M$34</c:f>
              <c:numCache>
                <c:formatCode>#,##0_);[Red]\(#,##0\)</c:formatCode>
                <c:ptCount val="10"/>
                <c:pt idx="0">
                  <c:v>3464</c:v>
                </c:pt>
                <c:pt idx="2">
                  <c:v>3465</c:v>
                </c:pt>
                <c:pt idx="4">
                  <c:v>4776</c:v>
                </c:pt>
                <c:pt idx="6">
                  <c:v>4745</c:v>
                </c:pt>
                <c:pt idx="8">
                  <c:v>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0-464D-BD07-2E3BD25B3B19}"/>
            </c:ext>
          </c:extLst>
        </c:ser>
        <c:ser>
          <c:idx val="0"/>
          <c:order val="1"/>
          <c:tx>
            <c:strRef>
              <c:f>'4城西'!$B$33:$C$33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'4城西'!$D$33:$M$33</c:f>
              <c:numCache>
                <c:formatCode>#,##0</c:formatCode>
                <c:ptCount val="10"/>
                <c:pt idx="0">
                  <c:v>10331</c:v>
                </c:pt>
                <c:pt idx="2">
                  <c:v>10274</c:v>
                </c:pt>
                <c:pt idx="4">
                  <c:v>10266</c:v>
                </c:pt>
                <c:pt idx="6">
                  <c:v>10134</c:v>
                </c:pt>
                <c:pt idx="8">
                  <c:v>10021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E0-464D-BD07-2E3BD25B3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'4城西'!$B$40:$C$40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('4城西'!$F$40:$G$40,'4城西'!$J$40:$K$40,'4城西'!$N$40:$O$40,'4城西'!$R$40:$S$40,'4城西'!$V$40:$W$40)</c:f>
              <c:numCache>
                <c:formatCode>0.0%</c:formatCode>
                <c:ptCount val="10"/>
                <c:pt idx="0">
                  <c:v>0.28506436937372953</c:v>
                </c:pt>
                <c:pt idx="2">
                  <c:v>0.28761923301537862</c:v>
                </c:pt>
                <c:pt idx="4">
                  <c:v>0.29359049288914862</c:v>
                </c:pt>
                <c:pt idx="6">
                  <c:v>0.2975133214920071</c:v>
                </c:pt>
                <c:pt idx="8">
                  <c:v>0.30116754814888735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E0-464D-BD07-2E3BD25B3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521648"/>
        <c:axId val="133351457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33351457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3521648"/>
        <c:crosses val="max"/>
        <c:crossBetween val="between"/>
      </c:valAx>
      <c:catAx>
        <c:axId val="133352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3514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995176584703944"/>
          <c:y val="0.13142849050111213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326572</xdr:colOff>
      <xdr:row>54</xdr:row>
      <xdr:rowOff>421821</xdr:rowOff>
    </xdr:from>
    <xdr:to>
      <xdr:col>12</xdr:col>
      <xdr:colOff>171449</xdr:colOff>
      <xdr:row>59</xdr:row>
      <xdr:rowOff>149678</xdr:rowOff>
    </xdr:to>
    <xdr:cxnSp macro="">
      <xdr:nvCxnSpPr>
        <xdr:cNvPr id="2" name="直線矢印コネクタ 1"/>
        <xdr:cNvCxnSpPr/>
      </xdr:nvCxnSpPr>
      <xdr:spPr>
        <a:xfrm>
          <a:off x="1707697" y="21357771"/>
          <a:ext cx="3016702" cy="1966232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33132</xdr:colOff>
      <xdr:row>52</xdr:row>
      <xdr:rowOff>217713</xdr:rowOff>
    </xdr:from>
    <xdr:to>
      <xdr:col>23</xdr:col>
      <xdr:colOff>312965</xdr:colOff>
      <xdr:row>60</xdr:row>
      <xdr:rowOff>52653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219075</xdr:colOff>
      <xdr:row>10</xdr:row>
      <xdr:rowOff>57150</xdr:rowOff>
    </xdr:from>
    <xdr:to>
      <xdr:col>22</xdr:col>
      <xdr:colOff>190500</xdr:colOff>
      <xdr:row>25</xdr:row>
      <xdr:rowOff>138545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10" t="25980" r="28429" b="17470"/>
        <a:stretch/>
      </xdr:blipFill>
      <xdr:spPr>
        <a:xfrm>
          <a:off x="219075" y="3381375"/>
          <a:ext cx="8096250" cy="5682095"/>
        </a:xfrm>
        <a:prstGeom prst="rect">
          <a:avLst/>
        </a:prstGeom>
      </xdr:spPr>
    </xdr:pic>
    <xdr:clientData/>
  </xdr:twoCellAnchor>
  <xdr:twoCellAnchor>
    <xdr:from>
      <xdr:col>12</xdr:col>
      <xdr:colOff>197302</xdr:colOff>
      <xdr:row>41</xdr:row>
      <xdr:rowOff>231321</xdr:rowOff>
    </xdr:from>
    <xdr:to>
      <xdr:col>23</xdr:col>
      <xdr:colOff>68036</xdr:colOff>
      <xdr:row>46</xdr:row>
      <xdr:rowOff>340178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88445</xdr:colOff>
      <xdr:row>41</xdr:row>
      <xdr:rowOff>234043</xdr:rowOff>
    </xdr:from>
    <xdr:to>
      <xdr:col>11</xdr:col>
      <xdr:colOff>326571</xdr:colOff>
      <xdr:row>46</xdr:row>
      <xdr:rowOff>340178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74840</xdr:colOff>
      <xdr:row>27</xdr:row>
      <xdr:rowOff>54431</xdr:rowOff>
    </xdr:from>
    <xdr:to>
      <xdr:col>23</xdr:col>
      <xdr:colOff>323850</xdr:colOff>
      <xdr:row>35</xdr:row>
      <xdr:rowOff>276225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326572</xdr:colOff>
      <xdr:row>54</xdr:row>
      <xdr:rowOff>421821</xdr:rowOff>
    </xdr:from>
    <xdr:to>
      <xdr:col>12</xdr:col>
      <xdr:colOff>171449</xdr:colOff>
      <xdr:row>59</xdr:row>
      <xdr:rowOff>149678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>
          <a:off x="1707697" y="21357771"/>
          <a:ext cx="3016702" cy="1966232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  <row r="70">
          <cell r="P70" t="str">
            <v>Ｒ6.3.1</v>
          </cell>
        </row>
        <row r="81">
          <cell r="H81" t="str">
            <v>Ｒ6.3.1</v>
          </cell>
        </row>
        <row r="85">
          <cell r="J85" t="str">
            <v>R4.4.1</v>
          </cell>
        </row>
        <row r="89">
          <cell r="G89" t="str">
            <v>R5.12.31</v>
          </cell>
          <cell r="V89" t="str">
            <v>R5.12.31</v>
          </cell>
        </row>
        <row r="94">
          <cell r="V94" t="str">
            <v>R5.4.1</v>
          </cell>
        </row>
        <row r="100">
          <cell r="V100" t="str">
            <v>R5.4.1</v>
          </cell>
        </row>
        <row r="104">
          <cell r="S104" t="str">
            <v>R2.9.14</v>
          </cell>
        </row>
        <row r="114">
          <cell r="F114" t="str">
            <v>R6.1.16</v>
          </cell>
        </row>
        <row r="120">
          <cell r="G120" t="str">
            <v>R6.1.16</v>
          </cell>
        </row>
        <row r="127">
          <cell r="F127" t="str">
            <v>R5.12.21</v>
          </cell>
        </row>
        <row r="135">
          <cell r="G135" t="str">
            <v>R6.1.5</v>
          </cell>
        </row>
        <row r="141">
          <cell r="H141" t="str">
            <v>R6.1.23</v>
          </cell>
        </row>
        <row r="148">
          <cell r="H148" t="str">
            <v>R6.1.23</v>
          </cell>
        </row>
        <row r="156">
          <cell r="M156" t="str">
            <v>R6.3.20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1">
          <cell r="B31" t="str">
            <v>男性</v>
          </cell>
          <cell r="D31">
            <v>4945</v>
          </cell>
          <cell r="F31">
            <v>4896</v>
          </cell>
          <cell r="H31">
            <v>4880</v>
          </cell>
          <cell r="J31">
            <v>4822</v>
          </cell>
          <cell r="L31">
            <v>4773</v>
          </cell>
        </row>
        <row r="32">
          <cell r="B32" t="str">
            <v>女性</v>
          </cell>
          <cell r="D32">
            <v>5386</v>
          </cell>
          <cell r="F32">
            <v>5378</v>
          </cell>
          <cell r="H32">
            <v>5386</v>
          </cell>
          <cell r="J32">
            <v>5312</v>
          </cell>
          <cell r="L32">
            <v>5248</v>
          </cell>
        </row>
        <row r="33">
          <cell r="B33" t="str">
            <v>全人口</v>
          </cell>
          <cell r="D33">
            <v>10331</v>
          </cell>
          <cell r="F33">
            <v>10274</v>
          </cell>
          <cell r="H33">
            <v>10266</v>
          </cell>
          <cell r="J33">
            <v>10134</v>
          </cell>
          <cell r="L33">
            <v>10021</v>
          </cell>
        </row>
        <row r="34">
          <cell r="B34" t="str">
            <v>世帯数</v>
          </cell>
          <cell r="D34">
            <v>3464</v>
          </cell>
          <cell r="F34">
            <v>3465</v>
          </cell>
          <cell r="H34">
            <v>4776</v>
          </cell>
          <cell r="J34">
            <v>4745</v>
          </cell>
          <cell r="L34">
            <v>4766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  <row r="38">
          <cell r="B38" t="str">
            <v>0～14歳</v>
          </cell>
          <cell r="D38">
            <v>1496</v>
          </cell>
          <cell r="H38">
            <v>1474</v>
          </cell>
          <cell r="L38">
            <v>1458</v>
          </cell>
          <cell r="P38">
            <v>1426</v>
          </cell>
          <cell r="T38">
            <v>1378</v>
          </cell>
        </row>
        <row r="39">
          <cell r="B39" t="str">
            <v>15～64歳</v>
          </cell>
          <cell r="D39">
            <v>5890</v>
          </cell>
          <cell r="H39">
            <v>5845</v>
          </cell>
          <cell r="L39">
            <v>5794</v>
          </cell>
          <cell r="P39">
            <v>5693</v>
          </cell>
          <cell r="T39">
            <v>5625</v>
          </cell>
        </row>
        <row r="40">
          <cell r="B40" t="str">
            <v>65歳以上</v>
          </cell>
          <cell r="D40">
            <v>2945</v>
          </cell>
          <cell r="F40">
            <v>0.28506436937372953</v>
          </cell>
          <cell r="H40">
            <v>2955</v>
          </cell>
          <cell r="J40">
            <v>0.28761923301537862</v>
          </cell>
          <cell r="L40">
            <v>3014</v>
          </cell>
          <cell r="N40">
            <v>0.29359049288914862</v>
          </cell>
          <cell r="P40">
            <v>3015</v>
          </cell>
          <cell r="R40">
            <v>0.2975133214920071</v>
          </cell>
          <cell r="T40">
            <v>3018</v>
          </cell>
          <cell r="V40">
            <v>0.30116754814888735</v>
          </cell>
        </row>
        <row r="54">
          <cell r="C54" t="str">
            <v>1年生</v>
          </cell>
          <cell r="E54" t="str">
            <v>2年生</v>
          </cell>
          <cell r="G54" t="str">
            <v>3年生</v>
          </cell>
          <cell r="I54" t="str">
            <v>4年生</v>
          </cell>
          <cell r="K54" t="str">
            <v>5年生</v>
          </cell>
          <cell r="M54" t="str">
            <v>6年生</v>
          </cell>
        </row>
        <row r="55">
          <cell r="B55" t="str">
            <v>H30</v>
          </cell>
          <cell r="C55">
            <v>113</v>
          </cell>
          <cell r="E55">
            <v>127</v>
          </cell>
          <cell r="G55">
            <v>120</v>
          </cell>
          <cell r="I55">
            <v>109</v>
          </cell>
          <cell r="K55">
            <v>120</v>
          </cell>
          <cell r="M55">
            <v>102</v>
          </cell>
        </row>
        <row r="56">
          <cell r="B56" t="str">
            <v>H31
（R1）</v>
          </cell>
          <cell r="C56">
            <v>110</v>
          </cell>
          <cell r="E56">
            <v>115</v>
          </cell>
          <cell r="G56">
            <v>126</v>
          </cell>
          <cell r="I56">
            <v>118</v>
          </cell>
          <cell r="K56">
            <v>109</v>
          </cell>
          <cell r="M56">
            <v>123</v>
          </cell>
        </row>
        <row r="57">
          <cell r="B57" t="str">
            <v>R2</v>
          </cell>
          <cell r="C57">
            <v>120</v>
          </cell>
          <cell r="E57">
            <v>112</v>
          </cell>
          <cell r="G57">
            <v>119</v>
          </cell>
          <cell r="I57">
            <v>126</v>
          </cell>
          <cell r="K57">
            <v>122</v>
          </cell>
          <cell r="M57">
            <v>112</v>
          </cell>
        </row>
        <row r="58">
          <cell r="B58" t="str">
            <v>R3</v>
          </cell>
          <cell r="C58">
            <v>90</v>
          </cell>
          <cell r="E58">
            <v>120</v>
          </cell>
          <cell r="G58">
            <v>113</v>
          </cell>
          <cell r="I58">
            <v>120</v>
          </cell>
          <cell r="K58">
            <v>128</v>
          </cell>
          <cell r="M58">
            <v>124</v>
          </cell>
        </row>
        <row r="59">
          <cell r="B59" t="str">
            <v>R4</v>
          </cell>
          <cell r="C59">
            <v>108</v>
          </cell>
          <cell r="E59">
            <v>88</v>
          </cell>
          <cell r="G59">
            <v>123</v>
          </cell>
          <cell r="I59">
            <v>112</v>
          </cell>
          <cell r="K59">
            <v>119</v>
          </cell>
          <cell r="M59">
            <v>130</v>
          </cell>
        </row>
        <row r="60">
          <cell r="B60" t="str">
            <v>R5</v>
          </cell>
          <cell r="C60">
            <v>76</v>
          </cell>
          <cell r="E60">
            <v>110</v>
          </cell>
          <cell r="G60">
            <v>87</v>
          </cell>
          <cell r="I60">
            <v>123</v>
          </cell>
          <cell r="K60">
            <v>116</v>
          </cell>
          <cell r="M60">
            <v>117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0"/>
  <sheetViews>
    <sheetView tabSelected="1" view="pageBreakPreview" zoomScaleNormal="100" zoomScaleSheetLayoutView="100" workbookViewId="0">
      <pane ySplit="2" topLeftCell="A3" activePane="bottomLeft" state="frozen"/>
      <selection activeCell="B32" sqref="B32:G32"/>
      <selection pane="bottomLeft" activeCell="J4" sqref="J4"/>
    </sheetView>
  </sheetViews>
  <sheetFormatPr defaultRowHeight="18.75"/>
  <cols>
    <col min="1" max="1" width="4.625" customWidth="1"/>
    <col min="2" max="2" width="7.375" customWidth="1"/>
    <col min="3" max="3" width="6.125" customWidth="1"/>
    <col min="4" max="17" width="4.625" customWidth="1"/>
    <col min="18" max="18" width="4.5" customWidth="1"/>
    <col min="19" max="19" width="4.875" customWidth="1"/>
    <col min="20" max="21" width="4.625" customWidth="1"/>
    <col min="22" max="22" width="5.125" customWidth="1"/>
    <col min="23" max="38" width="4.625" customWidth="1"/>
  </cols>
  <sheetData>
    <row r="1" spans="1:31" ht="19.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Y1" s="2"/>
      <c r="Z1" s="2"/>
      <c r="AA1" s="2"/>
      <c r="AB1" s="2"/>
      <c r="AC1" s="2"/>
      <c r="AD1" s="2"/>
      <c r="AE1" s="2"/>
    </row>
    <row r="2" spans="1:31" ht="28.5" customHeight="1" thickBot="1">
      <c r="A2" s="3" t="s">
        <v>0</v>
      </c>
      <c r="B2" s="4">
        <v>4</v>
      </c>
      <c r="C2" s="5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2"/>
      <c r="Z2" s="2"/>
      <c r="AA2" s="2"/>
      <c r="AB2" s="2"/>
      <c r="AC2" s="2"/>
      <c r="AD2" s="2"/>
      <c r="AE2" s="2"/>
    </row>
    <row r="3" spans="1:31" ht="12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0"/>
      <c r="M3" s="11"/>
      <c r="N3" s="11"/>
      <c r="O3" s="11"/>
      <c r="P3" s="11"/>
      <c r="Q3" s="11"/>
      <c r="R3" s="12"/>
      <c r="S3" s="13"/>
      <c r="T3" s="12"/>
      <c r="U3" s="13"/>
      <c r="V3" s="13"/>
      <c r="Y3" s="2"/>
      <c r="Z3" s="2"/>
      <c r="AA3" s="2"/>
      <c r="AB3" s="2"/>
      <c r="AC3" s="2"/>
      <c r="AD3" s="2"/>
      <c r="AE3" s="2"/>
    </row>
    <row r="4" spans="1:31" ht="30.75" customHeight="1">
      <c r="B4" s="14" t="s">
        <v>2</v>
      </c>
      <c r="C4" s="14"/>
      <c r="D4" s="14"/>
      <c r="E4" s="14"/>
      <c r="F4" s="15" t="str">
        <f>'[1]1安謝'!F4:G4</f>
        <v>R5.2.15</v>
      </c>
      <c r="G4" s="15"/>
      <c r="H4" s="16" t="s">
        <v>3</v>
      </c>
      <c r="Y4" s="2"/>
      <c r="Z4" s="2"/>
      <c r="AA4" s="2"/>
      <c r="AB4" s="2"/>
      <c r="AC4" s="2"/>
      <c r="AD4" s="2"/>
      <c r="AE4" s="2"/>
    </row>
    <row r="5" spans="1:31" ht="30.75" customHeight="1">
      <c r="B5" s="17" t="s">
        <v>4</v>
      </c>
      <c r="C5" s="18"/>
      <c r="D5" s="19" t="s">
        <v>5</v>
      </c>
      <c r="E5" s="19"/>
      <c r="F5" s="19"/>
      <c r="G5" s="19"/>
      <c r="H5" s="20"/>
      <c r="I5" s="17" t="s">
        <v>4</v>
      </c>
      <c r="J5" s="18"/>
      <c r="K5" s="21" t="s">
        <v>6</v>
      </c>
      <c r="L5" s="19"/>
      <c r="M5" s="19"/>
      <c r="N5" s="19"/>
      <c r="O5" s="19"/>
      <c r="P5" s="20"/>
      <c r="Q5" s="17" t="s">
        <v>4</v>
      </c>
      <c r="R5" s="18"/>
      <c r="S5" s="21" t="s">
        <v>6</v>
      </c>
      <c r="T5" s="19"/>
      <c r="U5" s="19"/>
      <c r="V5" s="19"/>
      <c r="W5" s="19"/>
      <c r="X5" s="20"/>
      <c r="Y5" s="2"/>
      <c r="Z5" s="2"/>
      <c r="AA5" s="2"/>
      <c r="AB5" s="2"/>
      <c r="AC5" s="2"/>
      <c r="AD5" s="2"/>
      <c r="AE5" s="2"/>
    </row>
    <row r="6" spans="1:31" ht="30.75" customHeight="1">
      <c r="B6" s="22" t="s">
        <v>7</v>
      </c>
      <c r="C6" s="22"/>
      <c r="D6" s="23" t="s">
        <v>8</v>
      </c>
      <c r="E6" s="23"/>
      <c r="F6" s="23"/>
      <c r="G6" s="23"/>
      <c r="H6" s="23"/>
      <c r="I6" s="24" t="s">
        <v>9</v>
      </c>
      <c r="J6" s="25"/>
      <c r="K6" s="21" t="s">
        <v>8</v>
      </c>
      <c r="L6" s="19"/>
      <c r="M6" s="19"/>
      <c r="N6" s="19"/>
      <c r="O6" s="19"/>
      <c r="P6" s="20"/>
      <c r="Q6" s="24" t="s">
        <v>10</v>
      </c>
      <c r="R6" s="25"/>
      <c r="S6" s="23" t="s">
        <v>8</v>
      </c>
      <c r="T6" s="23"/>
      <c r="U6" s="23"/>
      <c r="V6" s="23"/>
      <c r="W6" s="23"/>
      <c r="X6" s="23"/>
    </row>
    <row r="7" spans="1:31" ht="30.75" customHeight="1">
      <c r="B7" s="22" t="s">
        <v>11</v>
      </c>
      <c r="C7" s="22"/>
      <c r="D7" s="23" t="s">
        <v>8</v>
      </c>
      <c r="E7" s="23"/>
      <c r="F7" s="23"/>
      <c r="G7" s="23"/>
      <c r="H7" s="23"/>
      <c r="I7" s="24" t="s">
        <v>12</v>
      </c>
      <c r="J7" s="25"/>
      <c r="K7" s="21" t="s">
        <v>8</v>
      </c>
      <c r="L7" s="19"/>
      <c r="M7" s="19"/>
      <c r="N7" s="19"/>
      <c r="O7" s="19"/>
      <c r="P7" s="20"/>
      <c r="Q7" s="24" t="s">
        <v>13</v>
      </c>
      <c r="R7" s="25"/>
      <c r="S7" s="23" t="s">
        <v>14</v>
      </c>
      <c r="T7" s="23"/>
      <c r="U7" s="23"/>
      <c r="V7" s="23"/>
      <c r="W7" s="23"/>
      <c r="X7" s="23"/>
    </row>
    <row r="8" spans="1:31" ht="30.75" customHeight="1">
      <c r="B8" s="22" t="s">
        <v>15</v>
      </c>
      <c r="C8" s="22"/>
      <c r="D8" s="23" t="s">
        <v>16</v>
      </c>
      <c r="E8" s="23"/>
      <c r="F8" s="23"/>
      <c r="G8" s="23"/>
      <c r="H8" s="23"/>
      <c r="I8" s="24" t="s">
        <v>17</v>
      </c>
      <c r="J8" s="25"/>
      <c r="K8" s="21" t="s">
        <v>8</v>
      </c>
      <c r="L8" s="19"/>
      <c r="M8" s="19"/>
      <c r="N8" s="19"/>
      <c r="O8" s="19"/>
      <c r="P8" s="20"/>
      <c r="Q8" s="24" t="s">
        <v>18</v>
      </c>
      <c r="R8" s="25"/>
      <c r="S8" s="23" t="s">
        <v>19</v>
      </c>
      <c r="T8" s="23"/>
      <c r="U8" s="23"/>
      <c r="V8" s="23"/>
      <c r="W8" s="23"/>
      <c r="X8" s="23"/>
    </row>
    <row r="9" spans="1:31" ht="30.75" customHeight="1">
      <c r="B9" s="22" t="s">
        <v>20</v>
      </c>
      <c r="C9" s="22"/>
      <c r="D9" s="23" t="s">
        <v>21</v>
      </c>
      <c r="E9" s="23"/>
      <c r="F9" s="23"/>
      <c r="G9" s="23"/>
      <c r="H9" s="23"/>
      <c r="I9" s="24" t="s">
        <v>22</v>
      </c>
      <c r="J9" s="25"/>
      <c r="K9" s="21" t="s">
        <v>23</v>
      </c>
      <c r="L9" s="19"/>
      <c r="M9" s="19"/>
      <c r="N9" s="19"/>
      <c r="O9" s="19"/>
      <c r="P9" s="20"/>
      <c r="Q9" s="24" t="s">
        <v>20</v>
      </c>
      <c r="R9" s="25"/>
      <c r="S9" s="23" t="s">
        <v>24</v>
      </c>
      <c r="T9" s="23"/>
      <c r="U9" s="23"/>
      <c r="V9" s="23"/>
      <c r="W9" s="23"/>
      <c r="X9" s="23"/>
    </row>
    <row r="10" spans="1:31" ht="22.5" customHeight="1">
      <c r="A10" s="26"/>
      <c r="B10" s="22" t="s">
        <v>25</v>
      </c>
      <c r="C10" s="22"/>
      <c r="D10" s="23" t="s">
        <v>8</v>
      </c>
      <c r="E10" s="23"/>
      <c r="F10" s="23"/>
      <c r="G10" s="23"/>
      <c r="H10" s="23"/>
      <c r="I10" s="26"/>
      <c r="J10" s="27"/>
      <c r="K10" s="28"/>
      <c r="L10" s="28"/>
      <c r="M10" s="28"/>
      <c r="N10" s="28"/>
      <c r="O10" s="26"/>
      <c r="P10" s="26"/>
      <c r="Q10" s="27"/>
      <c r="R10" s="28"/>
      <c r="S10" s="28"/>
      <c r="T10" s="28"/>
      <c r="U10" s="28"/>
    </row>
    <row r="11" spans="1:31" ht="30.75" customHeight="1">
      <c r="B11" s="26"/>
      <c r="C11" s="26"/>
      <c r="D11" s="27"/>
      <c r="E11" s="28"/>
      <c r="F11" s="28"/>
      <c r="G11" s="28"/>
      <c r="H11" s="28"/>
      <c r="I11" s="26"/>
      <c r="J11" s="26"/>
      <c r="K11" s="27"/>
      <c r="L11" s="28"/>
      <c r="M11" s="28"/>
      <c r="N11" s="28"/>
      <c r="O11" s="28"/>
      <c r="P11" s="26"/>
      <c r="Q11" s="26"/>
      <c r="R11" s="27"/>
      <c r="S11" s="28"/>
      <c r="T11" s="28"/>
      <c r="U11" s="28"/>
      <c r="V11" s="28"/>
    </row>
    <row r="12" spans="1:31" ht="30.75" customHeight="1">
      <c r="B12" s="26"/>
      <c r="C12" s="26"/>
      <c r="D12" s="27"/>
      <c r="E12" s="28"/>
      <c r="F12" s="28"/>
      <c r="G12" s="28"/>
      <c r="H12" s="28"/>
      <c r="I12" s="26"/>
      <c r="J12" s="26"/>
      <c r="K12" s="27"/>
      <c r="L12" s="28"/>
      <c r="M12" s="28"/>
      <c r="N12" s="28"/>
      <c r="O12" s="28"/>
      <c r="P12" s="26"/>
      <c r="Q12" s="26"/>
      <c r="R12" s="27"/>
      <c r="S12" s="28"/>
      <c r="T12" s="28"/>
      <c r="U12" s="28"/>
      <c r="V12" s="28"/>
    </row>
    <row r="13" spans="1:31" ht="30.75" customHeight="1">
      <c r="B13" s="26"/>
      <c r="C13" s="26"/>
      <c r="D13" s="27"/>
      <c r="E13" s="28"/>
      <c r="F13" s="28"/>
      <c r="G13" s="28"/>
      <c r="H13" s="28"/>
      <c r="I13" s="26"/>
      <c r="J13" s="26"/>
      <c r="K13" s="27"/>
      <c r="L13" s="28"/>
      <c r="M13" s="28"/>
      <c r="N13" s="28"/>
      <c r="O13" s="28"/>
      <c r="P13" s="26"/>
      <c r="Q13" s="26"/>
      <c r="R13" s="27"/>
      <c r="S13" s="28"/>
      <c r="T13" s="28"/>
      <c r="U13" s="28"/>
      <c r="V13" s="28"/>
    </row>
    <row r="14" spans="1:31" ht="30.75" customHeight="1">
      <c r="B14" s="26"/>
      <c r="C14" s="26"/>
      <c r="D14" s="27"/>
      <c r="E14" s="28"/>
      <c r="F14" s="28"/>
      <c r="G14" s="28"/>
      <c r="H14" s="28"/>
      <c r="I14" s="26"/>
      <c r="J14" s="26"/>
      <c r="K14" s="27"/>
      <c r="L14" s="28"/>
      <c r="M14" s="28"/>
      <c r="N14" s="28"/>
      <c r="O14" s="28"/>
      <c r="P14" s="26"/>
      <c r="Q14" s="26"/>
      <c r="R14" s="27"/>
      <c r="S14" s="28"/>
      <c r="T14" s="28"/>
      <c r="U14" s="28"/>
      <c r="V14" s="28"/>
    </row>
    <row r="15" spans="1:31" ht="30.75" customHeight="1">
      <c r="B15" s="26"/>
      <c r="C15" s="26"/>
      <c r="D15" s="27"/>
      <c r="E15" s="28"/>
      <c r="F15" s="28"/>
      <c r="G15" s="28"/>
      <c r="H15" s="28"/>
      <c r="I15" s="26"/>
      <c r="J15" s="26"/>
      <c r="K15" s="27"/>
      <c r="L15" s="28"/>
      <c r="M15" s="28"/>
      <c r="N15" s="28"/>
      <c r="O15" s="28"/>
      <c r="P15" s="26"/>
      <c r="Q15" s="26"/>
      <c r="R15" s="27"/>
      <c r="S15" s="28"/>
      <c r="T15" s="28"/>
      <c r="U15" s="28"/>
      <c r="V15" s="28"/>
    </row>
    <row r="16" spans="1:31" ht="30.75" customHeight="1">
      <c r="B16" s="26"/>
      <c r="C16" s="26"/>
      <c r="D16" s="27"/>
      <c r="E16" s="28"/>
      <c r="F16" s="28"/>
      <c r="G16" s="28"/>
      <c r="H16" s="28"/>
      <c r="I16" s="26"/>
      <c r="J16" s="26"/>
      <c r="K16" s="27"/>
      <c r="L16" s="28"/>
      <c r="M16" s="28"/>
      <c r="N16" s="28"/>
      <c r="O16" s="28"/>
      <c r="P16" s="26"/>
      <c r="Q16" s="26"/>
      <c r="R16" s="27"/>
      <c r="S16" s="28"/>
      <c r="T16" s="28"/>
      <c r="U16" s="28"/>
      <c r="V16" s="28"/>
    </row>
    <row r="17" spans="1:27" ht="30.75" customHeight="1">
      <c r="B17" s="26"/>
      <c r="C17" s="26"/>
      <c r="D17" s="27"/>
      <c r="E17" s="28"/>
      <c r="F17" s="28"/>
      <c r="G17" s="28"/>
      <c r="H17" s="28"/>
      <c r="I17" s="26"/>
      <c r="J17" s="26"/>
      <c r="K17" s="27"/>
      <c r="L17" s="28"/>
      <c r="M17" s="28"/>
      <c r="N17" s="28"/>
      <c r="O17" s="28"/>
      <c r="P17" s="26"/>
      <c r="Q17" s="26"/>
      <c r="R17" s="27"/>
      <c r="S17" s="28"/>
      <c r="T17" s="28"/>
      <c r="U17" s="28"/>
      <c r="V17" s="28"/>
    </row>
    <row r="18" spans="1:27" ht="30.75" customHeight="1">
      <c r="B18" s="26"/>
      <c r="C18" s="26"/>
      <c r="D18" s="27"/>
      <c r="E18" s="28"/>
      <c r="F18" s="28"/>
      <c r="G18" s="28"/>
      <c r="H18" s="28"/>
      <c r="I18" s="26"/>
      <c r="J18" s="26"/>
      <c r="K18" s="27"/>
      <c r="L18" s="28"/>
      <c r="M18" s="28"/>
      <c r="N18" s="28"/>
      <c r="O18" s="28"/>
      <c r="P18" s="26"/>
      <c r="Q18" s="26"/>
      <c r="R18" s="27"/>
      <c r="S18" s="28"/>
      <c r="T18" s="28"/>
      <c r="U18" s="28"/>
      <c r="V18" s="28"/>
    </row>
    <row r="19" spans="1:27" ht="30.75" customHeight="1">
      <c r="B19" s="26"/>
      <c r="C19" s="26"/>
      <c r="D19" s="27"/>
      <c r="E19" s="28"/>
      <c r="F19" s="28"/>
      <c r="G19" s="28"/>
      <c r="H19" s="28"/>
      <c r="I19" s="26"/>
      <c r="J19" s="26"/>
      <c r="K19" s="27"/>
      <c r="L19" s="28"/>
      <c r="M19" s="28"/>
      <c r="N19" s="28"/>
      <c r="O19" s="28"/>
      <c r="P19" s="26"/>
      <c r="Q19" s="26"/>
      <c r="R19" s="27"/>
      <c r="S19" s="28"/>
      <c r="T19" s="28"/>
      <c r="U19" s="28"/>
      <c r="V19" s="28"/>
    </row>
    <row r="20" spans="1:27" ht="30.75" customHeight="1">
      <c r="B20" s="26"/>
      <c r="C20" s="26"/>
      <c r="D20" s="27"/>
      <c r="E20" s="28"/>
      <c r="F20" s="28"/>
      <c r="G20" s="28"/>
      <c r="H20" s="28"/>
      <c r="I20" s="26"/>
      <c r="J20" s="26"/>
      <c r="K20" s="27"/>
      <c r="L20" s="28"/>
      <c r="M20" s="28"/>
      <c r="N20" s="28"/>
      <c r="O20" s="28"/>
      <c r="P20" s="26"/>
      <c r="Q20" s="26"/>
      <c r="R20" s="27"/>
      <c r="S20" s="28"/>
      <c r="T20" s="28"/>
      <c r="U20" s="28"/>
      <c r="V20" s="28"/>
    </row>
    <row r="21" spans="1:27" ht="30.75" customHeight="1">
      <c r="B21" s="26"/>
      <c r="C21" s="26"/>
      <c r="D21" s="27"/>
      <c r="E21" s="28"/>
      <c r="F21" s="28"/>
      <c r="G21" s="28"/>
      <c r="H21" s="28"/>
      <c r="I21" s="26"/>
      <c r="J21" s="26"/>
      <c r="K21" s="27"/>
      <c r="L21" s="28"/>
      <c r="M21" s="28"/>
      <c r="N21" s="28"/>
      <c r="O21" s="28"/>
      <c r="P21" s="26"/>
      <c r="Q21" s="26"/>
      <c r="R21" s="27"/>
      <c r="S21" s="28"/>
      <c r="T21" s="28"/>
      <c r="U21" s="28"/>
      <c r="V21" s="28"/>
    </row>
    <row r="22" spans="1:27" ht="30.75" customHeight="1">
      <c r="B22" s="26"/>
      <c r="C22" s="26"/>
      <c r="D22" s="27"/>
      <c r="E22" s="28"/>
      <c r="F22" s="28"/>
      <c r="G22" s="28"/>
      <c r="H22" s="28"/>
      <c r="I22" s="26"/>
      <c r="J22" s="26"/>
      <c r="K22" s="27"/>
      <c r="L22" s="28"/>
      <c r="M22" s="28"/>
      <c r="N22" s="28"/>
      <c r="O22" s="28"/>
      <c r="P22" s="26"/>
      <c r="Q22" s="26"/>
      <c r="R22" s="27"/>
      <c r="S22" s="28"/>
      <c r="T22" s="28"/>
      <c r="U22" s="28"/>
      <c r="V22" s="28"/>
    </row>
    <row r="23" spans="1:27" ht="30.75" customHeight="1">
      <c r="A23" s="9"/>
      <c r="B23" s="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0"/>
      <c r="R23" s="28"/>
      <c r="S23" s="27"/>
      <c r="T23" s="28"/>
      <c r="U23" s="28"/>
      <c r="V23" s="28"/>
      <c r="W23" s="28"/>
    </row>
    <row r="24" spans="1:27" ht="30.75" customHeight="1">
      <c r="A24" s="9"/>
      <c r="B24" s="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28"/>
      <c r="S24" s="27"/>
      <c r="T24" s="28"/>
      <c r="U24" s="28"/>
      <c r="V24" s="28"/>
      <c r="W24" s="28"/>
    </row>
    <row r="25" spans="1:27" ht="10.5" customHeight="1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3"/>
      <c r="R25" s="33"/>
      <c r="S25" s="33"/>
      <c r="T25" s="32"/>
      <c r="U25" s="32"/>
      <c r="V25" s="32"/>
    </row>
    <row r="26" spans="1:27" ht="36" customHeight="1">
      <c r="A26" s="9"/>
      <c r="B26" s="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0"/>
      <c r="R26" s="28"/>
      <c r="S26" s="27"/>
      <c r="T26" s="28"/>
      <c r="U26" s="28"/>
      <c r="V26" s="28"/>
      <c r="W26" s="28"/>
    </row>
    <row r="27" spans="1:27" ht="35.25" customHeight="1">
      <c r="A27" s="34">
        <v>1</v>
      </c>
      <c r="B27" s="35" t="s">
        <v>26</v>
      </c>
      <c r="C27" s="36"/>
      <c r="D27" s="36"/>
      <c r="E27" s="37"/>
      <c r="F27" s="37"/>
      <c r="G27" s="38"/>
      <c r="H27" s="38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1:27" ht="13.5" customHeight="1">
      <c r="A28" s="9"/>
      <c r="B28" s="9"/>
      <c r="C28" s="40"/>
      <c r="D28" s="40"/>
      <c r="E28" s="40"/>
      <c r="F28" s="40"/>
      <c r="G28" s="40"/>
      <c r="H28" s="40"/>
      <c r="I28" s="9"/>
      <c r="J28" s="9"/>
      <c r="K28" s="29"/>
      <c r="L28" s="29"/>
      <c r="M28" s="29"/>
      <c r="N28" s="29"/>
      <c r="O28" s="29"/>
      <c r="P28" s="29"/>
      <c r="Q28" s="41"/>
      <c r="R28" s="41"/>
      <c r="S28" s="41"/>
    </row>
    <row r="29" spans="1:27" ht="32.25" customHeight="1" thickBot="1">
      <c r="A29" s="9"/>
      <c r="B29" s="42" t="s">
        <v>27</v>
      </c>
      <c r="C29" s="43"/>
      <c r="D29" s="44"/>
      <c r="E29" s="44"/>
      <c r="F29" s="44"/>
      <c r="G29" s="44"/>
      <c r="H29" s="45" t="str">
        <f>'[1]1安謝'!H24:I24</f>
        <v>Ｒ5.5.1</v>
      </c>
      <c r="I29" s="45"/>
      <c r="J29" s="46" t="s">
        <v>3</v>
      </c>
      <c r="K29" s="47"/>
      <c r="L29" s="48"/>
      <c r="M29" s="48"/>
    </row>
    <row r="30" spans="1:27" ht="28.5" customHeight="1">
      <c r="A30" s="9"/>
      <c r="B30" s="49" t="s">
        <v>28</v>
      </c>
      <c r="C30" s="50"/>
      <c r="D30" s="51" t="s">
        <v>29</v>
      </c>
      <c r="E30" s="52"/>
      <c r="F30" s="53" t="s">
        <v>30</v>
      </c>
      <c r="G30" s="54"/>
      <c r="H30" s="53" t="s">
        <v>31</v>
      </c>
      <c r="I30" s="54"/>
      <c r="J30" s="51" t="s">
        <v>32</v>
      </c>
      <c r="K30" s="52"/>
      <c r="L30" s="55" t="s">
        <v>33</v>
      </c>
      <c r="M30" s="56"/>
    </row>
    <row r="31" spans="1:27" ht="28.5" customHeight="1">
      <c r="A31" s="9"/>
      <c r="B31" s="57" t="s">
        <v>34</v>
      </c>
      <c r="C31" s="58"/>
      <c r="D31" s="59">
        <v>4945</v>
      </c>
      <c r="E31" s="60"/>
      <c r="F31" s="59">
        <v>4896</v>
      </c>
      <c r="G31" s="60"/>
      <c r="H31" s="61">
        <v>4880</v>
      </c>
      <c r="I31" s="62"/>
      <c r="J31" s="61">
        <v>4822</v>
      </c>
      <c r="K31" s="62"/>
      <c r="L31" s="63">
        <v>4773</v>
      </c>
      <c r="M31" s="64"/>
    </row>
    <row r="32" spans="1:27" ht="28.5" customHeight="1">
      <c r="A32" s="9"/>
      <c r="B32" s="57" t="s">
        <v>35</v>
      </c>
      <c r="C32" s="58"/>
      <c r="D32" s="61">
        <v>5386</v>
      </c>
      <c r="E32" s="62"/>
      <c r="F32" s="61">
        <v>5378</v>
      </c>
      <c r="G32" s="62"/>
      <c r="H32" s="61">
        <v>5386</v>
      </c>
      <c r="I32" s="62"/>
      <c r="J32" s="61">
        <v>5312</v>
      </c>
      <c r="K32" s="62"/>
      <c r="L32" s="63">
        <v>5248</v>
      </c>
      <c r="M32" s="64"/>
      <c r="AA32" s="8"/>
    </row>
    <row r="33" spans="1:27" ht="28.5" customHeight="1" thickBot="1">
      <c r="A33" s="9"/>
      <c r="B33" s="65" t="s">
        <v>36</v>
      </c>
      <c r="C33" s="66"/>
      <c r="D33" s="67">
        <v>10331</v>
      </c>
      <c r="E33" s="68"/>
      <c r="F33" s="67">
        <v>10274</v>
      </c>
      <c r="G33" s="68"/>
      <c r="H33" s="67">
        <v>10266</v>
      </c>
      <c r="I33" s="68"/>
      <c r="J33" s="69">
        <v>10134</v>
      </c>
      <c r="K33" s="70"/>
      <c r="L33" s="71">
        <v>10021</v>
      </c>
      <c r="M33" s="72"/>
      <c r="AA33" s="8"/>
    </row>
    <row r="34" spans="1:27" ht="28.5" customHeight="1" thickBot="1">
      <c r="A34" s="9"/>
      <c r="B34" s="73" t="s">
        <v>37</v>
      </c>
      <c r="C34" s="74"/>
      <c r="D34" s="75">
        <v>3464</v>
      </c>
      <c r="E34" s="76"/>
      <c r="F34" s="75">
        <v>3465</v>
      </c>
      <c r="G34" s="76"/>
      <c r="H34" s="75">
        <v>4776</v>
      </c>
      <c r="I34" s="76"/>
      <c r="J34" s="77">
        <v>4745</v>
      </c>
      <c r="K34" s="78"/>
      <c r="L34" s="76">
        <v>4766</v>
      </c>
      <c r="M34" s="79"/>
      <c r="AA34" s="8"/>
    </row>
    <row r="35" spans="1:27" ht="6.75" customHeight="1">
      <c r="A35" s="9"/>
      <c r="B35" s="9"/>
      <c r="C35" s="80"/>
      <c r="D35" s="81"/>
      <c r="E35" s="82"/>
      <c r="F35" s="81"/>
      <c r="G35" s="82"/>
      <c r="H35" s="47"/>
      <c r="I35" s="47"/>
      <c r="J35" s="47"/>
      <c r="K35" s="47"/>
      <c r="L35" s="47"/>
      <c r="M35" s="47"/>
      <c r="AA35" s="8"/>
    </row>
    <row r="36" spans="1:27" ht="29.25" customHeight="1" thickBot="1">
      <c r="B36" s="83" t="s">
        <v>38</v>
      </c>
      <c r="C36" s="83"/>
      <c r="D36" s="84"/>
      <c r="E36" s="84"/>
      <c r="F36" s="84"/>
      <c r="G36" s="84"/>
      <c r="H36" s="45" t="str">
        <f>'[1]1安謝'!H32:I32</f>
        <v>Ｒ5.5.1</v>
      </c>
      <c r="I36" s="45"/>
      <c r="J36" s="46" t="s">
        <v>3</v>
      </c>
      <c r="K36" s="47"/>
      <c r="L36" s="47"/>
      <c r="M36" s="47"/>
      <c r="P36" s="85"/>
      <c r="Q36" s="85"/>
      <c r="R36" s="41"/>
      <c r="S36" s="41"/>
      <c r="T36" s="41"/>
      <c r="AA36" s="8"/>
    </row>
    <row r="37" spans="1:27" ht="40.5" customHeight="1">
      <c r="B37" s="49" t="s">
        <v>28</v>
      </c>
      <c r="C37" s="50"/>
      <c r="D37" s="86" t="s">
        <v>39</v>
      </c>
      <c r="E37" s="52"/>
      <c r="F37" s="87" t="s">
        <v>40</v>
      </c>
      <c r="G37" s="88"/>
      <c r="H37" s="53" t="s">
        <v>41</v>
      </c>
      <c r="I37" s="54"/>
      <c r="J37" s="89" t="s">
        <v>40</v>
      </c>
      <c r="K37" s="90"/>
      <c r="L37" s="53" t="s">
        <v>31</v>
      </c>
      <c r="M37" s="54"/>
      <c r="N37" s="89" t="s">
        <v>40</v>
      </c>
      <c r="O37" s="90"/>
      <c r="P37" s="51" t="s">
        <v>32</v>
      </c>
      <c r="Q37" s="52"/>
      <c r="R37" s="91" t="s">
        <v>40</v>
      </c>
      <c r="S37" s="92"/>
      <c r="T37" s="93" t="s">
        <v>33</v>
      </c>
      <c r="U37" s="52"/>
      <c r="V37" s="94" t="s">
        <v>40</v>
      </c>
      <c r="W37" s="92"/>
      <c r="AA37" s="8"/>
    </row>
    <row r="38" spans="1:27" ht="26.25" customHeight="1">
      <c r="B38" s="95" t="s">
        <v>42</v>
      </c>
      <c r="C38" s="96"/>
      <c r="D38" s="97">
        <v>1496</v>
      </c>
      <c r="E38" s="98"/>
      <c r="F38" s="99">
        <v>0.14480689187881135</v>
      </c>
      <c r="G38" s="100"/>
      <c r="H38" s="101">
        <v>1474</v>
      </c>
      <c r="I38" s="102"/>
      <c r="J38" s="103">
        <v>0.14346895074946467</v>
      </c>
      <c r="K38" s="104"/>
      <c r="L38" s="101">
        <v>1458</v>
      </c>
      <c r="M38" s="102"/>
      <c r="N38" s="103">
        <v>0.14202220923436587</v>
      </c>
      <c r="O38" s="104"/>
      <c r="P38" s="97">
        <v>1426</v>
      </c>
      <c r="Q38" s="98"/>
      <c r="R38" s="99">
        <v>0.1407144266824551</v>
      </c>
      <c r="S38" s="100"/>
      <c r="T38" s="97">
        <v>1378</v>
      </c>
      <c r="U38" s="98"/>
      <c r="V38" s="99">
        <f>T38/$T$41</f>
        <v>0.13751122642450853</v>
      </c>
      <c r="W38" s="100"/>
      <c r="AA38" s="8"/>
    </row>
    <row r="39" spans="1:27" ht="26.25" customHeight="1">
      <c r="B39" s="105" t="s">
        <v>43</v>
      </c>
      <c r="C39" s="106"/>
      <c r="D39" s="97">
        <v>5890</v>
      </c>
      <c r="E39" s="98"/>
      <c r="F39" s="99">
        <v>0.57012873874745906</v>
      </c>
      <c r="G39" s="100"/>
      <c r="H39" s="101">
        <v>5845</v>
      </c>
      <c r="I39" s="102"/>
      <c r="J39" s="103">
        <v>0.56891181623515674</v>
      </c>
      <c r="K39" s="104"/>
      <c r="L39" s="101">
        <v>5794</v>
      </c>
      <c r="M39" s="102"/>
      <c r="N39" s="103">
        <v>0.56438729787648545</v>
      </c>
      <c r="O39" s="104"/>
      <c r="P39" s="97">
        <v>5693</v>
      </c>
      <c r="Q39" s="98"/>
      <c r="R39" s="99">
        <v>0.56177225182553781</v>
      </c>
      <c r="S39" s="100"/>
      <c r="T39" s="97">
        <v>5625</v>
      </c>
      <c r="U39" s="98"/>
      <c r="V39" s="99">
        <f t="shared" ref="V39:V40" si="0">T39/$T$41</f>
        <v>0.56132122542660412</v>
      </c>
      <c r="W39" s="100"/>
      <c r="AA39" s="8"/>
    </row>
    <row r="40" spans="1:27" ht="26.25" customHeight="1">
      <c r="B40" s="105" t="s">
        <v>44</v>
      </c>
      <c r="C40" s="106"/>
      <c r="D40" s="97">
        <v>2945</v>
      </c>
      <c r="E40" s="98"/>
      <c r="F40" s="107">
        <v>0.28506436937372953</v>
      </c>
      <c r="G40" s="108"/>
      <c r="H40" s="101">
        <v>2955</v>
      </c>
      <c r="I40" s="102"/>
      <c r="J40" s="109">
        <v>0.28761923301537862</v>
      </c>
      <c r="K40" s="110"/>
      <c r="L40" s="101">
        <v>3014</v>
      </c>
      <c r="M40" s="102"/>
      <c r="N40" s="109">
        <v>0.29359049288914862</v>
      </c>
      <c r="O40" s="110"/>
      <c r="P40" s="97">
        <v>3015</v>
      </c>
      <c r="Q40" s="98"/>
      <c r="R40" s="107">
        <v>0.2975133214920071</v>
      </c>
      <c r="S40" s="108"/>
      <c r="T40" s="97">
        <v>3018</v>
      </c>
      <c r="U40" s="98"/>
      <c r="V40" s="107">
        <f t="shared" si="0"/>
        <v>0.30116754814888735</v>
      </c>
      <c r="W40" s="108"/>
      <c r="AA40" s="8"/>
    </row>
    <row r="41" spans="1:27" ht="26.25" customHeight="1" thickBot="1">
      <c r="B41" s="111" t="s">
        <v>45</v>
      </c>
      <c r="C41" s="112"/>
      <c r="D41" s="113">
        <v>10331</v>
      </c>
      <c r="E41" s="114"/>
      <c r="F41" s="115"/>
      <c r="G41" s="116"/>
      <c r="H41" s="113">
        <v>10274</v>
      </c>
      <c r="I41" s="114"/>
      <c r="J41" s="115"/>
      <c r="K41" s="116"/>
      <c r="L41" s="113">
        <v>10266</v>
      </c>
      <c r="M41" s="114"/>
      <c r="N41" s="115"/>
      <c r="O41" s="116"/>
      <c r="P41" s="117">
        <v>10134</v>
      </c>
      <c r="Q41" s="118"/>
      <c r="R41" s="119"/>
      <c r="S41" s="120"/>
      <c r="T41" s="117">
        <f>SUM(T38:U40)</f>
        <v>10021</v>
      </c>
      <c r="U41" s="118"/>
      <c r="V41" s="119"/>
      <c r="W41" s="120"/>
      <c r="AA41" s="8"/>
    </row>
    <row r="42" spans="1:27" ht="42" customHeight="1"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85"/>
      <c r="Q42" s="85"/>
      <c r="R42" s="41"/>
      <c r="S42" s="41"/>
      <c r="T42" s="41"/>
      <c r="AA42" s="8"/>
    </row>
    <row r="43" spans="1:27" ht="54.75" customHeight="1">
      <c r="A43" s="9"/>
      <c r="B43" s="9"/>
      <c r="C43" s="80"/>
      <c r="D43" s="9"/>
      <c r="E43" s="9"/>
      <c r="F43" s="9"/>
      <c r="G43" s="9"/>
      <c r="H43" s="122"/>
      <c r="I43" s="123"/>
      <c r="J43" s="9"/>
      <c r="K43" s="29"/>
      <c r="L43" s="29"/>
      <c r="M43" s="124"/>
      <c r="N43" s="124"/>
      <c r="O43" s="85"/>
      <c r="P43" s="85"/>
      <c r="Q43" s="41"/>
      <c r="R43" s="41"/>
      <c r="S43" s="41"/>
      <c r="AA43" s="8"/>
    </row>
    <row r="44" spans="1:27" ht="54.75" customHeight="1">
      <c r="A44" s="9"/>
      <c r="B44" s="9"/>
      <c r="C44" s="80"/>
      <c r="D44" s="9"/>
      <c r="E44" s="9"/>
      <c r="F44" s="9"/>
      <c r="G44" s="9"/>
      <c r="H44" s="122"/>
      <c r="I44" s="123"/>
      <c r="J44" s="9"/>
      <c r="K44" s="29"/>
      <c r="L44" s="29"/>
      <c r="M44" s="124"/>
      <c r="N44" s="124"/>
      <c r="O44" s="85"/>
      <c r="P44" s="85"/>
      <c r="Q44" s="41"/>
      <c r="R44" s="41"/>
      <c r="S44" s="41"/>
      <c r="AA44" s="8"/>
    </row>
    <row r="45" spans="1:27" ht="54.75" customHeight="1">
      <c r="A45" s="9"/>
      <c r="B45" s="9"/>
      <c r="C45" s="80"/>
      <c r="D45" s="9"/>
      <c r="E45" s="9"/>
      <c r="F45" s="9"/>
      <c r="G45" s="9"/>
      <c r="H45" s="122"/>
      <c r="I45" s="123"/>
      <c r="J45" s="9"/>
      <c r="K45" s="29"/>
      <c r="L45" s="29"/>
      <c r="M45" s="124"/>
      <c r="N45" s="124"/>
      <c r="O45" s="85"/>
      <c r="P45" s="85"/>
      <c r="Q45" s="41"/>
      <c r="R45" s="41"/>
      <c r="S45" s="41"/>
    </row>
    <row r="46" spans="1:27" ht="54.75" customHeight="1">
      <c r="A46" s="9"/>
      <c r="B46" s="9"/>
      <c r="C46" s="80"/>
      <c r="D46" s="9"/>
      <c r="E46" s="9"/>
      <c r="F46" s="9"/>
      <c r="G46" s="9"/>
      <c r="H46" s="122"/>
      <c r="I46" s="123"/>
      <c r="J46" s="9"/>
      <c r="K46" s="29"/>
      <c r="L46" s="29"/>
      <c r="M46" s="124"/>
      <c r="N46" s="124"/>
      <c r="O46" s="85"/>
      <c r="P46" s="85"/>
      <c r="Q46" s="41"/>
      <c r="R46" s="41"/>
      <c r="S46" s="41"/>
    </row>
    <row r="47" spans="1:27" ht="54.75" customHeight="1">
      <c r="A47" s="9"/>
      <c r="B47" s="9"/>
      <c r="C47" s="80"/>
      <c r="D47" s="9"/>
      <c r="E47" s="9"/>
      <c r="F47" s="9"/>
      <c r="G47" s="9"/>
      <c r="H47" s="122"/>
      <c r="I47" s="123"/>
      <c r="J47" s="9"/>
      <c r="K47" s="29"/>
      <c r="L47" s="29"/>
      <c r="M47" s="124"/>
      <c r="N47" s="124"/>
      <c r="O47" s="85"/>
      <c r="P47" s="85"/>
      <c r="Q47" s="41"/>
      <c r="R47" s="41"/>
      <c r="S47" s="41"/>
    </row>
    <row r="48" spans="1:27" ht="30.75" customHeight="1">
      <c r="A48" s="34">
        <v>2</v>
      </c>
      <c r="B48" s="35" t="s">
        <v>46</v>
      </c>
      <c r="C48" s="36"/>
      <c r="D48" s="36"/>
      <c r="E48" s="37"/>
      <c r="F48" s="37"/>
      <c r="G48" s="38"/>
      <c r="H48" s="38"/>
      <c r="I48" s="38"/>
      <c r="J48" s="38"/>
      <c r="K48" s="38"/>
      <c r="L48" s="125"/>
      <c r="M48" s="125"/>
      <c r="N48" s="125"/>
      <c r="O48" s="125"/>
      <c r="P48" s="125"/>
      <c r="Q48" s="125"/>
      <c r="R48" s="126"/>
      <c r="S48" s="127"/>
      <c r="T48" s="126"/>
      <c r="U48" s="127"/>
      <c r="V48" s="127"/>
      <c r="W48" s="39"/>
      <c r="X48" s="39"/>
    </row>
    <row r="49" spans="1:27" ht="19.5" customHeight="1">
      <c r="A49" s="128"/>
      <c r="B49" s="129"/>
      <c r="C49" s="130"/>
      <c r="D49" s="130"/>
      <c r="E49" s="131"/>
      <c r="F49" s="131"/>
      <c r="G49" s="9"/>
      <c r="H49" s="9"/>
      <c r="I49" s="9"/>
      <c r="J49" s="9"/>
      <c r="K49" s="9"/>
      <c r="L49" s="11"/>
      <c r="M49" s="11"/>
      <c r="N49" s="11"/>
      <c r="O49" s="11"/>
      <c r="P49" s="11"/>
      <c r="Q49" s="11"/>
      <c r="R49" s="12"/>
      <c r="S49" s="13"/>
      <c r="T49" s="12"/>
      <c r="U49" s="13"/>
      <c r="V49" s="13"/>
    </row>
    <row r="50" spans="1:27" ht="26.25" customHeight="1" thickBot="1">
      <c r="A50" s="128"/>
      <c r="B50" s="43" t="s">
        <v>47</v>
      </c>
      <c r="C50" s="43"/>
      <c r="D50" s="43"/>
      <c r="E50" s="131"/>
      <c r="F50" s="131"/>
      <c r="G50" s="132"/>
      <c r="H50" s="132"/>
      <c r="I50" s="16"/>
      <c r="J50" s="9"/>
      <c r="K50" s="9"/>
      <c r="L50" s="11"/>
      <c r="M50" s="11"/>
      <c r="N50" s="11"/>
      <c r="O50" s="11"/>
      <c r="P50" s="11"/>
      <c r="Q50" s="11"/>
      <c r="R50" s="12"/>
      <c r="S50" s="13"/>
      <c r="T50" s="12"/>
      <c r="U50" s="13"/>
      <c r="V50" s="13"/>
    </row>
    <row r="51" spans="1:27" ht="31.5" customHeight="1">
      <c r="A51" s="133"/>
      <c r="B51" s="134" t="s">
        <v>48</v>
      </c>
      <c r="C51" s="134"/>
      <c r="D51" s="134" t="s">
        <v>49</v>
      </c>
      <c r="E51" s="134"/>
      <c r="F51" s="134"/>
      <c r="G51" s="134"/>
      <c r="H51" s="134"/>
      <c r="I51" s="134"/>
      <c r="J51" s="135" t="s">
        <v>50</v>
      </c>
      <c r="K51" s="58"/>
      <c r="L51" s="136" t="s">
        <v>51</v>
      </c>
      <c r="M51" s="137"/>
      <c r="N51" s="137"/>
      <c r="O51" s="137"/>
      <c r="P51" s="137"/>
      <c r="Q51" s="137"/>
      <c r="R51" s="138"/>
      <c r="S51" s="139"/>
      <c r="T51" s="140"/>
      <c r="U51" s="140"/>
      <c r="V51" s="140"/>
      <c r="W51" s="140"/>
      <c r="X51" s="140"/>
    </row>
    <row r="52" spans="1:27" ht="21" customHeight="1">
      <c r="A52" s="9"/>
      <c r="B52" s="9"/>
      <c r="C52" s="80"/>
      <c r="D52" s="9"/>
      <c r="E52" s="9"/>
      <c r="I52" s="123"/>
      <c r="J52" s="9"/>
      <c r="K52" s="29"/>
      <c r="L52" s="29"/>
      <c r="M52" s="124"/>
      <c r="N52" s="124"/>
      <c r="O52" s="85"/>
      <c r="P52" s="85"/>
      <c r="Q52" s="41"/>
      <c r="R52" s="41"/>
      <c r="S52" s="41"/>
    </row>
    <row r="53" spans="1:27" ht="30" customHeight="1" thickBot="1">
      <c r="B53" s="42" t="s">
        <v>52</v>
      </c>
      <c r="C53" s="42"/>
      <c r="D53" s="42"/>
      <c r="E53" s="42"/>
      <c r="F53" s="45" t="str">
        <f>'[1]1安謝'!F55:G55</f>
        <v>Ｒ5.5.1</v>
      </c>
      <c r="G53" s="45"/>
      <c r="H53" s="16" t="s">
        <v>3</v>
      </c>
      <c r="I53" s="141"/>
      <c r="J53" s="142"/>
    </row>
    <row r="54" spans="1:27" ht="30" customHeight="1">
      <c r="A54" s="28"/>
      <c r="B54" s="143" t="s">
        <v>28</v>
      </c>
      <c r="C54" s="144" t="s">
        <v>53</v>
      </c>
      <c r="D54" s="145"/>
      <c r="E54" s="146" t="s">
        <v>54</v>
      </c>
      <c r="F54" s="145"/>
      <c r="G54" s="146" t="s">
        <v>55</v>
      </c>
      <c r="H54" s="145"/>
      <c r="I54" s="146" t="s">
        <v>56</v>
      </c>
      <c r="J54" s="145"/>
      <c r="K54" s="146" t="s">
        <v>57</v>
      </c>
      <c r="L54" s="145"/>
      <c r="M54" s="146" t="s">
        <v>58</v>
      </c>
      <c r="N54" s="145"/>
      <c r="O54" s="147" t="s">
        <v>59</v>
      </c>
      <c r="P54" s="148"/>
      <c r="Q54" s="149" t="s">
        <v>45</v>
      </c>
      <c r="R54" s="150"/>
    </row>
    <row r="55" spans="1:27" ht="35.25" customHeight="1">
      <c r="A55" s="30"/>
      <c r="B55" s="151" t="s">
        <v>60</v>
      </c>
      <c r="C55" s="152">
        <v>113</v>
      </c>
      <c r="D55" s="153"/>
      <c r="E55" s="152">
        <v>127</v>
      </c>
      <c r="F55" s="153"/>
      <c r="G55" s="152">
        <v>120</v>
      </c>
      <c r="H55" s="153"/>
      <c r="I55" s="152">
        <v>109</v>
      </c>
      <c r="J55" s="153"/>
      <c r="K55" s="152">
        <v>120</v>
      </c>
      <c r="L55" s="153"/>
      <c r="M55" s="152">
        <v>102</v>
      </c>
      <c r="N55" s="153"/>
      <c r="O55" s="154">
        <v>12</v>
      </c>
      <c r="P55" s="155"/>
      <c r="Q55" s="156">
        <f t="shared" ref="Q55:Q60" si="1">SUM(C55+E55+G55+I55+K55+M55)</f>
        <v>691</v>
      </c>
      <c r="R55" s="157"/>
      <c r="AA55" s="8"/>
    </row>
    <row r="56" spans="1:27" ht="35.25" customHeight="1">
      <c r="A56" s="30"/>
      <c r="B56" s="158" t="s">
        <v>61</v>
      </c>
      <c r="C56" s="152">
        <v>110</v>
      </c>
      <c r="D56" s="153"/>
      <c r="E56" s="152">
        <v>115</v>
      </c>
      <c r="F56" s="153"/>
      <c r="G56" s="152">
        <v>126</v>
      </c>
      <c r="H56" s="153"/>
      <c r="I56" s="152">
        <v>118</v>
      </c>
      <c r="J56" s="153"/>
      <c r="K56" s="152">
        <v>109</v>
      </c>
      <c r="L56" s="153"/>
      <c r="M56" s="152">
        <v>123</v>
      </c>
      <c r="N56" s="153"/>
      <c r="O56" s="154">
        <v>13</v>
      </c>
      <c r="P56" s="155"/>
      <c r="Q56" s="156">
        <f t="shared" si="1"/>
        <v>701</v>
      </c>
      <c r="R56" s="157"/>
      <c r="AA56" s="8"/>
    </row>
    <row r="57" spans="1:27" ht="35.25" customHeight="1">
      <c r="A57" s="30"/>
      <c r="B57" s="159" t="s">
        <v>62</v>
      </c>
      <c r="C57" s="152">
        <v>120</v>
      </c>
      <c r="D57" s="153"/>
      <c r="E57" s="152">
        <v>112</v>
      </c>
      <c r="F57" s="153"/>
      <c r="G57" s="152">
        <v>119</v>
      </c>
      <c r="H57" s="153"/>
      <c r="I57" s="152">
        <v>126</v>
      </c>
      <c r="J57" s="153"/>
      <c r="K57" s="152">
        <v>122</v>
      </c>
      <c r="L57" s="153"/>
      <c r="M57" s="152">
        <v>112</v>
      </c>
      <c r="N57" s="153"/>
      <c r="O57" s="154">
        <v>15</v>
      </c>
      <c r="P57" s="155"/>
      <c r="Q57" s="156">
        <f t="shared" si="1"/>
        <v>711</v>
      </c>
      <c r="R57" s="157"/>
      <c r="AA57" s="8"/>
    </row>
    <row r="58" spans="1:27" ht="35.25" customHeight="1">
      <c r="A58" s="30"/>
      <c r="B58" s="151" t="s">
        <v>63</v>
      </c>
      <c r="C58" s="152">
        <v>90</v>
      </c>
      <c r="D58" s="153"/>
      <c r="E58" s="152">
        <v>120</v>
      </c>
      <c r="F58" s="153"/>
      <c r="G58" s="152">
        <v>113</v>
      </c>
      <c r="H58" s="153"/>
      <c r="I58" s="152">
        <v>120</v>
      </c>
      <c r="J58" s="153"/>
      <c r="K58" s="152">
        <v>128</v>
      </c>
      <c r="L58" s="153"/>
      <c r="M58" s="152">
        <v>124</v>
      </c>
      <c r="N58" s="153"/>
      <c r="O58" s="154">
        <v>18</v>
      </c>
      <c r="P58" s="155"/>
      <c r="Q58" s="156">
        <f t="shared" si="1"/>
        <v>695</v>
      </c>
      <c r="R58" s="157"/>
      <c r="AA58" s="8"/>
    </row>
    <row r="59" spans="1:27" ht="35.25" customHeight="1">
      <c r="A59" s="30"/>
      <c r="B59" s="160" t="s">
        <v>64</v>
      </c>
      <c r="C59" s="161">
        <v>108</v>
      </c>
      <c r="D59" s="162"/>
      <c r="E59" s="161">
        <v>88</v>
      </c>
      <c r="F59" s="162"/>
      <c r="G59" s="161">
        <v>123</v>
      </c>
      <c r="H59" s="162"/>
      <c r="I59" s="161">
        <v>112</v>
      </c>
      <c r="J59" s="162"/>
      <c r="K59" s="161">
        <v>119</v>
      </c>
      <c r="L59" s="162"/>
      <c r="M59" s="161">
        <v>130</v>
      </c>
      <c r="N59" s="162"/>
      <c r="O59" s="163">
        <v>21</v>
      </c>
      <c r="P59" s="164"/>
      <c r="Q59" s="165">
        <f t="shared" si="1"/>
        <v>680</v>
      </c>
      <c r="R59" s="166"/>
    </row>
    <row r="60" spans="1:27" ht="35.25" customHeight="1" thickBot="1">
      <c r="A60" s="30"/>
      <c r="B60" s="167" t="s">
        <v>65</v>
      </c>
      <c r="C60" s="168">
        <v>76</v>
      </c>
      <c r="D60" s="169"/>
      <c r="E60" s="168">
        <v>110</v>
      </c>
      <c r="F60" s="169"/>
      <c r="G60" s="168">
        <v>87</v>
      </c>
      <c r="H60" s="169"/>
      <c r="I60" s="168">
        <v>123</v>
      </c>
      <c r="J60" s="169"/>
      <c r="K60" s="168">
        <v>116</v>
      </c>
      <c r="L60" s="169"/>
      <c r="M60" s="168">
        <v>117</v>
      </c>
      <c r="N60" s="169"/>
      <c r="O60" s="170">
        <v>25</v>
      </c>
      <c r="P60" s="171"/>
      <c r="Q60" s="172">
        <f t="shared" si="1"/>
        <v>629</v>
      </c>
      <c r="R60" s="173"/>
    </row>
    <row r="61" spans="1:27" ht="21" customHeight="1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41"/>
    </row>
    <row r="62" spans="1:27" ht="28.5" customHeight="1">
      <c r="B62" s="174" t="s">
        <v>66</v>
      </c>
      <c r="C62" s="175"/>
      <c r="D62" s="175"/>
      <c r="E62" s="175"/>
      <c r="F62" s="175"/>
      <c r="G62" s="175"/>
      <c r="H62" s="15" t="str">
        <f>'[1]1安謝'!H64:I64</f>
        <v>Ｒ4.4.1</v>
      </c>
      <c r="I62" s="15"/>
      <c r="J62" s="16" t="s">
        <v>3</v>
      </c>
    </row>
    <row r="63" spans="1:27" ht="23.25" customHeight="1">
      <c r="B63" s="176" t="s">
        <v>67</v>
      </c>
      <c r="C63" s="176"/>
      <c r="D63" s="176"/>
      <c r="E63" s="176"/>
      <c r="F63" s="176" t="s">
        <v>68</v>
      </c>
      <c r="G63" s="176"/>
      <c r="H63" s="176"/>
      <c r="I63" s="176"/>
      <c r="J63" s="176"/>
      <c r="K63" s="176"/>
      <c r="L63" s="176"/>
      <c r="M63" s="176" t="s">
        <v>69</v>
      </c>
      <c r="N63" s="176"/>
      <c r="O63" s="176"/>
      <c r="P63" s="176" t="s">
        <v>70</v>
      </c>
      <c r="Q63" s="176"/>
      <c r="R63" s="28"/>
      <c r="S63" s="28"/>
      <c r="T63" s="8"/>
      <c r="U63" s="8"/>
    </row>
    <row r="64" spans="1:27" ht="23.25" customHeight="1">
      <c r="B64" s="177" t="s">
        <v>71</v>
      </c>
      <c r="C64" s="177"/>
      <c r="D64" s="177"/>
      <c r="E64" s="177"/>
      <c r="F64" s="177" t="s">
        <v>72</v>
      </c>
      <c r="G64" s="177"/>
      <c r="H64" s="177"/>
      <c r="I64" s="177"/>
      <c r="J64" s="177"/>
      <c r="K64" s="177"/>
      <c r="L64" s="177"/>
      <c r="M64" s="177" t="s">
        <v>71</v>
      </c>
      <c r="N64" s="177"/>
      <c r="O64" s="177"/>
      <c r="P64" s="177" t="s">
        <v>73</v>
      </c>
      <c r="Q64" s="177"/>
      <c r="R64" s="28"/>
      <c r="S64" s="28"/>
      <c r="T64" s="8"/>
      <c r="U64" s="8"/>
    </row>
    <row r="65" spans="1:29" ht="21.75" customHeight="1"/>
    <row r="66" spans="1:29" ht="35.25" customHeight="1">
      <c r="A66" s="34">
        <v>3</v>
      </c>
      <c r="B66" s="35" t="s">
        <v>74</v>
      </c>
      <c r="C66" s="36"/>
      <c r="D66" s="36"/>
      <c r="E66" s="37"/>
      <c r="F66" s="37"/>
      <c r="G66" s="38"/>
      <c r="H66" s="3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9"/>
      <c r="X66" s="180"/>
      <c r="Y66" s="27"/>
      <c r="Z66" s="28"/>
      <c r="AA66" s="28"/>
      <c r="AB66" s="28"/>
      <c r="AC66" s="28"/>
    </row>
    <row r="67" spans="1:29" ht="12" customHeight="1">
      <c r="A67" s="128"/>
      <c r="B67" s="129"/>
      <c r="C67" s="130"/>
      <c r="D67" s="130"/>
      <c r="E67" s="131"/>
      <c r="F67" s="131"/>
      <c r="G67" s="9"/>
      <c r="H67" s="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30"/>
      <c r="X67" s="28"/>
      <c r="Y67" s="27"/>
      <c r="Z67" s="28"/>
      <c r="AA67" s="28"/>
      <c r="AB67" s="28"/>
      <c r="AC67" s="28"/>
    </row>
    <row r="68" spans="1:29" ht="36" customHeight="1">
      <c r="A68" s="9"/>
      <c r="B68" s="14" t="s">
        <v>75</v>
      </c>
      <c r="C68" s="181"/>
      <c r="D68" s="181"/>
      <c r="E68" s="181"/>
      <c r="F68" s="182" t="s">
        <v>76</v>
      </c>
      <c r="G68" s="182"/>
      <c r="H68" s="182"/>
      <c r="I68" s="182"/>
      <c r="J68" s="182"/>
      <c r="K68" s="182"/>
      <c r="L68" s="182"/>
      <c r="M68" s="15" t="str">
        <f>'[1]1安謝'!$P$70</f>
        <v>Ｒ6.3.1</v>
      </c>
      <c r="N68" s="15"/>
      <c r="O68" s="16" t="s">
        <v>3</v>
      </c>
      <c r="P68" s="183"/>
      <c r="Q68" s="183"/>
      <c r="R68" s="183"/>
      <c r="S68" s="183"/>
      <c r="T68" s="183"/>
      <c r="U68" s="183"/>
      <c r="V68" s="28"/>
      <c r="W68" s="28"/>
    </row>
    <row r="69" spans="1:29" ht="27" customHeight="1">
      <c r="A69" s="9"/>
      <c r="B69" s="184" t="s">
        <v>77</v>
      </c>
      <c r="C69" s="185"/>
      <c r="D69" s="185"/>
      <c r="E69" s="185"/>
      <c r="F69" s="186"/>
      <c r="G69" s="187" t="s">
        <v>78</v>
      </c>
      <c r="H69" s="187"/>
      <c r="I69" s="187"/>
      <c r="J69" s="187"/>
      <c r="K69" s="187"/>
      <c r="L69" s="187"/>
      <c r="M69" s="188" t="s">
        <v>79</v>
      </c>
      <c r="N69" s="189"/>
    </row>
    <row r="70" spans="1:29" ht="29.25" customHeight="1">
      <c r="A70" s="9"/>
      <c r="B70" s="190" t="s">
        <v>80</v>
      </c>
      <c r="C70" s="191"/>
      <c r="D70" s="191"/>
      <c r="E70" s="191"/>
      <c r="F70" s="191"/>
      <c r="G70" s="192" t="s">
        <v>81</v>
      </c>
      <c r="H70" s="192"/>
      <c r="I70" s="192"/>
      <c r="J70" s="192"/>
      <c r="K70" s="192"/>
      <c r="L70" s="192"/>
      <c r="M70" s="193">
        <v>134</v>
      </c>
      <c r="N70" s="194"/>
    </row>
    <row r="71" spans="1:29" ht="30.75" customHeight="1">
      <c r="A71" s="9"/>
      <c r="B71" s="190" t="s">
        <v>82</v>
      </c>
      <c r="C71" s="191"/>
      <c r="D71" s="191"/>
      <c r="E71" s="191"/>
      <c r="F71" s="191"/>
      <c r="G71" s="195" t="s">
        <v>83</v>
      </c>
      <c r="H71" s="195"/>
      <c r="I71" s="195"/>
      <c r="J71" s="195"/>
      <c r="K71" s="195"/>
      <c r="L71" s="195"/>
      <c r="M71" s="193">
        <v>194</v>
      </c>
      <c r="N71" s="194"/>
    </row>
    <row r="72" spans="1:29" ht="30.75" customHeight="1">
      <c r="A72" s="142"/>
      <c r="B72" s="190" t="s">
        <v>84</v>
      </c>
      <c r="C72" s="191"/>
      <c r="D72" s="191"/>
      <c r="E72" s="191"/>
      <c r="F72" s="191"/>
      <c r="G72" s="192" t="s">
        <v>85</v>
      </c>
      <c r="H72" s="192"/>
      <c r="I72" s="192"/>
      <c r="J72" s="192"/>
      <c r="K72" s="192"/>
      <c r="L72" s="192"/>
      <c r="M72" s="193">
        <v>40</v>
      </c>
      <c r="N72" s="194"/>
    </row>
    <row r="73" spans="1:29" ht="30.75" customHeight="1">
      <c r="A73" s="142"/>
      <c r="B73" s="190" t="s">
        <v>86</v>
      </c>
      <c r="C73" s="191"/>
      <c r="D73" s="191"/>
      <c r="E73" s="191"/>
      <c r="F73" s="191"/>
      <c r="G73" s="192" t="s">
        <v>87</v>
      </c>
      <c r="H73" s="192"/>
      <c r="I73" s="192"/>
      <c r="J73" s="192"/>
      <c r="K73" s="192"/>
      <c r="L73" s="192"/>
      <c r="M73" s="193">
        <v>226</v>
      </c>
      <c r="N73" s="194"/>
    </row>
    <row r="74" spans="1:29" ht="30.75" customHeight="1">
      <c r="A74" s="142"/>
      <c r="B74" s="190" t="s">
        <v>88</v>
      </c>
      <c r="C74" s="191"/>
      <c r="D74" s="191"/>
      <c r="E74" s="191"/>
      <c r="F74" s="191"/>
      <c r="G74" s="192" t="s">
        <v>89</v>
      </c>
      <c r="H74" s="192"/>
      <c r="I74" s="192"/>
      <c r="J74" s="192"/>
      <c r="K74" s="192"/>
      <c r="L74" s="192"/>
      <c r="M74" s="193">
        <v>217</v>
      </c>
      <c r="N74" s="194"/>
    </row>
    <row r="75" spans="1:29" ht="30.75" customHeight="1">
      <c r="A75" s="142"/>
      <c r="B75" s="190" t="s">
        <v>90</v>
      </c>
      <c r="C75" s="191"/>
      <c r="D75" s="191"/>
      <c r="E75" s="191"/>
      <c r="F75" s="191"/>
      <c r="G75" s="195" t="s">
        <v>91</v>
      </c>
      <c r="H75" s="195"/>
      <c r="I75" s="195"/>
      <c r="J75" s="195"/>
      <c r="K75" s="195"/>
      <c r="L75" s="195"/>
      <c r="M75" s="193">
        <v>155</v>
      </c>
      <c r="N75" s="194"/>
    </row>
    <row r="76" spans="1:29" ht="30.75" customHeight="1">
      <c r="A76" s="142"/>
      <c r="B76" s="190" t="s">
        <v>92</v>
      </c>
      <c r="C76" s="191"/>
      <c r="D76" s="191"/>
      <c r="E76" s="191"/>
      <c r="F76" s="191"/>
      <c r="G76" s="196" t="s">
        <v>93</v>
      </c>
      <c r="H76" s="196"/>
      <c r="I76" s="196"/>
      <c r="J76" s="196"/>
      <c r="K76" s="196"/>
      <c r="L76" s="196"/>
      <c r="M76" s="193">
        <v>85</v>
      </c>
      <c r="N76" s="194"/>
      <c r="O76" s="197"/>
      <c r="P76" s="197"/>
      <c r="Q76" s="197"/>
    </row>
    <row r="77" spans="1:29" ht="30.75" customHeight="1">
      <c r="A77" s="142"/>
      <c r="B77" s="190" t="s">
        <v>94</v>
      </c>
      <c r="C77" s="191"/>
      <c r="D77" s="191"/>
      <c r="E77" s="191"/>
      <c r="F77" s="191"/>
      <c r="G77" s="195" t="s">
        <v>95</v>
      </c>
      <c r="H77" s="195"/>
      <c r="I77" s="195"/>
      <c r="J77" s="195"/>
      <c r="K77" s="195"/>
      <c r="L77" s="195"/>
      <c r="M77" s="193">
        <v>370</v>
      </c>
      <c r="N77" s="194"/>
      <c r="O77" s="197"/>
      <c r="P77" s="197"/>
      <c r="Q77" s="197"/>
    </row>
    <row r="78" spans="1:29" ht="30.75" customHeight="1">
      <c r="A78" s="142"/>
      <c r="B78" s="190" t="s">
        <v>96</v>
      </c>
      <c r="C78" s="191"/>
      <c r="D78" s="191"/>
      <c r="E78" s="191"/>
      <c r="F78" s="191"/>
      <c r="G78" s="192" t="s">
        <v>97</v>
      </c>
      <c r="H78" s="192"/>
      <c r="I78" s="192"/>
      <c r="J78" s="192"/>
      <c r="K78" s="192"/>
      <c r="L78" s="192"/>
      <c r="M78" s="193">
        <v>277</v>
      </c>
      <c r="N78" s="194"/>
      <c r="O78" s="197"/>
      <c r="P78" s="197"/>
      <c r="Q78" s="197"/>
    </row>
    <row r="79" spans="1:29" ht="30.75" customHeight="1">
      <c r="A79" s="142"/>
      <c r="B79" s="192" t="s">
        <v>98</v>
      </c>
      <c r="C79" s="192"/>
      <c r="D79" s="192"/>
      <c r="E79" s="192"/>
      <c r="F79" s="192"/>
      <c r="G79" s="195" t="s">
        <v>99</v>
      </c>
      <c r="H79" s="195"/>
      <c r="I79" s="195"/>
      <c r="J79" s="195"/>
      <c r="K79" s="195"/>
      <c r="L79" s="195"/>
      <c r="M79" s="193">
        <v>174</v>
      </c>
      <c r="N79" s="194"/>
      <c r="O79" s="197"/>
      <c r="P79" s="197"/>
      <c r="Q79" s="197"/>
    </row>
    <row r="80" spans="1:29" ht="30.75" customHeight="1">
      <c r="A80" s="142"/>
      <c r="B80" s="198"/>
      <c r="C80" s="198"/>
      <c r="D80" s="198"/>
      <c r="E80" s="198"/>
      <c r="F80" s="198"/>
      <c r="G80" s="199" t="s">
        <v>100</v>
      </c>
      <c r="H80" s="199"/>
      <c r="I80" s="199"/>
      <c r="J80" s="199"/>
      <c r="K80" s="199"/>
      <c r="L80" s="199"/>
      <c r="M80" s="200">
        <f>SUM(M70:N75,M76:N79)</f>
        <v>1872</v>
      </c>
      <c r="N80" s="201"/>
      <c r="O80" s="197"/>
      <c r="P80" s="197"/>
      <c r="Q80" s="197"/>
    </row>
    <row r="81" spans="1:24" ht="30.75" customHeight="1">
      <c r="A81" s="142"/>
      <c r="B81" s="202"/>
      <c r="C81" s="202"/>
      <c r="D81" s="202"/>
      <c r="E81" s="202"/>
      <c r="F81" s="202"/>
      <c r="G81" s="199" t="s">
        <v>101</v>
      </c>
      <c r="H81" s="199"/>
      <c r="I81" s="199"/>
      <c r="J81" s="199"/>
      <c r="K81" s="199"/>
      <c r="L81" s="199"/>
      <c r="M81" s="203">
        <f>SUM(M80)/L34</f>
        <v>0.39278220730172053</v>
      </c>
      <c r="N81" s="204"/>
      <c r="O81" s="197"/>
      <c r="P81" s="197"/>
      <c r="Q81" s="197"/>
    </row>
    <row r="82" spans="1:24" ht="20.25" customHeight="1">
      <c r="A82" s="142"/>
      <c r="B82" s="197"/>
      <c r="C82" s="197"/>
      <c r="D82" s="197"/>
      <c r="E82" s="197"/>
      <c r="F82" s="197"/>
      <c r="G82" s="205"/>
      <c r="H82" s="205"/>
      <c r="I82" s="205"/>
      <c r="J82" s="205"/>
      <c r="K82" s="205"/>
      <c r="L82" s="205"/>
      <c r="M82" s="206"/>
      <c r="N82" s="206"/>
      <c r="O82" s="197"/>
      <c r="P82" s="197"/>
      <c r="Q82" s="197"/>
    </row>
    <row r="83" spans="1:24" ht="30.75" customHeight="1">
      <c r="A83" s="142"/>
      <c r="B83" s="207" t="s">
        <v>102</v>
      </c>
      <c r="C83" s="208"/>
      <c r="D83" s="208"/>
      <c r="E83" s="208"/>
      <c r="F83" s="208"/>
      <c r="G83" s="208"/>
      <c r="H83" s="15" t="str">
        <f>'[1]1安謝'!$H$81</f>
        <v>Ｒ6.3.1</v>
      </c>
      <c r="I83" s="15"/>
      <c r="J83" s="16" t="s">
        <v>3</v>
      </c>
      <c r="K83" s="205"/>
      <c r="L83" s="205"/>
      <c r="M83" s="206"/>
      <c r="N83" s="206"/>
      <c r="O83" s="197"/>
      <c r="P83" s="197"/>
      <c r="Q83" s="197"/>
    </row>
    <row r="84" spans="1:24" ht="30.75" customHeight="1">
      <c r="A84" s="142"/>
      <c r="B84" s="209" t="s">
        <v>103</v>
      </c>
      <c r="C84" s="209"/>
      <c r="D84" s="209"/>
      <c r="E84" s="209"/>
      <c r="F84" s="209"/>
      <c r="G84" s="209"/>
      <c r="H84" s="209"/>
      <c r="I84" s="209"/>
      <c r="J84" s="210" t="s">
        <v>104</v>
      </c>
      <c r="K84" s="210"/>
      <c r="L84" s="210"/>
      <c r="M84" s="210"/>
      <c r="N84" s="210"/>
      <c r="O84" s="211" t="s">
        <v>105</v>
      </c>
      <c r="P84" s="211"/>
      <c r="Q84" s="211"/>
      <c r="R84" s="211"/>
      <c r="S84" s="211"/>
      <c r="T84" s="210" t="s">
        <v>106</v>
      </c>
      <c r="U84" s="210"/>
      <c r="V84" s="210"/>
    </row>
    <row r="85" spans="1:24" ht="30.75" customHeight="1">
      <c r="A85" s="142"/>
      <c r="B85" s="212" t="s">
        <v>107</v>
      </c>
      <c r="C85" s="213"/>
      <c r="D85" s="213"/>
      <c r="E85" s="213"/>
      <c r="F85" s="213"/>
      <c r="G85" s="213"/>
      <c r="H85" s="213"/>
      <c r="I85" s="213"/>
      <c r="J85" s="213" t="s">
        <v>108</v>
      </c>
      <c r="K85" s="213"/>
      <c r="L85" s="213"/>
      <c r="M85" s="213"/>
      <c r="N85" s="213"/>
      <c r="O85" s="214" t="s">
        <v>109</v>
      </c>
      <c r="P85" s="214"/>
      <c r="Q85" s="214"/>
      <c r="R85" s="214"/>
      <c r="S85" s="214"/>
      <c r="T85" s="215" t="s">
        <v>110</v>
      </c>
      <c r="U85" s="215"/>
      <c r="V85" s="215"/>
    </row>
    <row r="86" spans="1:24" ht="15" customHeight="1">
      <c r="A86" s="142"/>
      <c r="B86" s="216"/>
      <c r="C86" s="31"/>
      <c r="D86" s="31"/>
      <c r="E86" s="31"/>
      <c r="F86" s="31"/>
      <c r="G86" s="31"/>
      <c r="H86" s="31"/>
      <c r="I86" s="31"/>
      <c r="J86" s="217"/>
      <c r="K86" s="217"/>
      <c r="L86" s="217"/>
      <c r="M86" s="217"/>
      <c r="N86" s="217"/>
      <c r="O86" s="218"/>
      <c r="P86" s="218"/>
      <c r="Q86" s="218"/>
      <c r="R86" s="218"/>
      <c r="S86" s="218"/>
      <c r="T86" s="219"/>
      <c r="U86" s="219"/>
      <c r="V86" s="219"/>
    </row>
    <row r="87" spans="1:24" ht="30.75" customHeight="1">
      <c r="A87" s="142"/>
      <c r="B87" s="207" t="s">
        <v>111</v>
      </c>
      <c r="C87" s="208"/>
      <c r="D87" s="208"/>
      <c r="E87" s="208"/>
      <c r="F87" s="208"/>
      <c r="G87" s="208"/>
      <c r="H87" s="208"/>
      <c r="I87" s="208"/>
      <c r="J87" s="220" t="str">
        <f>'[1]1安謝'!$J$85</f>
        <v>R4.4.1</v>
      </c>
      <c r="K87" s="220"/>
      <c r="L87" s="16" t="s">
        <v>3</v>
      </c>
      <c r="M87" s="217"/>
      <c r="N87" s="217"/>
      <c r="R87" s="221"/>
      <c r="S87" s="221"/>
      <c r="T87" s="221"/>
      <c r="U87" s="221"/>
    </row>
    <row r="88" spans="1:24" ht="30.75" customHeight="1">
      <c r="A88" s="142"/>
      <c r="B88" s="209" t="s">
        <v>103</v>
      </c>
      <c r="C88" s="209"/>
      <c r="D88" s="209"/>
      <c r="E88" s="209"/>
      <c r="F88" s="209"/>
      <c r="G88" s="209"/>
      <c r="H88" s="209"/>
      <c r="I88" s="209"/>
      <c r="J88" s="222"/>
      <c r="K88" s="217"/>
      <c r="L88" s="217"/>
      <c r="M88" s="217"/>
      <c r="N88" s="217"/>
      <c r="R88" s="221"/>
      <c r="S88" s="221"/>
      <c r="T88" s="221"/>
      <c r="U88" s="221"/>
    </row>
    <row r="89" spans="1:24" ht="30.75" customHeight="1">
      <c r="A89" s="142"/>
      <c r="B89" s="223" t="s">
        <v>112</v>
      </c>
      <c r="C89" s="224"/>
      <c r="D89" s="224"/>
      <c r="E89" s="224"/>
      <c r="F89" s="224"/>
      <c r="G89" s="224"/>
      <c r="H89" s="224"/>
      <c r="I89" s="225"/>
      <c r="J89" s="217"/>
      <c r="K89" s="217"/>
      <c r="L89" s="217"/>
      <c r="M89" s="217"/>
      <c r="N89" s="217"/>
      <c r="R89" s="221"/>
      <c r="S89" s="221"/>
      <c r="T89" s="221"/>
      <c r="U89" s="221"/>
    </row>
    <row r="90" spans="1:24" ht="30.75" customHeight="1">
      <c r="A90" s="142"/>
      <c r="B90" s="223" t="s">
        <v>113</v>
      </c>
      <c r="C90" s="224"/>
      <c r="D90" s="224"/>
      <c r="E90" s="224"/>
      <c r="F90" s="224"/>
      <c r="G90" s="224"/>
      <c r="H90" s="224"/>
      <c r="I90" s="225"/>
      <c r="J90" s="217"/>
      <c r="K90" s="217"/>
      <c r="L90" s="217"/>
      <c r="M90" s="217"/>
      <c r="N90" s="217"/>
      <c r="R90" s="221"/>
      <c r="S90" s="221"/>
      <c r="T90" s="221"/>
      <c r="U90" s="221"/>
    </row>
    <row r="91" spans="1:24" ht="12.75" customHeight="1">
      <c r="A91" s="142"/>
      <c r="B91" s="219"/>
      <c r="C91" s="219"/>
      <c r="D91" s="219"/>
      <c r="E91" s="219"/>
      <c r="F91" s="219"/>
      <c r="G91" s="219"/>
      <c r="H91" s="219"/>
      <c r="I91" s="219"/>
      <c r="J91" s="217"/>
      <c r="K91" s="217"/>
      <c r="L91" s="217"/>
      <c r="M91" s="217"/>
      <c r="N91" s="217"/>
      <c r="R91" s="221"/>
      <c r="S91" s="221"/>
      <c r="T91" s="221"/>
      <c r="U91" s="221"/>
    </row>
    <row r="92" spans="1:24" ht="29.25" customHeight="1">
      <c r="A92" s="142"/>
      <c r="B92" s="14" t="s">
        <v>114</v>
      </c>
      <c r="C92" s="181"/>
      <c r="D92" s="181"/>
      <c r="E92" s="181"/>
      <c r="F92" s="181"/>
      <c r="G92" s="15" t="str">
        <f>'[1]1安謝'!$G$89</f>
        <v>R5.12.31</v>
      </c>
      <c r="H92" s="15"/>
      <c r="I92" s="16" t="s">
        <v>3</v>
      </c>
      <c r="J92" s="217"/>
      <c r="K92" s="217"/>
      <c r="L92" s="217"/>
      <c r="M92" s="217"/>
      <c r="N92" s="217"/>
      <c r="O92" s="226" t="s">
        <v>115</v>
      </c>
      <c r="P92" s="227"/>
      <c r="Q92" s="227"/>
      <c r="R92" s="227"/>
      <c r="S92" s="227"/>
      <c r="T92" s="227"/>
      <c r="U92" s="227"/>
      <c r="V92" s="15" t="str">
        <f>'[1]1安謝'!$V$89</f>
        <v>R5.12.31</v>
      </c>
      <c r="W92" s="15"/>
      <c r="X92" s="16" t="s">
        <v>3</v>
      </c>
    </row>
    <row r="93" spans="1:24" ht="27.75" customHeight="1">
      <c r="A93" s="142"/>
      <c r="B93" s="209" t="s">
        <v>103</v>
      </c>
      <c r="C93" s="209"/>
      <c r="D93" s="209"/>
      <c r="E93" s="209"/>
      <c r="F93" s="209"/>
      <c r="G93" s="209"/>
      <c r="H93" s="209" t="s">
        <v>116</v>
      </c>
      <c r="I93" s="209"/>
      <c r="J93" s="209"/>
      <c r="K93" s="209"/>
      <c r="L93" s="209"/>
      <c r="M93" s="209"/>
      <c r="N93" s="217"/>
      <c r="O93" s="228" t="s">
        <v>103</v>
      </c>
      <c r="P93" s="229"/>
      <c r="Q93" s="229"/>
      <c r="R93" s="229"/>
      <c r="S93" s="229"/>
      <c r="T93" s="211" t="s">
        <v>117</v>
      </c>
      <c r="U93" s="211"/>
      <c r="V93" s="211"/>
      <c r="W93" s="211"/>
      <c r="X93" s="211"/>
    </row>
    <row r="94" spans="1:24" ht="27.75" customHeight="1">
      <c r="A94" s="142"/>
      <c r="B94" s="230" t="s">
        <v>118</v>
      </c>
      <c r="C94" s="231"/>
      <c r="D94" s="231"/>
      <c r="E94" s="231"/>
      <c r="F94" s="231"/>
      <c r="G94" s="232"/>
      <c r="H94" s="230" t="s">
        <v>119</v>
      </c>
      <c r="I94" s="231"/>
      <c r="J94" s="231"/>
      <c r="K94" s="231"/>
      <c r="L94" s="231"/>
      <c r="M94" s="232"/>
      <c r="N94" s="217"/>
      <c r="O94" s="233" t="s">
        <v>120</v>
      </c>
      <c r="P94" s="234"/>
      <c r="Q94" s="234"/>
      <c r="R94" s="234"/>
      <c r="S94" s="234"/>
      <c r="T94" s="235" t="s">
        <v>121</v>
      </c>
      <c r="U94" s="235"/>
      <c r="V94" s="235"/>
      <c r="W94" s="235"/>
      <c r="X94" s="235"/>
    </row>
    <row r="95" spans="1:24" ht="27.75" customHeight="1">
      <c r="A95" s="142"/>
      <c r="B95" s="230" t="s">
        <v>122</v>
      </c>
      <c r="C95" s="231"/>
      <c r="D95" s="231"/>
      <c r="E95" s="231"/>
      <c r="F95" s="231"/>
      <c r="G95" s="232"/>
      <c r="H95" s="236" t="s">
        <v>123</v>
      </c>
      <c r="I95" s="237"/>
      <c r="J95" s="237"/>
      <c r="K95" s="237"/>
      <c r="L95" s="237"/>
      <c r="M95" s="238"/>
      <c r="N95" s="217"/>
    </row>
    <row r="96" spans="1:24" ht="27.75" customHeight="1">
      <c r="A96" s="142"/>
      <c r="B96" s="230" t="s">
        <v>124</v>
      </c>
      <c r="C96" s="231"/>
      <c r="D96" s="231"/>
      <c r="E96" s="231"/>
      <c r="F96" s="231"/>
      <c r="G96" s="232"/>
      <c r="H96" s="239" t="s">
        <v>125</v>
      </c>
      <c r="I96" s="237"/>
      <c r="J96" s="237"/>
      <c r="K96" s="237"/>
      <c r="L96" s="237"/>
      <c r="M96" s="238"/>
      <c r="N96" s="217"/>
      <c r="O96" s="226" t="s">
        <v>126</v>
      </c>
      <c r="P96" s="227"/>
      <c r="Q96" s="227"/>
      <c r="R96" s="227"/>
      <c r="S96" s="227"/>
      <c r="T96" s="227"/>
      <c r="U96" s="227"/>
      <c r="V96" s="15" t="str">
        <f>'[1]1安謝'!$V$94</f>
        <v>R5.4.1</v>
      </c>
      <c r="W96" s="15"/>
      <c r="X96" s="16" t="s">
        <v>3</v>
      </c>
    </row>
    <row r="97" spans="1:24" ht="27.75" customHeight="1">
      <c r="A97" s="142"/>
      <c r="B97" s="230" t="s">
        <v>127</v>
      </c>
      <c r="C97" s="231"/>
      <c r="D97" s="231"/>
      <c r="E97" s="231"/>
      <c r="F97" s="231"/>
      <c r="G97" s="232"/>
      <c r="H97" s="236" t="s">
        <v>128</v>
      </c>
      <c r="I97" s="237"/>
      <c r="J97" s="237"/>
      <c r="K97" s="237"/>
      <c r="L97" s="237"/>
      <c r="M97" s="238"/>
      <c r="N97" s="217"/>
      <c r="O97" s="211" t="s">
        <v>103</v>
      </c>
      <c r="P97" s="211"/>
      <c r="Q97" s="211"/>
      <c r="R97" s="211"/>
      <c r="S97" s="211"/>
      <c r="T97" s="211" t="s">
        <v>116</v>
      </c>
      <c r="U97" s="211"/>
      <c r="V97" s="211"/>
      <c r="W97" s="211"/>
      <c r="X97" s="211"/>
    </row>
    <row r="98" spans="1:24" ht="27.75" customHeight="1">
      <c r="A98" s="142"/>
      <c r="B98" s="230" t="s">
        <v>129</v>
      </c>
      <c r="C98" s="231"/>
      <c r="D98" s="231"/>
      <c r="E98" s="231"/>
      <c r="F98" s="231"/>
      <c r="G98" s="232"/>
      <c r="H98" s="230" t="s">
        <v>130</v>
      </c>
      <c r="I98" s="231"/>
      <c r="J98" s="231"/>
      <c r="K98" s="231"/>
      <c r="L98" s="231"/>
      <c r="M98" s="232"/>
      <c r="N98" s="217"/>
      <c r="O98" s="240" t="s">
        <v>131</v>
      </c>
      <c r="P98" s="240"/>
      <c r="Q98" s="240"/>
      <c r="R98" s="240"/>
      <c r="S98" s="240"/>
      <c r="T98" s="240" t="s">
        <v>132</v>
      </c>
      <c r="U98" s="240"/>
      <c r="V98" s="240"/>
      <c r="W98" s="240"/>
      <c r="X98" s="240"/>
    </row>
    <row r="99" spans="1:24" ht="27.75" customHeight="1">
      <c r="A99" s="142"/>
      <c r="B99" s="241" t="s">
        <v>133</v>
      </c>
      <c r="C99" s="241"/>
      <c r="D99" s="241"/>
      <c r="E99" s="241"/>
      <c r="F99" s="241"/>
      <c r="G99" s="241"/>
      <c r="H99" s="241" t="s">
        <v>134</v>
      </c>
      <c r="I99" s="241"/>
      <c r="J99" s="241"/>
      <c r="K99" s="241"/>
      <c r="L99" s="241"/>
      <c r="M99" s="241"/>
      <c r="N99" s="217"/>
      <c r="O99" s="242" t="s">
        <v>135</v>
      </c>
      <c r="P99" s="243"/>
      <c r="Q99" s="243"/>
      <c r="R99" s="243"/>
      <c r="S99" s="244"/>
      <c r="T99" s="240" t="s">
        <v>136</v>
      </c>
      <c r="U99" s="240"/>
      <c r="V99" s="240"/>
      <c r="W99" s="240"/>
      <c r="X99" s="240"/>
    </row>
    <row r="100" spans="1:24" ht="27.75" customHeight="1">
      <c r="A100" s="142"/>
      <c r="B100" s="241" t="s">
        <v>137</v>
      </c>
      <c r="C100" s="241"/>
      <c r="D100" s="241"/>
      <c r="E100" s="241"/>
      <c r="F100" s="241"/>
      <c r="G100" s="241"/>
      <c r="H100" s="241" t="s">
        <v>138</v>
      </c>
      <c r="I100" s="241"/>
      <c r="J100" s="241"/>
      <c r="K100" s="241"/>
      <c r="L100" s="241"/>
      <c r="M100" s="241"/>
      <c r="N100" s="217"/>
      <c r="O100" s="240" t="s">
        <v>139</v>
      </c>
      <c r="P100" s="240"/>
      <c r="Q100" s="240"/>
      <c r="R100" s="240"/>
      <c r="S100" s="240"/>
      <c r="T100" s="240" t="s">
        <v>140</v>
      </c>
      <c r="U100" s="240"/>
      <c r="V100" s="240"/>
      <c r="W100" s="240"/>
      <c r="X100" s="240"/>
    </row>
    <row r="101" spans="1:24" ht="27.75" customHeight="1">
      <c r="A101" s="142"/>
      <c r="B101" s="245" t="s">
        <v>141</v>
      </c>
      <c r="C101" s="246"/>
      <c r="D101" s="246"/>
      <c r="E101" s="246"/>
      <c r="F101" s="246"/>
      <c r="G101" s="247"/>
      <c r="H101" s="245" t="s">
        <v>142</v>
      </c>
      <c r="I101" s="246"/>
      <c r="J101" s="246"/>
      <c r="K101" s="246"/>
      <c r="L101" s="246"/>
      <c r="M101" s="247"/>
      <c r="N101" s="217"/>
      <c r="O101" s="240" t="s">
        <v>143</v>
      </c>
      <c r="P101" s="240"/>
      <c r="Q101" s="240"/>
      <c r="R101" s="240"/>
      <c r="S101" s="240"/>
      <c r="T101" s="240" t="s">
        <v>144</v>
      </c>
      <c r="U101" s="240"/>
      <c r="V101" s="240"/>
      <c r="W101" s="240"/>
      <c r="X101" s="240"/>
    </row>
    <row r="102" spans="1:24" ht="27.75" customHeight="1">
      <c r="A102" s="142"/>
      <c r="B102" s="245" t="s">
        <v>145</v>
      </c>
      <c r="C102" s="246"/>
      <c r="D102" s="246"/>
      <c r="E102" s="246"/>
      <c r="F102" s="246"/>
      <c r="G102" s="247"/>
      <c r="H102" s="248" t="s">
        <v>146</v>
      </c>
      <c r="I102" s="249"/>
      <c r="J102" s="249"/>
      <c r="K102" s="249"/>
      <c r="L102" s="249"/>
      <c r="M102" s="250"/>
      <c r="N102" s="217"/>
    </row>
    <row r="103" spans="1:24" ht="27.75" customHeight="1">
      <c r="A103" s="142"/>
      <c r="B103" s="241" t="s">
        <v>147</v>
      </c>
      <c r="C103" s="241"/>
      <c r="D103" s="241"/>
      <c r="E103" s="241"/>
      <c r="F103" s="241"/>
      <c r="G103" s="241"/>
      <c r="H103" s="241" t="s">
        <v>148</v>
      </c>
      <c r="I103" s="241"/>
      <c r="J103" s="241"/>
      <c r="K103" s="241"/>
      <c r="L103" s="241"/>
      <c r="M103" s="241"/>
      <c r="N103" s="217"/>
    </row>
    <row r="104" spans="1:24" ht="27.75" customHeight="1">
      <c r="A104" s="142"/>
      <c r="B104" s="251" t="s">
        <v>149</v>
      </c>
      <c r="C104" s="251"/>
      <c r="D104" s="251"/>
      <c r="E104" s="251"/>
      <c r="F104" s="251"/>
      <c r="G104" s="251"/>
      <c r="H104" s="251" t="s">
        <v>150</v>
      </c>
      <c r="I104" s="251"/>
      <c r="J104" s="251"/>
      <c r="K104" s="251"/>
      <c r="L104" s="251"/>
      <c r="M104" s="251"/>
      <c r="N104" s="217"/>
      <c r="O104" s="226" t="s">
        <v>151</v>
      </c>
      <c r="P104" s="227"/>
      <c r="Q104" s="227"/>
      <c r="R104" s="227"/>
      <c r="S104" s="227"/>
      <c r="T104" s="227"/>
      <c r="U104" s="227"/>
      <c r="V104" s="15" t="str">
        <f>'[1]1安謝'!$V$100</f>
        <v>R5.4.1</v>
      </c>
      <c r="W104" s="15"/>
      <c r="X104" s="16" t="s">
        <v>3</v>
      </c>
    </row>
    <row r="105" spans="1:24" ht="27.75" customHeight="1">
      <c r="A105" s="142"/>
      <c r="B105" s="251" t="s">
        <v>152</v>
      </c>
      <c r="C105" s="251"/>
      <c r="D105" s="251"/>
      <c r="E105" s="251"/>
      <c r="F105" s="251"/>
      <c r="G105" s="251"/>
      <c r="H105" s="251" t="s">
        <v>153</v>
      </c>
      <c r="I105" s="251"/>
      <c r="J105" s="251"/>
      <c r="K105" s="251"/>
      <c r="L105" s="251"/>
      <c r="M105" s="251"/>
      <c r="N105" s="217"/>
      <c r="O105" s="211" t="s">
        <v>103</v>
      </c>
      <c r="P105" s="211"/>
      <c r="Q105" s="211"/>
      <c r="R105" s="211"/>
      <c r="S105" s="211"/>
      <c r="T105" s="211" t="s">
        <v>116</v>
      </c>
      <c r="U105" s="211"/>
      <c r="V105" s="211"/>
      <c r="W105" s="211"/>
      <c r="X105" s="211"/>
    </row>
    <row r="106" spans="1:24" ht="27.75" customHeight="1">
      <c r="A106" s="142"/>
      <c r="B106" s="251" t="s">
        <v>154</v>
      </c>
      <c r="C106" s="251"/>
      <c r="D106" s="251"/>
      <c r="E106" s="251"/>
      <c r="F106" s="251"/>
      <c r="G106" s="251"/>
      <c r="H106" s="251" t="s">
        <v>155</v>
      </c>
      <c r="I106" s="251"/>
      <c r="J106" s="251"/>
      <c r="K106" s="251"/>
      <c r="L106" s="251"/>
      <c r="M106" s="251"/>
      <c r="N106" s="217"/>
      <c r="O106" s="252" t="s">
        <v>156</v>
      </c>
      <c r="P106" s="253"/>
      <c r="Q106" s="253"/>
      <c r="R106" s="253"/>
      <c r="S106" s="254"/>
      <c r="T106" s="252" t="s">
        <v>157</v>
      </c>
      <c r="U106" s="253"/>
      <c r="V106" s="253"/>
      <c r="W106" s="253"/>
      <c r="X106" s="254"/>
    </row>
    <row r="107" spans="1:24" ht="27.75" customHeight="1">
      <c r="A107" s="142"/>
      <c r="B107" s="251" t="s">
        <v>158</v>
      </c>
      <c r="C107" s="251"/>
      <c r="D107" s="251"/>
      <c r="E107" s="251"/>
      <c r="F107" s="251"/>
      <c r="G107" s="251"/>
      <c r="H107" s="251" t="s">
        <v>159</v>
      </c>
      <c r="I107" s="251"/>
      <c r="J107" s="251"/>
      <c r="K107" s="251"/>
      <c r="L107" s="251"/>
      <c r="M107" s="251"/>
      <c r="N107" s="217"/>
    </row>
    <row r="108" spans="1:24" ht="27.75" customHeight="1">
      <c r="A108" s="142"/>
      <c r="B108" s="255" t="s">
        <v>160</v>
      </c>
      <c r="C108" s="256"/>
      <c r="D108" s="256"/>
      <c r="E108" s="256"/>
      <c r="F108" s="256"/>
      <c r="G108" s="256"/>
      <c r="H108" s="251" t="s">
        <v>161</v>
      </c>
      <c r="I108" s="251"/>
      <c r="J108" s="251"/>
      <c r="K108" s="251"/>
      <c r="L108" s="251"/>
      <c r="M108" s="251"/>
      <c r="N108" s="217"/>
      <c r="O108" s="257" t="s">
        <v>162</v>
      </c>
      <c r="P108" s="257"/>
      <c r="Q108" s="257"/>
      <c r="R108" s="257"/>
      <c r="S108" s="15" t="str">
        <f>'[1]1安謝'!$S$104</f>
        <v>R2.9.14</v>
      </c>
      <c r="T108" s="15"/>
      <c r="U108" s="16" t="s">
        <v>3</v>
      </c>
    </row>
    <row r="109" spans="1:24" ht="27.75" customHeight="1">
      <c r="A109" s="142"/>
      <c r="B109" s="251" t="s">
        <v>163</v>
      </c>
      <c r="C109" s="251"/>
      <c r="D109" s="251"/>
      <c r="E109" s="251"/>
      <c r="F109" s="251"/>
      <c r="G109" s="251"/>
      <c r="H109" s="251" t="s">
        <v>164</v>
      </c>
      <c r="I109" s="251"/>
      <c r="J109" s="251"/>
      <c r="K109" s="251"/>
      <c r="L109" s="251"/>
      <c r="M109" s="251"/>
      <c r="N109" s="217"/>
      <c r="O109" s="258" t="s">
        <v>165</v>
      </c>
      <c r="P109" s="258"/>
      <c r="Q109" s="258"/>
      <c r="R109" s="258"/>
      <c r="S109" s="258"/>
      <c r="T109" s="258"/>
      <c r="U109" s="258"/>
    </row>
    <row r="110" spans="1:24" ht="27.75" customHeight="1">
      <c r="A110" s="142"/>
      <c r="B110" s="251" t="s">
        <v>166</v>
      </c>
      <c r="C110" s="251"/>
      <c r="D110" s="251"/>
      <c r="E110" s="251"/>
      <c r="F110" s="251"/>
      <c r="G110" s="251"/>
      <c r="H110" s="251" t="s">
        <v>164</v>
      </c>
      <c r="I110" s="251"/>
      <c r="J110" s="251"/>
      <c r="K110" s="251"/>
      <c r="L110" s="251"/>
      <c r="M110" s="251"/>
      <c r="N110" s="217"/>
      <c r="O110" s="259" t="s">
        <v>167</v>
      </c>
      <c r="P110" s="259"/>
      <c r="Q110" s="259"/>
      <c r="R110" s="259"/>
      <c r="S110" s="259"/>
      <c r="T110" s="259"/>
      <c r="U110" s="259"/>
    </row>
    <row r="111" spans="1:24" ht="27.75" customHeight="1">
      <c r="A111" s="142"/>
      <c r="B111" s="251" t="s">
        <v>168</v>
      </c>
      <c r="C111" s="251"/>
      <c r="D111" s="251"/>
      <c r="E111" s="251"/>
      <c r="F111" s="251"/>
      <c r="G111" s="251"/>
      <c r="H111" s="251" t="s">
        <v>169</v>
      </c>
      <c r="I111" s="251"/>
      <c r="J111" s="251"/>
      <c r="K111" s="251"/>
      <c r="L111" s="251"/>
      <c r="M111" s="251"/>
      <c r="N111" s="217"/>
      <c r="O111" s="259" t="s">
        <v>170</v>
      </c>
      <c r="P111" s="259"/>
      <c r="Q111" s="259"/>
      <c r="R111" s="259"/>
      <c r="S111" s="259"/>
      <c r="T111" s="259"/>
      <c r="U111" s="259"/>
    </row>
    <row r="112" spans="1:24" ht="27.75" customHeight="1">
      <c r="A112" s="142"/>
      <c r="B112" s="251" t="s">
        <v>171</v>
      </c>
      <c r="C112" s="251"/>
      <c r="D112" s="251"/>
      <c r="E112" s="251"/>
      <c r="F112" s="251"/>
      <c r="G112" s="251"/>
      <c r="H112" s="251" t="s">
        <v>172</v>
      </c>
      <c r="I112" s="251"/>
      <c r="J112" s="251"/>
      <c r="K112" s="251"/>
      <c r="L112" s="251"/>
      <c r="M112" s="251"/>
      <c r="N112" s="217"/>
      <c r="O112" s="259" t="s">
        <v>173</v>
      </c>
      <c r="P112" s="259"/>
      <c r="Q112" s="259"/>
      <c r="R112" s="259"/>
      <c r="S112" s="259"/>
      <c r="T112" s="259"/>
      <c r="U112" s="259"/>
    </row>
    <row r="113" spans="1:32" ht="27.75" customHeight="1">
      <c r="A113" s="142"/>
      <c r="B113" s="251" t="s">
        <v>174</v>
      </c>
      <c r="C113" s="251"/>
      <c r="D113" s="251"/>
      <c r="E113" s="251"/>
      <c r="F113" s="251"/>
      <c r="G113" s="251"/>
      <c r="H113" s="251" t="s">
        <v>153</v>
      </c>
      <c r="I113" s="251"/>
      <c r="J113" s="251"/>
      <c r="K113" s="251"/>
      <c r="L113" s="251"/>
      <c r="M113" s="251"/>
      <c r="N113" s="217"/>
      <c r="O113" s="259" t="s">
        <v>175</v>
      </c>
      <c r="P113" s="259"/>
      <c r="Q113" s="259"/>
      <c r="R113" s="259"/>
      <c r="S113" s="259"/>
      <c r="T113" s="259"/>
      <c r="U113" s="259"/>
      <c r="V113" s="218"/>
      <c r="W113" s="218"/>
      <c r="X113" s="218"/>
    </row>
    <row r="114" spans="1:32" ht="27.75" customHeight="1">
      <c r="A114" s="142"/>
      <c r="B114" s="251" t="s">
        <v>176</v>
      </c>
      <c r="C114" s="251"/>
      <c r="D114" s="251"/>
      <c r="E114" s="251"/>
      <c r="F114" s="251"/>
      <c r="G114" s="251"/>
      <c r="H114" s="251" t="s">
        <v>153</v>
      </c>
      <c r="I114" s="251"/>
      <c r="J114" s="251"/>
      <c r="K114" s="251"/>
      <c r="L114" s="251"/>
      <c r="M114" s="251"/>
      <c r="N114" s="217"/>
      <c r="O114" s="259" t="s">
        <v>177</v>
      </c>
      <c r="P114" s="259"/>
      <c r="Q114" s="259"/>
      <c r="R114" s="259"/>
      <c r="S114" s="259"/>
      <c r="T114" s="259"/>
      <c r="U114" s="259"/>
      <c r="V114" s="218"/>
      <c r="W114" s="218"/>
      <c r="X114" s="218"/>
    </row>
    <row r="115" spans="1:32" ht="27.75" customHeight="1">
      <c r="A115" s="142"/>
      <c r="B115" s="251" t="s">
        <v>178</v>
      </c>
      <c r="C115" s="251"/>
      <c r="D115" s="251"/>
      <c r="E115" s="251"/>
      <c r="F115" s="251"/>
      <c r="G115" s="251"/>
      <c r="H115" s="251" t="s">
        <v>159</v>
      </c>
      <c r="I115" s="251"/>
      <c r="J115" s="251"/>
      <c r="K115" s="251"/>
      <c r="L115" s="251"/>
      <c r="M115" s="251"/>
      <c r="N115" s="217"/>
      <c r="O115" s="218"/>
      <c r="P115" s="218"/>
      <c r="Q115" s="218"/>
      <c r="R115" s="218"/>
      <c r="S115" s="218"/>
      <c r="T115" s="218"/>
      <c r="U115" s="218"/>
      <c r="V115" s="218"/>
      <c r="W115" s="218"/>
      <c r="X115" s="218"/>
    </row>
    <row r="116" spans="1:32" ht="27.75" customHeight="1">
      <c r="A116" s="142"/>
      <c r="B116" s="260" t="s">
        <v>179</v>
      </c>
      <c r="C116" s="256"/>
      <c r="D116" s="256"/>
      <c r="E116" s="256"/>
      <c r="F116" s="256"/>
      <c r="G116" s="256"/>
      <c r="H116" s="251" t="s">
        <v>153</v>
      </c>
      <c r="I116" s="251"/>
      <c r="J116" s="251"/>
      <c r="K116" s="251"/>
      <c r="L116" s="251"/>
      <c r="M116" s="251"/>
      <c r="N116" s="217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</row>
    <row r="117" spans="1:32" ht="22.5" customHeight="1">
      <c r="A117" s="261"/>
      <c r="B117" s="262"/>
      <c r="C117" s="263"/>
      <c r="D117" s="263"/>
      <c r="E117" s="264"/>
      <c r="F117" s="264"/>
      <c r="G117" s="265"/>
      <c r="H117" s="265"/>
      <c r="I117" s="265"/>
      <c r="J117" s="265"/>
      <c r="K117" s="266"/>
      <c r="L117" s="266"/>
      <c r="M117" s="11"/>
      <c r="N117" s="11"/>
      <c r="O117" s="11"/>
      <c r="P117" s="11"/>
      <c r="Q117" s="11"/>
      <c r="R117" s="12"/>
      <c r="S117" s="13"/>
      <c r="T117" s="12"/>
      <c r="U117" s="13"/>
      <c r="V117" s="13"/>
    </row>
    <row r="118" spans="1:32" ht="21.75" customHeight="1">
      <c r="A118" s="34">
        <v>4</v>
      </c>
      <c r="B118" s="267" t="s">
        <v>180</v>
      </c>
      <c r="C118" s="268"/>
      <c r="D118" s="268"/>
      <c r="E118" s="269"/>
      <c r="F118" s="269"/>
      <c r="G118" s="270"/>
      <c r="H118" s="270"/>
      <c r="I118" s="270"/>
      <c r="J118" s="270"/>
      <c r="K118" s="271"/>
      <c r="L118" s="271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</row>
    <row r="119" spans="1:32" ht="8.25" customHeight="1"/>
    <row r="120" spans="1:32" ht="28.5" customHeight="1">
      <c r="B120" s="14" t="s">
        <v>181</v>
      </c>
      <c r="C120" s="181"/>
      <c r="D120" s="181"/>
      <c r="E120" s="181"/>
      <c r="F120" s="15" t="str">
        <f>'[1]1安謝'!$F$114</f>
        <v>R6.1.16</v>
      </c>
      <c r="G120" s="15"/>
      <c r="H120" s="16" t="s">
        <v>3</v>
      </c>
      <c r="I120" s="272"/>
      <c r="J120" s="272"/>
      <c r="K120" s="272"/>
      <c r="L120" s="272"/>
      <c r="M120" s="273"/>
      <c r="N120" s="273"/>
    </row>
    <row r="121" spans="1:32" ht="23.25" customHeight="1">
      <c r="B121" s="209" t="s">
        <v>182</v>
      </c>
      <c r="C121" s="209" t="s">
        <v>183</v>
      </c>
      <c r="D121" s="209"/>
      <c r="E121" s="209"/>
      <c r="F121" s="209"/>
      <c r="G121" s="209" t="s">
        <v>184</v>
      </c>
      <c r="H121" s="209"/>
      <c r="I121" s="209"/>
      <c r="J121" s="209"/>
      <c r="K121" s="209" t="s">
        <v>185</v>
      </c>
      <c r="L121" s="209"/>
      <c r="M121" s="209"/>
      <c r="N121" s="209"/>
      <c r="O121" s="209"/>
      <c r="P121" s="209"/>
      <c r="Q121" s="209"/>
      <c r="R121" s="209"/>
      <c r="S121" s="274" t="s">
        <v>186</v>
      </c>
      <c r="T121" s="274"/>
      <c r="U121" s="274"/>
      <c r="V121" s="274"/>
      <c r="W121" s="275"/>
      <c r="X121" s="275"/>
    </row>
    <row r="122" spans="1:32" ht="35.25" customHeight="1">
      <c r="B122" s="210"/>
      <c r="C122" s="209"/>
      <c r="D122" s="209"/>
      <c r="E122" s="209"/>
      <c r="F122" s="209"/>
      <c r="G122" s="209"/>
      <c r="H122" s="209"/>
      <c r="I122" s="209"/>
      <c r="J122" s="209"/>
      <c r="K122" s="209" t="s">
        <v>187</v>
      </c>
      <c r="L122" s="209"/>
      <c r="M122" s="209"/>
      <c r="N122" s="209"/>
      <c r="O122" s="209" t="s">
        <v>188</v>
      </c>
      <c r="P122" s="209" t="s">
        <v>189</v>
      </c>
      <c r="Q122" s="209" t="s">
        <v>190</v>
      </c>
      <c r="R122" s="209" t="s">
        <v>191</v>
      </c>
      <c r="S122" s="274"/>
      <c r="T122" s="274"/>
      <c r="U122" s="274"/>
      <c r="V122" s="274"/>
      <c r="W122" s="275"/>
      <c r="X122" s="275"/>
    </row>
    <row r="123" spans="1:32" ht="23.25" customHeight="1">
      <c r="B123" s="210"/>
      <c r="C123" s="209"/>
      <c r="D123" s="209"/>
      <c r="E123" s="209"/>
      <c r="F123" s="209"/>
      <c r="G123" s="209"/>
      <c r="H123" s="209"/>
      <c r="I123" s="209"/>
      <c r="J123" s="209"/>
      <c r="K123" s="276" t="s">
        <v>192</v>
      </c>
      <c r="L123" s="209"/>
      <c r="M123" s="209" t="s">
        <v>193</v>
      </c>
      <c r="N123" s="209"/>
      <c r="O123" s="209"/>
      <c r="P123" s="209"/>
      <c r="Q123" s="209"/>
      <c r="R123" s="209"/>
      <c r="S123" s="274"/>
      <c r="T123" s="274"/>
      <c r="U123" s="274"/>
      <c r="V123" s="274"/>
      <c r="W123" s="275"/>
      <c r="X123" s="275"/>
    </row>
    <row r="124" spans="1:32" ht="37.5" customHeight="1">
      <c r="B124" s="277" t="s">
        <v>194</v>
      </c>
      <c r="C124" s="251" t="s">
        <v>195</v>
      </c>
      <c r="D124" s="251"/>
      <c r="E124" s="251"/>
      <c r="F124" s="251"/>
      <c r="G124" s="251" t="s">
        <v>196</v>
      </c>
      <c r="H124" s="251"/>
      <c r="I124" s="251"/>
      <c r="J124" s="251"/>
      <c r="K124" s="215" t="s">
        <v>197</v>
      </c>
      <c r="L124" s="215"/>
      <c r="M124" s="215" t="s">
        <v>198</v>
      </c>
      <c r="N124" s="215"/>
      <c r="O124" s="278" t="s">
        <v>199</v>
      </c>
      <c r="P124" s="278" t="s">
        <v>197</v>
      </c>
      <c r="Q124" s="278" t="s">
        <v>200</v>
      </c>
      <c r="R124" s="278" t="s">
        <v>199</v>
      </c>
      <c r="S124" s="279" t="s">
        <v>201</v>
      </c>
      <c r="T124" s="280"/>
      <c r="U124" s="280"/>
      <c r="V124" s="280"/>
      <c r="W124" s="275"/>
      <c r="X124" s="275"/>
    </row>
    <row r="125" spans="1:32" ht="34.5" customHeight="1">
      <c r="B125" s="277" t="s">
        <v>194</v>
      </c>
      <c r="C125" s="251" t="s">
        <v>202</v>
      </c>
      <c r="D125" s="251"/>
      <c r="E125" s="251"/>
      <c r="F125" s="251"/>
      <c r="G125" s="251" t="s">
        <v>203</v>
      </c>
      <c r="H125" s="251"/>
      <c r="I125" s="251"/>
      <c r="J125" s="251"/>
      <c r="K125" s="215" t="s">
        <v>199</v>
      </c>
      <c r="L125" s="215"/>
      <c r="M125" s="215" t="s">
        <v>199</v>
      </c>
      <c r="N125" s="215"/>
      <c r="O125" s="278" t="s">
        <v>200</v>
      </c>
      <c r="P125" s="278" t="s">
        <v>199</v>
      </c>
      <c r="Q125" s="278" t="s">
        <v>204</v>
      </c>
      <c r="R125" s="278" t="s">
        <v>204</v>
      </c>
      <c r="S125" s="279" t="s">
        <v>205</v>
      </c>
      <c r="T125" s="280"/>
      <c r="U125" s="280"/>
      <c r="V125" s="280"/>
      <c r="W125" s="275"/>
      <c r="X125" s="275"/>
    </row>
    <row r="126" spans="1:32" ht="30.75" customHeight="1">
      <c r="B126" s="277" t="s">
        <v>194</v>
      </c>
      <c r="C126" s="281" t="s">
        <v>206</v>
      </c>
      <c r="D126" s="282"/>
      <c r="E126" s="282"/>
      <c r="F126" s="282"/>
      <c r="G126" s="251" t="s">
        <v>207</v>
      </c>
      <c r="H126" s="251"/>
      <c r="I126" s="251"/>
      <c r="J126" s="251"/>
      <c r="K126" s="215" t="s">
        <v>208</v>
      </c>
      <c r="L126" s="215"/>
      <c r="M126" s="215" t="s">
        <v>199</v>
      </c>
      <c r="N126" s="215"/>
      <c r="O126" s="278" t="s">
        <v>199</v>
      </c>
      <c r="P126" s="278" t="s">
        <v>199</v>
      </c>
      <c r="Q126" s="278" t="s">
        <v>199</v>
      </c>
      <c r="R126" s="278" t="s">
        <v>199</v>
      </c>
      <c r="S126" s="279" t="s">
        <v>209</v>
      </c>
      <c r="T126" s="280"/>
      <c r="U126" s="280"/>
      <c r="V126" s="280"/>
      <c r="W126" s="275"/>
      <c r="X126" s="275"/>
      <c r="Y126" s="283"/>
      <c r="Z126" s="283"/>
      <c r="AA126" s="283"/>
      <c r="AB126" s="283"/>
      <c r="AC126" s="283"/>
      <c r="AD126" s="283"/>
      <c r="AE126" s="283"/>
      <c r="AF126" s="283"/>
    </row>
    <row r="127" spans="1:32" ht="30.75" customHeight="1">
      <c r="B127" s="277" t="s">
        <v>194</v>
      </c>
      <c r="C127" s="251" t="s">
        <v>109</v>
      </c>
      <c r="D127" s="251"/>
      <c r="E127" s="251"/>
      <c r="F127" s="251"/>
      <c r="G127" s="251" t="s">
        <v>210</v>
      </c>
      <c r="H127" s="251"/>
      <c r="I127" s="251"/>
      <c r="J127" s="251"/>
      <c r="K127" s="215" t="s">
        <v>197</v>
      </c>
      <c r="L127" s="215"/>
      <c r="M127" s="215" t="s">
        <v>157</v>
      </c>
      <c r="N127" s="215"/>
      <c r="O127" s="278" t="s">
        <v>197</v>
      </c>
      <c r="P127" s="278" t="s">
        <v>199</v>
      </c>
      <c r="Q127" s="278" t="s">
        <v>199</v>
      </c>
      <c r="R127" s="278" t="s">
        <v>199</v>
      </c>
      <c r="S127" s="279" t="s">
        <v>211</v>
      </c>
      <c r="T127" s="280"/>
      <c r="U127" s="280"/>
      <c r="V127" s="280"/>
      <c r="W127" s="275"/>
      <c r="X127" s="275"/>
      <c r="Y127" s="283"/>
      <c r="Z127" s="283"/>
      <c r="AA127" s="283"/>
      <c r="AB127" s="283"/>
      <c r="AC127" s="283"/>
      <c r="AD127" s="283"/>
      <c r="AE127" s="283"/>
      <c r="AF127" s="283"/>
    </row>
    <row r="128" spans="1:32" ht="30" customHeight="1">
      <c r="B128" s="219"/>
      <c r="C128" s="219"/>
      <c r="D128" s="219"/>
      <c r="E128" s="219"/>
      <c r="F128" s="219"/>
      <c r="G128" s="219"/>
      <c r="H128" s="219"/>
      <c r="I128" s="13"/>
      <c r="J128" s="13"/>
      <c r="K128" s="13"/>
      <c r="L128" s="13"/>
      <c r="M128" s="284"/>
      <c r="N128" s="219"/>
      <c r="O128" s="219"/>
      <c r="P128" s="219"/>
      <c r="Q128" s="219"/>
      <c r="R128" s="219"/>
      <c r="S128" s="219"/>
      <c r="T128" s="219"/>
      <c r="U128" s="13"/>
      <c r="V128" s="13"/>
      <c r="W128" s="13"/>
      <c r="X128" s="13"/>
    </row>
    <row r="129" spans="1:31" ht="30" customHeight="1">
      <c r="B129" s="207" t="s">
        <v>212</v>
      </c>
      <c r="C129" s="208"/>
      <c r="D129" s="208"/>
      <c r="E129" s="208"/>
      <c r="F129" s="208"/>
      <c r="G129" s="15" t="str">
        <f>'[1]1安謝'!$G$120</f>
        <v>R6.1.16</v>
      </c>
      <c r="H129" s="15"/>
      <c r="I129" s="16" t="s">
        <v>3</v>
      </c>
      <c r="J129" s="13"/>
      <c r="K129" s="285"/>
      <c r="L129" s="285"/>
      <c r="M129" s="285"/>
      <c r="N129" s="285"/>
      <c r="O129" s="1"/>
      <c r="P129" s="1"/>
      <c r="Q129" s="1"/>
      <c r="R129" s="1"/>
      <c r="S129" s="1"/>
      <c r="T129" s="1"/>
      <c r="U129" s="1"/>
      <c r="V129" s="1"/>
      <c r="X129" s="13"/>
    </row>
    <row r="130" spans="1:31" ht="30" customHeight="1">
      <c r="B130" s="209" t="s">
        <v>103</v>
      </c>
      <c r="C130" s="209"/>
      <c r="D130" s="209"/>
      <c r="E130" s="209"/>
      <c r="F130" s="209"/>
      <c r="G130" s="209"/>
      <c r="H130" s="209"/>
      <c r="I130" s="209"/>
      <c r="J130" s="13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X130" s="13"/>
    </row>
    <row r="131" spans="1:31" ht="30" customHeight="1">
      <c r="B131" s="251" t="s">
        <v>213</v>
      </c>
      <c r="C131" s="251"/>
      <c r="D131" s="251"/>
      <c r="E131" s="251"/>
      <c r="F131" s="251"/>
      <c r="G131" s="251"/>
      <c r="H131" s="251"/>
      <c r="I131" s="251"/>
      <c r="J131" s="13"/>
      <c r="S131" s="219"/>
      <c r="T131" s="219"/>
      <c r="U131" s="13"/>
      <c r="V131" s="13"/>
      <c r="W131" s="13"/>
      <c r="X131" s="13"/>
    </row>
    <row r="132" spans="1:31" ht="30" customHeight="1">
      <c r="B132" s="251" t="s">
        <v>214</v>
      </c>
      <c r="C132" s="251"/>
      <c r="D132" s="251"/>
      <c r="E132" s="251"/>
      <c r="F132" s="251"/>
      <c r="G132" s="251"/>
      <c r="H132" s="251"/>
      <c r="I132" s="251"/>
      <c r="J132" s="13"/>
      <c r="K132" s="13"/>
      <c r="L132" s="13"/>
      <c r="M132" s="284"/>
      <c r="N132" s="219"/>
      <c r="O132" s="219"/>
      <c r="P132" s="219"/>
      <c r="Q132" s="219"/>
      <c r="R132" s="219"/>
      <c r="S132" s="219"/>
      <c r="T132" s="219"/>
      <c r="U132" s="13"/>
      <c r="V132" s="13"/>
      <c r="W132" s="13"/>
      <c r="X132" s="13"/>
    </row>
    <row r="133" spans="1:31" ht="30" customHeight="1">
      <c r="B133" s="251" t="s">
        <v>215</v>
      </c>
      <c r="C133" s="251"/>
      <c r="D133" s="251"/>
      <c r="E133" s="251"/>
      <c r="F133" s="251"/>
      <c r="G133" s="251"/>
      <c r="H133" s="251"/>
      <c r="I133" s="251"/>
      <c r="J133" s="13"/>
      <c r="K133" s="13"/>
      <c r="L133" s="13"/>
      <c r="M133" s="284"/>
      <c r="N133" s="219"/>
      <c r="O133" s="219"/>
      <c r="P133" s="219"/>
      <c r="Q133" s="219"/>
      <c r="R133" s="219"/>
      <c r="S133" s="219"/>
      <c r="T133" s="219"/>
      <c r="U133" s="13"/>
      <c r="V133" s="13"/>
      <c r="W133" s="13"/>
      <c r="X133" s="13"/>
    </row>
    <row r="134" spans="1:31" ht="30" customHeight="1">
      <c r="B134" s="251" t="s">
        <v>216</v>
      </c>
      <c r="C134" s="251"/>
      <c r="D134" s="251"/>
      <c r="E134" s="251"/>
      <c r="F134" s="251"/>
      <c r="G134" s="251"/>
      <c r="H134" s="251"/>
      <c r="I134" s="251"/>
      <c r="J134" s="13"/>
      <c r="K134" s="13"/>
      <c r="L134" s="13"/>
      <c r="M134" s="284"/>
      <c r="N134" s="219"/>
      <c r="O134" s="219"/>
      <c r="P134" s="219"/>
      <c r="Q134" s="219"/>
      <c r="R134" s="219"/>
      <c r="S134" s="219"/>
      <c r="T134" s="219"/>
      <c r="U134" s="13"/>
      <c r="V134" s="13"/>
      <c r="W134" s="13"/>
      <c r="X134" s="13"/>
    </row>
    <row r="135" spans="1:31" ht="30" customHeight="1">
      <c r="B135" s="223" t="s">
        <v>217</v>
      </c>
      <c r="C135" s="224"/>
      <c r="D135" s="224"/>
      <c r="E135" s="224"/>
      <c r="F135" s="224"/>
      <c r="G135" s="224"/>
      <c r="H135" s="224"/>
      <c r="I135" s="225"/>
      <c r="J135" s="13"/>
      <c r="K135" s="13"/>
      <c r="L135" s="13"/>
      <c r="M135" s="284"/>
      <c r="N135" s="219"/>
      <c r="O135" s="219"/>
      <c r="P135" s="219"/>
      <c r="Q135" s="219"/>
      <c r="R135" s="219"/>
      <c r="S135" s="219"/>
      <c r="T135" s="219"/>
      <c r="U135" s="13"/>
      <c r="V135" s="13"/>
      <c r="W135" s="13"/>
      <c r="X135" s="13"/>
    </row>
    <row r="136" spans="1:31" ht="30" customHeight="1">
      <c r="B136" s="219"/>
      <c r="C136" s="219"/>
      <c r="D136" s="219"/>
      <c r="E136" s="219"/>
      <c r="F136" s="219"/>
      <c r="G136" s="219"/>
      <c r="H136" s="219"/>
      <c r="I136" s="219"/>
      <c r="J136" s="13"/>
      <c r="K136" s="13"/>
      <c r="L136" s="13"/>
      <c r="M136" s="284"/>
      <c r="N136" s="219"/>
      <c r="O136" s="219"/>
      <c r="P136" s="219"/>
      <c r="Q136" s="219"/>
      <c r="R136" s="219"/>
      <c r="S136" s="219"/>
      <c r="T136" s="219"/>
      <c r="U136" s="13"/>
      <c r="V136" s="13"/>
      <c r="W136" s="13"/>
      <c r="X136" s="13"/>
    </row>
    <row r="137" spans="1:31" ht="28.5" customHeight="1">
      <c r="A137" s="34">
        <v>5</v>
      </c>
      <c r="B137" s="35" t="s">
        <v>218</v>
      </c>
      <c r="C137" s="36"/>
      <c r="D137" s="36"/>
      <c r="E137" s="37"/>
      <c r="F137" s="37"/>
      <c r="G137" s="287"/>
      <c r="H137" s="287"/>
      <c r="I137" s="287"/>
      <c r="J137" s="287"/>
      <c r="K137" s="288"/>
      <c r="L137" s="288"/>
      <c r="M137" s="125"/>
      <c r="N137" s="125"/>
      <c r="O137" s="125"/>
      <c r="P137" s="125"/>
      <c r="Q137" s="125"/>
      <c r="R137" s="126"/>
      <c r="S137" s="127"/>
      <c r="T137" s="126"/>
      <c r="U137" s="127"/>
      <c r="V137" s="127"/>
      <c r="W137" s="39"/>
      <c r="X137" s="39"/>
    </row>
    <row r="138" spans="1:31" ht="8.25" customHeight="1">
      <c r="A138" s="261"/>
      <c r="B138" s="262"/>
      <c r="C138" s="263"/>
      <c r="D138" s="263"/>
      <c r="E138" s="264"/>
      <c r="F138" s="264"/>
      <c r="G138" s="265"/>
      <c r="H138" s="265"/>
      <c r="I138" s="265"/>
      <c r="J138" s="265"/>
      <c r="K138" s="266"/>
      <c r="L138" s="266"/>
      <c r="M138" s="11"/>
      <c r="N138" s="11"/>
      <c r="O138" s="11"/>
      <c r="P138" s="11"/>
      <c r="Q138" s="11"/>
      <c r="R138" s="12"/>
      <c r="S138" s="13"/>
      <c r="T138" s="12"/>
      <c r="U138" s="13"/>
      <c r="V138" s="13"/>
    </row>
    <row r="139" spans="1:31" ht="34.5" customHeight="1">
      <c r="B139" s="289" t="s">
        <v>219</v>
      </c>
      <c r="C139" s="175"/>
      <c r="D139" s="175"/>
      <c r="E139" s="175"/>
      <c r="F139" s="15" t="str">
        <f>'[1]1安謝'!$F$127</f>
        <v>R5.12.21</v>
      </c>
      <c r="G139" s="15"/>
      <c r="H139" s="16" t="s">
        <v>3</v>
      </c>
      <c r="I139" s="26"/>
      <c r="J139" s="41"/>
      <c r="K139" s="290"/>
      <c r="L139" s="1"/>
      <c r="X139" s="283"/>
      <c r="Y139" s="2"/>
      <c r="Z139" s="2"/>
      <c r="AA139" s="2"/>
      <c r="AB139" s="2"/>
      <c r="AC139" s="2"/>
      <c r="AD139" s="2"/>
      <c r="AE139" s="2"/>
    </row>
    <row r="140" spans="1:31" ht="27" customHeight="1">
      <c r="B140" s="209" t="s">
        <v>220</v>
      </c>
      <c r="C140" s="210"/>
      <c r="D140" s="210"/>
      <c r="E140" s="210"/>
      <c r="F140" s="210" t="s">
        <v>68</v>
      </c>
      <c r="G140" s="210"/>
      <c r="H140" s="210"/>
      <c r="I140" s="210"/>
      <c r="J140" s="210"/>
      <c r="K140" s="210"/>
      <c r="L140" s="291"/>
      <c r="Y140" s="2"/>
      <c r="Z140" s="2"/>
      <c r="AA140" s="2"/>
      <c r="AB140" s="2"/>
      <c r="AC140" s="2"/>
      <c r="AD140" s="2"/>
      <c r="AE140" s="2"/>
    </row>
    <row r="141" spans="1:31" ht="27" customHeight="1">
      <c r="B141" s="292" t="s">
        <v>221</v>
      </c>
      <c r="C141" s="293"/>
      <c r="D141" s="293"/>
      <c r="E141" s="293"/>
      <c r="F141" s="294" t="s">
        <v>222</v>
      </c>
      <c r="G141" s="294"/>
      <c r="H141" s="294"/>
      <c r="I141" s="294"/>
      <c r="J141" s="294"/>
      <c r="K141" s="294"/>
      <c r="L141" s="295"/>
    </row>
    <row r="142" spans="1:31" ht="27" customHeight="1">
      <c r="B142" s="292" t="s">
        <v>223</v>
      </c>
      <c r="C142" s="293"/>
      <c r="D142" s="293"/>
      <c r="E142" s="293"/>
      <c r="F142" s="294" t="s">
        <v>224</v>
      </c>
      <c r="G142" s="294"/>
      <c r="H142" s="294"/>
      <c r="I142" s="294"/>
      <c r="J142" s="294"/>
      <c r="K142" s="294"/>
      <c r="L142" s="295"/>
      <c r="M142" s="296"/>
    </row>
    <row r="143" spans="1:31" ht="27" customHeight="1">
      <c r="B143" s="292" t="s">
        <v>225</v>
      </c>
      <c r="C143" s="293"/>
      <c r="D143" s="293"/>
      <c r="E143" s="293"/>
      <c r="F143" s="294" t="s">
        <v>226</v>
      </c>
      <c r="G143" s="294"/>
      <c r="H143" s="294"/>
      <c r="I143" s="294"/>
      <c r="J143" s="294"/>
      <c r="K143" s="294"/>
      <c r="L143" s="295"/>
      <c r="X143" s="295"/>
    </row>
    <row r="144" spans="1:31" ht="27" customHeight="1">
      <c r="B144" s="292" t="s">
        <v>227</v>
      </c>
      <c r="C144" s="293"/>
      <c r="D144" s="293"/>
      <c r="E144" s="293"/>
      <c r="F144" s="294" t="s">
        <v>228</v>
      </c>
      <c r="G144" s="294"/>
      <c r="H144" s="294"/>
      <c r="I144" s="294"/>
      <c r="J144" s="294"/>
      <c r="K144" s="294"/>
      <c r="L144" s="295"/>
      <c r="X144" s="295"/>
    </row>
    <row r="145" spans="1:35" ht="28.5" customHeight="1">
      <c r="A145" s="297"/>
      <c r="B145" s="292" t="s">
        <v>229</v>
      </c>
      <c r="C145" s="293"/>
      <c r="D145" s="293"/>
      <c r="E145" s="293"/>
      <c r="F145" s="294" t="s">
        <v>230</v>
      </c>
      <c r="G145" s="294"/>
      <c r="H145" s="294"/>
      <c r="I145" s="294"/>
      <c r="J145" s="294"/>
      <c r="K145" s="294"/>
      <c r="L145" s="295"/>
    </row>
    <row r="146" spans="1:35" ht="28.5" customHeight="1">
      <c r="A146" s="297"/>
      <c r="B146" s="295"/>
      <c r="C146" s="295"/>
      <c r="D146" s="295"/>
      <c r="E146" s="295"/>
      <c r="F146" s="295"/>
      <c r="G146" s="295"/>
      <c r="H146" s="295"/>
      <c r="I146" s="295"/>
      <c r="J146" s="295"/>
      <c r="K146" s="295"/>
      <c r="L146" s="295"/>
    </row>
    <row r="147" spans="1:35" ht="28.5" customHeight="1">
      <c r="A147" s="297"/>
      <c r="B147" s="298"/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</row>
    <row r="148" spans="1:35" ht="28.5" customHeight="1">
      <c r="A148" s="297"/>
      <c r="B148" s="207" t="s">
        <v>231</v>
      </c>
      <c r="C148" s="208"/>
      <c r="D148" s="208"/>
      <c r="E148" s="208"/>
      <c r="F148" s="208"/>
      <c r="G148" s="15" t="str">
        <f>'[1]1安謝'!$G$135</f>
        <v>R6.1.5</v>
      </c>
      <c r="H148" s="15"/>
      <c r="I148" s="16" t="s">
        <v>3</v>
      </c>
      <c r="J148" s="298"/>
      <c r="K148" s="298"/>
      <c r="L148" s="298"/>
    </row>
    <row r="149" spans="1:35" ht="28.5" customHeight="1">
      <c r="A149" s="297"/>
      <c r="B149" s="209" t="s">
        <v>232</v>
      </c>
      <c r="C149" s="209"/>
      <c r="D149" s="209"/>
      <c r="E149" s="209"/>
      <c r="F149" s="209" t="s">
        <v>233</v>
      </c>
      <c r="G149" s="209"/>
      <c r="H149" s="209"/>
      <c r="I149" s="209" t="s">
        <v>234</v>
      </c>
      <c r="J149" s="209"/>
      <c r="K149" s="209"/>
      <c r="L149" s="209"/>
      <c r="M149" s="210" t="s">
        <v>235</v>
      </c>
      <c r="N149" s="210"/>
      <c r="O149" s="210"/>
      <c r="P149" s="210"/>
    </row>
    <row r="150" spans="1:35" ht="28.5" customHeight="1">
      <c r="A150" s="297"/>
      <c r="B150" s="299" t="s">
        <v>236</v>
      </c>
      <c r="C150" s="300"/>
      <c r="D150" s="300"/>
      <c r="E150" s="300"/>
      <c r="F150" s="299" t="s">
        <v>236</v>
      </c>
      <c r="G150" s="301"/>
      <c r="H150" s="301"/>
      <c r="I150" s="299" t="s">
        <v>236</v>
      </c>
      <c r="J150" s="301"/>
      <c r="K150" s="301"/>
      <c r="L150" s="301"/>
      <c r="M150" s="302" t="s">
        <v>236</v>
      </c>
      <c r="N150" s="215"/>
      <c r="O150" s="215"/>
      <c r="P150" s="215"/>
    </row>
    <row r="151" spans="1:35" ht="27.75" customHeight="1">
      <c r="A151" s="41"/>
      <c r="B151" s="28"/>
      <c r="C151" s="28"/>
      <c r="D151" s="28"/>
      <c r="E151" s="28"/>
      <c r="F151" s="28"/>
      <c r="G151" s="28"/>
      <c r="H151" s="28"/>
      <c r="I151" s="28"/>
      <c r="J151" s="41"/>
      <c r="K151" s="41"/>
      <c r="L151" s="41"/>
      <c r="M151" s="41"/>
      <c r="N151" s="41"/>
      <c r="O151" s="41"/>
      <c r="P151" s="41"/>
      <c r="Q151" s="41"/>
      <c r="R151" s="41"/>
      <c r="S151" s="41"/>
    </row>
    <row r="152" spans="1:35" ht="28.5" customHeight="1">
      <c r="A152" s="34">
        <v>6</v>
      </c>
      <c r="B152" s="35" t="s">
        <v>237</v>
      </c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125"/>
      <c r="N152" s="125"/>
      <c r="O152" s="125"/>
      <c r="P152" s="125"/>
      <c r="Q152" s="125"/>
      <c r="R152" s="126"/>
      <c r="S152" s="127"/>
      <c r="T152" s="126"/>
      <c r="U152" s="127"/>
      <c r="V152" s="127"/>
      <c r="W152" s="39"/>
      <c r="X152" s="39"/>
    </row>
    <row r="153" spans="1:35" s="306" customFormat="1" ht="16.5" customHeight="1">
      <c r="A153" s="128"/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303"/>
      <c r="N153" s="303"/>
      <c r="O153" s="303"/>
      <c r="P153" s="303"/>
      <c r="Q153" s="303"/>
      <c r="R153" s="304"/>
      <c r="S153" s="305"/>
      <c r="T153" s="304"/>
      <c r="U153" s="305"/>
      <c r="V153" s="305"/>
    </row>
    <row r="154" spans="1:35" s="306" customFormat="1" ht="30.75" customHeight="1">
      <c r="A154" s="128"/>
      <c r="B154" s="257" t="s">
        <v>238</v>
      </c>
      <c r="C154" s="257"/>
      <c r="D154" s="257"/>
      <c r="E154" s="257"/>
      <c r="F154" s="257"/>
      <c r="G154" s="257"/>
      <c r="H154" s="15" t="str">
        <f>'[1]1安謝'!$H$141</f>
        <v>R6.1.23</v>
      </c>
      <c r="I154" s="15"/>
      <c r="J154" s="16" t="s">
        <v>3</v>
      </c>
      <c r="K154" s="307"/>
      <c r="L154" s="307"/>
      <c r="M154" s="303"/>
      <c r="N154" s="303"/>
      <c r="O154" s="303"/>
      <c r="P154" s="303"/>
      <c r="Q154" s="303"/>
      <c r="R154" s="304"/>
      <c r="S154" s="305"/>
      <c r="T154" s="304"/>
      <c r="U154" s="305"/>
      <c r="V154" s="305"/>
    </row>
    <row r="155" spans="1:35" s="306" customFormat="1" ht="30.75" customHeight="1">
      <c r="A155" s="128"/>
      <c r="B155" s="308" t="s">
        <v>239</v>
      </c>
      <c r="C155" s="308"/>
      <c r="D155" s="308"/>
      <c r="E155" s="308"/>
      <c r="F155" s="308"/>
      <c r="G155" s="308"/>
      <c r="H155" s="308" t="s">
        <v>240</v>
      </c>
      <c r="I155" s="308"/>
      <c r="J155" s="308"/>
      <c r="K155" s="308"/>
      <c r="L155" s="308"/>
      <c r="M155" s="308"/>
      <c r="N155" s="308"/>
      <c r="O155" s="309" t="s">
        <v>68</v>
      </c>
      <c r="P155" s="309"/>
      <c r="Q155" s="309"/>
      <c r="R155" s="309"/>
      <c r="S155" s="309"/>
      <c r="T155" s="309"/>
      <c r="U155" s="209" t="s">
        <v>241</v>
      </c>
      <c r="V155" s="209"/>
      <c r="W155" s="209"/>
      <c r="X155" s="209"/>
    </row>
    <row r="156" spans="1:35" s="306" customFormat="1" ht="30.75" customHeight="1">
      <c r="A156" s="128"/>
      <c r="B156" s="310" t="s">
        <v>242</v>
      </c>
      <c r="C156" s="311"/>
      <c r="D156" s="311"/>
      <c r="E156" s="311"/>
      <c r="F156" s="311"/>
      <c r="G156" s="312"/>
      <c r="H156" s="313" t="s">
        <v>243</v>
      </c>
      <c r="I156" s="313"/>
      <c r="J156" s="313"/>
      <c r="K156" s="313"/>
      <c r="L156" s="313"/>
      <c r="M156" s="313"/>
      <c r="N156" s="313"/>
      <c r="O156" s="314" t="s">
        <v>244</v>
      </c>
      <c r="P156" s="314"/>
      <c r="Q156" s="314"/>
      <c r="R156" s="314"/>
      <c r="S156" s="314"/>
      <c r="T156" s="314"/>
      <c r="U156" s="315" t="s">
        <v>245</v>
      </c>
      <c r="V156" s="315"/>
      <c r="W156" s="315"/>
      <c r="X156" s="315"/>
      <c r="AC156" s="316"/>
      <c r="AD156" s="316"/>
      <c r="AE156" s="316"/>
      <c r="AF156" s="316"/>
      <c r="AG156" s="316"/>
      <c r="AH156" s="316"/>
      <c r="AI156" s="316"/>
    </row>
    <row r="157" spans="1:35" s="306" customFormat="1" ht="30.75" customHeight="1">
      <c r="A157" s="128"/>
      <c r="B157" s="317" t="s">
        <v>246</v>
      </c>
      <c r="C157" s="318"/>
      <c r="D157" s="318"/>
      <c r="E157" s="318"/>
      <c r="F157" s="318"/>
      <c r="G157" s="319"/>
      <c r="H157" s="313"/>
      <c r="I157" s="313"/>
      <c r="J157" s="313"/>
      <c r="K157" s="313"/>
      <c r="L157" s="313"/>
      <c r="M157" s="313"/>
      <c r="N157" s="313"/>
      <c r="O157" s="314"/>
      <c r="P157" s="314"/>
      <c r="Q157" s="314"/>
      <c r="R157" s="314"/>
      <c r="S157" s="314"/>
      <c r="T157" s="314"/>
      <c r="U157" s="315"/>
      <c r="V157" s="315"/>
      <c r="W157" s="315"/>
      <c r="X157" s="315"/>
      <c r="AC157" s="316"/>
      <c r="AD157" s="316"/>
      <c r="AE157" s="316"/>
      <c r="AF157" s="316"/>
      <c r="AG157" s="316"/>
      <c r="AH157" s="316"/>
      <c r="AI157" s="316"/>
    </row>
    <row r="158" spans="1:35" s="306" customFormat="1" ht="28.5" customHeight="1">
      <c r="A158" s="128"/>
      <c r="B158" s="310" t="s">
        <v>247</v>
      </c>
      <c r="C158" s="311"/>
      <c r="D158" s="311"/>
      <c r="E158" s="311"/>
      <c r="F158" s="311"/>
      <c r="G158" s="312"/>
      <c r="H158" s="320" t="s">
        <v>248</v>
      </c>
      <c r="I158" s="320"/>
      <c r="J158" s="320"/>
      <c r="K158" s="320"/>
      <c r="L158" s="320"/>
      <c r="M158" s="320"/>
      <c r="N158" s="320"/>
      <c r="O158" s="314" t="s">
        <v>249</v>
      </c>
      <c r="P158" s="314"/>
      <c r="Q158" s="314"/>
      <c r="R158" s="314"/>
      <c r="S158" s="314"/>
      <c r="T158" s="314"/>
      <c r="U158" s="315" t="s">
        <v>250</v>
      </c>
      <c r="V158" s="315"/>
      <c r="W158" s="315"/>
      <c r="X158" s="315"/>
    </row>
    <row r="159" spans="1:35" s="321" customFormat="1" ht="30.75" customHeight="1">
      <c r="A159" s="128"/>
      <c r="B159" s="317" t="s">
        <v>251</v>
      </c>
      <c r="C159" s="318"/>
      <c r="D159" s="318"/>
      <c r="E159" s="318"/>
      <c r="F159" s="318"/>
      <c r="G159" s="319"/>
      <c r="H159" s="320"/>
      <c r="I159" s="320"/>
      <c r="J159" s="320"/>
      <c r="K159" s="320"/>
      <c r="L159" s="320"/>
      <c r="M159" s="320"/>
      <c r="N159" s="320"/>
      <c r="O159" s="314"/>
      <c r="P159" s="314"/>
      <c r="Q159" s="314"/>
      <c r="R159" s="314"/>
      <c r="S159" s="314"/>
      <c r="T159" s="314"/>
      <c r="U159" s="315"/>
      <c r="V159" s="315"/>
      <c r="W159" s="315"/>
      <c r="X159" s="315"/>
      <c r="AC159" s="322"/>
      <c r="AD159" s="322"/>
      <c r="AE159" s="322"/>
      <c r="AF159" s="322"/>
      <c r="AG159" s="322"/>
      <c r="AH159" s="322"/>
      <c r="AI159" s="322"/>
    </row>
    <row r="160" spans="1:35" s="321" customFormat="1" ht="30.75" customHeight="1">
      <c r="A160" s="128"/>
      <c r="B160" s="310" t="s">
        <v>242</v>
      </c>
      <c r="C160" s="311"/>
      <c r="D160" s="311"/>
      <c r="E160" s="311"/>
      <c r="F160" s="311"/>
      <c r="G160" s="312"/>
      <c r="H160" s="320" t="s">
        <v>252</v>
      </c>
      <c r="I160" s="320"/>
      <c r="J160" s="320"/>
      <c r="K160" s="320"/>
      <c r="L160" s="320"/>
      <c r="M160" s="320"/>
      <c r="N160" s="320"/>
      <c r="O160" s="314" t="s">
        <v>253</v>
      </c>
      <c r="P160" s="314"/>
      <c r="Q160" s="314"/>
      <c r="R160" s="314"/>
      <c r="S160" s="314"/>
      <c r="T160" s="314"/>
      <c r="U160" s="315" t="s">
        <v>254</v>
      </c>
      <c r="V160" s="315"/>
      <c r="W160" s="315"/>
      <c r="X160" s="315"/>
      <c r="AC160" s="322"/>
      <c r="AD160" s="322"/>
      <c r="AE160" s="322"/>
      <c r="AF160" s="322"/>
      <c r="AG160" s="322"/>
      <c r="AH160" s="322"/>
      <c r="AI160" s="322"/>
    </row>
    <row r="161" spans="1:35" s="321" customFormat="1" ht="30.75" customHeight="1">
      <c r="A161" s="128"/>
      <c r="B161" s="317" t="s">
        <v>252</v>
      </c>
      <c r="C161" s="318"/>
      <c r="D161" s="318"/>
      <c r="E161" s="318"/>
      <c r="F161" s="318"/>
      <c r="G161" s="319"/>
      <c r="H161" s="320"/>
      <c r="I161" s="320"/>
      <c r="J161" s="320"/>
      <c r="K161" s="320"/>
      <c r="L161" s="320"/>
      <c r="M161" s="320"/>
      <c r="N161" s="320"/>
      <c r="O161" s="314"/>
      <c r="P161" s="314"/>
      <c r="Q161" s="314"/>
      <c r="R161" s="314"/>
      <c r="S161" s="314"/>
      <c r="T161" s="314"/>
      <c r="U161" s="315"/>
      <c r="V161" s="315"/>
      <c r="W161" s="315"/>
      <c r="X161" s="315"/>
      <c r="AC161" s="322"/>
      <c r="AD161" s="322"/>
      <c r="AE161" s="322"/>
      <c r="AF161" s="322"/>
      <c r="AG161" s="322"/>
      <c r="AH161" s="322"/>
      <c r="AI161" s="322"/>
    </row>
    <row r="162" spans="1:35" s="306" customFormat="1" ht="15.75" customHeight="1">
      <c r="A162" s="128"/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303"/>
      <c r="N162" s="303"/>
      <c r="O162" s="303"/>
      <c r="P162" s="303"/>
      <c r="Q162" s="303"/>
      <c r="R162" s="304"/>
      <c r="S162" s="305"/>
      <c r="T162" s="304"/>
      <c r="U162" s="305"/>
      <c r="V162" s="305"/>
    </row>
    <row r="163" spans="1:35" s="321" customFormat="1" ht="30.75" customHeight="1">
      <c r="A163" s="128"/>
      <c r="B163" s="257" t="s">
        <v>255</v>
      </c>
      <c r="C163" s="257"/>
      <c r="D163" s="257"/>
      <c r="E163" s="257"/>
      <c r="F163" s="257"/>
      <c r="G163" s="257"/>
      <c r="H163" s="15" t="str">
        <f>'[1]1安謝'!$H$148</f>
        <v>R6.1.23</v>
      </c>
      <c r="I163" s="15"/>
      <c r="J163" s="16" t="s">
        <v>3</v>
      </c>
      <c r="K163" s="307"/>
      <c r="L163" s="307"/>
      <c r="M163" s="303"/>
      <c r="N163" s="303"/>
      <c r="O163" s="303"/>
      <c r="P163" s="303"/>
      <c r="Q163" s="303"/>
      <c r="R163" s="304"/>
      <c r="S163" s="323"/>
      <c r="T163" s="304"/>
      <c r="U163" s="323"/>
      <c r="V163" s="323"/>
      <c r="AC163" s="322"/>
      <c r="AD163" s="322"/>
      <c r="AE163" s="322"/>
      <c r="AF163" s="322"/>
      <c r="AG163" s="322"/>
      <c r="AH163" s="322"/>
      <c r="AI163" s="322"/>
    </row>
    <row r="164" spans="1:35" s="321" customFormat="1" ht="30.75" customHeight="1">
      <c r="A164" s="128"/>
      <c r="B164" s="308" t="s">
        <v>256</v>
      </c>
      <c r="C164" s="308"/>
      <c r="D164" s="308"/>
      <c r="E164" s="308"/>
      <c r="F164" s="308"/>
      <c r="G164" s="308"/>
      <c r="H164" s="308" t="s">
        <v>257</v>
      </c>
      <c r="I164" s="308"/>
      <c r="J164" s="308"/>
      <c r="K164" s="308"/>
      <c r="L164" s="308" t="s">
        <v>258</v>
      </c>
      <c r="M164" s="308"/>
      <c r="N164" s="308"/>
      <c r="O164" s="308"/>
      <c r="P164" s="309" t="s">
        <v>259</v>
      </c>
      <c r="Q164" s="309"/>
      <c r="R164" s="309"/>
      <c r="S164" s="309"/>
      <c r="T164" s="309"/>
      <c r="U164" s="309"/>
      <c r="V164" s="309"/>
      <c r="W164" s="309"/>
      <c r="X164" s="309"/>
      <c r="AC164" s="322"/>
      <c r="AD164" s="322"/>
      <c r="AE164" s="322"/>
      <c r="AF164" s="322"/>
      <c r="AG164" s="322"/>
      <c r="AH164" s="322"/>
      <c r="AI164" s="322"/>
    </row>
    <row r="165" spans="1:35" s="321" customFormat="1" ht="38.25" customHeight="1">
      <c r="A165" s="128"/>
      <c r="B165" s="324" t="s">
        <v>260</v>
      </c>
      <c r="C165" s="324"/>
      <c r="D165" s="324"/>
      <c r="E165" s="324"/>
      <c r="F165" s="324"/>
      <c r="G165" s="324"/>
      <c r="H165" s="325" t="s">
        <v>261</v>
      </c>
      <c r="I165" s="325"/>
      <c r="J165" s="325"/>
      <c r="K165" s="325"/>
      <c r="L165" s="325" t="s">
        <v>262</v>
      </c>
      <c r="M165" s="325"/>
      <c r="N165" s="325"/>
      <c r="O165" s="325"/>
      <c r="P165" s="324" t="s">
        <v>263</v>
      </c>
      <c r="Q165" s="324"/>
      <c r="R165" s="324"/>
      <c r="S165" s="324"/>
      <c r="T165" s="324"/>
      <c r="U165" s="324"/>
      <c r="V165" s="324"/>
      <c r="W165" s="324"/>
      <c r="X165" s="324"/>
      <c r="AC165" s="322"/>
      <c r="AD165" s="322"/>
      <c r="AE165" s="322"/>
      <c r="AF165" s="322"/>
      <c r="AG165" s="322"/>
      <c r="AH165" s="322"/>
      <c r="AI165" s="322"/>
    </row>
    <row r="166" spans="1:35" s="321" customFormat="1" ht="30.75" customHeight="1">
      <c r="A166" s="128"/>
      <c r="B166" s="326" t="s">
        <v>264</v>
      </c>
      <c r="C166" s="326"/>
      <c r="D166" s="326"/>
      <c r="E166" s="326"/>
      <c r="F166" s="326"/>
      <c r="G166" s="326"/>
      <c r="H166" s="327" t="s">
        <v>265</v>
      </c>
      <c r="I166" s="327"/>
      <c r="J166" s="327"/>
      <c r="K166" s="327"/>
      <c r="L166" s="325" t="s">
        <v>266</v>
      </c>
      <c r="M166" s="325"/>
      <c r="N166" s="325"/>
      <c r="O166" s="325"/>
      <c r="P166" s="326" t="s">
        <v>267</v>
      </c>
      <c r="Q166" s="326"/>
      <c r="R166" s="326"/>
      <c r="S166" s="326"/>
      <c r="T166" s="326"/>
      <c r="U166" s="326"/>
      <c r="V166" s="326"/>
      <c r="W166" s="326"/>
      <c r="X166" s="326"/>
      <c r="AC166" s="322"/>
      <c r="AD166" s="322"/>
      <c r="AE166" s="322"/>
      <c r="AF166" s="322"/>
      <c r="AG166" s="322"/>
      <c r="AH166" s="322"/>
      <c r="AI166" s="322"/>
    </row>
    <row r="167" spans="1:35" s="321" customFormat="1" ht="30.75" customHeight="1">
      <c r="A167" s="128"/>
      <c r="B167" s="328" t="s">
        <v>268</v>
      </c>
      <c r="C167" s="328"/>
      <c r="D167" s="328"/>
      <c r="E167" s="328"/>
      <c r="F167" s="328"/>
      <c r="G167" s="328"/>
      <c r="H167" s="327" t="s">
        <v>269</v>
      </c>
      <c r="I167" s="327"/>
      <c r="J167" s="327"/>
      <c r="K167" s="327"/>
      <c r="L167" s="325" t="s">
        <v>270</v>
      </c>
      <c r="M167" s="325"/>
      <c r="N167" s="325"/>
      <c r="O167" s="325"/>
      <c r="P167" s="326" t="s">
        <v>271</v>
      </c>
      <c r="Q167" s="326"/>
      <c r="R167" s="326"/>
      <c r="S167" s="326"/>
      <c r="T167" s="326"/>
      <c r="U167" s="326"/>
      <c r="V167" s="326"/>
      <c r="W167" s="326"/>
      <c r="X167" s="326"/>
      <c r="AC167" s="322"/>
      <c r="AD167" s="322"/>
      <c r="AE167" s="322"/>
      <c r="AF167" s="322"/>
      <c r="AG167" s="322"/>
      <c r="AH167" s="322"/>
      <c r="AI167" s="322"/>
    </row>
    <row r="168" spans="1:35" s="321" customFormat="1" ht="30.75" customHeight="1">
      <c r="A168" s="128"/>
      <c r="B168" s="326" t="s">
        <v>272</v>
      </c>
      <c r="C168" s="326"/>
      <c r="D168" s="326"/>
      <c r="E168" s="326"/>
      <c r="F168" s="326"/>
      <c r="G168" s="326"/>
      <c r="H168" s="327" t="s">
        <v>273</v>
      </c>
      <c r="I168" s="327"/>
      <c r="J168" s="327"/>
      <c r="K168" s="327"/>
      <c r="L168" s="325" t="s">
        <v>266</v>
      </c>
      <c r="M168" s="325"/>
      <c r="N168" s="325"/>
      <c r="O168" s="325"/>
      <c r="P168" s="326" t="s">
        <v>274</v>
      </c>
      <c r="Q168" s="326"/>
      <c r="R168" s="326"/>
      <c r="S168" s="326"/>
      <c r="T168" s="326"/>
      <c r="U168" s="326"/>
      <c r="V168" s="326"/>
      <c r="W168" s="326"/>
      <c r="X168" s="326"/>
      <c r="AC168" s="322"/>
      <c r="AD168" s="322"/>
      <c r="AE168" s="322"/>
      <c r="AF168" s="322"/>
      <c r="AG168" s="322"/>
      <c r="AH168" s="322"/>
      <c r="AI168" s="322"/>
    </row>
    <row r="169" spans="1:35" s="321" customFormat="1" ht="30.75" customHeight="1">
      <c r="A169" s="128"/>
      <c r="B169" s="326" t="s">
        <v>275</v>
      </c>
      <c r="C169" s="326"/>
      <c r="D169" s="326"/>
      <c r="E169" s="326"/>
      <c r="F169" s="326"/>
      <c r="G169" s="326"/>
      <c r="H169" s="327" t="s">
        <v>276</v>
      </c>
      <c r="I169" s="327"/>
      <c r="J169" s="327"/>
      <c r="K169" s="327"/>
      <c r="L169" s="325" t="s">
        <v>277</v>
      </c>
      <c r="M169" s="325"/>
      <c r="N169" s="325"/>
      <c r="O169" s="325"/>
      <c r="P169" s="324" t="s">
        <v>278</v>
      </c>
      <c r="Q169" s="324"/>
      <c r="R169" s="324"/>
      <c r="S169" s="324"/>
      <c r="T169" s="324"/>
      <c r="U169" s="324"/>
      <c r="V169" s="324"/>
      <c r="W169" s="324"/>
      <c r="X169" s="324"/>
      <c r="AC169" s="322"/>
      <c r="AD169" s="322"/>
      <c r="AE169" s="322"/>
      <c r="AF169" s="322"/>
      <c r="AG169" s="322"/>
      <c r="AH169" s="322"/>
      <c r="AI169" s="322"/>
    </row>
    <row r="170" spans="1:35" s="321" customFormat="1" ht="30.75" customHeight="1">
      <c r="A170" s="128"/>
      <c r="B170" s="326" t="s">
        <v>279</v>
      </c>
      <c r="C170" s="326"/>
      <c r="D170" s="326"/>
      <c r="E170" s="326"/>
      <c r="F170" s="326"/>
      <c r="G170" s="326"/>
      <c r="H170" s="327" t="s">
        <v>280</v>
      </c>
      <c r="I170" s="327"/>
      <c r="J170" s="327"/>
      <c r="K170" s="327"/>
      <c r="L170" s="325" t="s">
        <v>281</v>
      </c>
      <c r="M170" s="325"/>
      <c r="N170" s="325"/>
      <c r="O170" s="325"/>
      <c r="P170" s="326" t="s">
        <v>282</v>
      </c>
      <c r="Q170" s="326"/>
      <c r="R170" s="326"/>
      <c r="S170" s="326"/>
      <c r="T170" s="326"/>
      <c r="U170" s="326"/>
      <c r="V170" s="326"/>
      <c r="W170" s="326"/>
      <c r="X170" s="326"/>
      <c r="AC170" s="322"/>
      <c r="AD170" s="322"/>
      <c r="AE170" s="322"/>
      <c r="AF170" s="322"/>
      <c r="AG170" s="322"/>
      <c r="AH170" s="322"/>
      <c r="AI170" s="322"/>
    </row>
    <row r="171" spans="1:35" ht="24.75" customHeight="1">
      <c r="B171" s="329"/>
      <c r="C171" s="329"/>
      <c r="D171" s="329"/>
      <c r="E171" s="32"/>
      <c r="F171" s="32"/>
      <c r="G171" s="32"/>
      <c r="H171" s="330"/>
      <c r="I171" s="330"/>
      <c r="J171" s="330"/>
      <c r="K171" s="32"/>
      <c r="O171" s="330"/>
      <c r="P171" s="330"/>
      <c r="Q171" s="330"/>
      <c r="R171" s="330"/>
      <c r="S171" s="330"/>
      <c r="T171" s="32"/>
      <c r="U171" s="32"/>
      <c r="V171" s="32"/>
    </row>
    <row r="172" spans="1:35" ht="29.25" customHeight="1">
      <c r="B172" s="331" t="s">
        <v>283</v>
      </c>
      <c r="C172" s="332"/>
      <c r="D172" s="332"/>
      <c r="E172" s="332"/>
      <c r="F172" s="333" t="s">
        <v>284</v>
      </c>
      <c r="G172" s="333"/>
      <c r="H172" s="333"/>
      <c r="I172" s="333"/>
      <c r="J172" s="333"/>
      <c r="K172" s="333"/>
      <c r="M172" s="15" t="str">
        <f>'[1]1安謝'!$M$156</f>
        <v>R6.3.20</v>
      </c>
      <c r="N172" s="15"/>
      <c r="O172" s="16" t="s">
        <v>3</v>
      </c>
      <c r="P172" s="334"/>
      <c r="Q172" s="335"/>
      <c r="R172" s="335"/>
      <c r="S172" s="335"/>
      <c r="T172" s="335"/>
      <c r="U172" s="335"/>
      <c r="V172" s="335"/>
    </row>
    <row r="173" spans="1:35" ht="26.25" customHeight="1">
      <c r="B173" s="187" t="s">
        <v>183</v>
      </c>
      <c r="C173" s="187"/>
      <c r="D173" s="187"/>
      <c r="E173" s="187"/>
      <c r="F173" s="187"/>
      <c r="G173" s="187"/>
      <c r="H173" s="336" t="s">
        <v>285</v>
      </c>
      <c r="I173" s="337"/>
      <c r="J173" s="337"/>
      <c r="K173" s="337"/>
      <c r="L173" s="337"/>
      <c r="M173" s="337"/>
      <c r="N173" s="337"/>
      <c r="O173" s="338" t="s">
        <v>68</v>
      </c>
      <c r="P173" s="338"/>
      <c r="Q173" s="338"/>
      <c r="R173" s="338"/>
      <c r="S173" s="338"/>
      <c r="T173" s="338"/>
      <c r="U173" s="337" t="s">
        <v>241</v>
      </c>
      <c r="V173" s="337"/>
      <c r="W173" s="337"/>
      <c r="X173" s="339"/>
    </row>
    <row r="174" spans="1:35" ht="26.25" customHeight="1">
      <c r="B174" s="251" t="s">
        <v>286</v>
      </c>
      <c r="C174" s="251"/>
      <c r="D174" s="251"/>
      <c r="E174" s="251"/>
      <c r="F174" s="251"/>
      <c r="G174" s="251"/>
      <c r="H174" s="340" t="s">
        <v>287</v>
      </c>
      <c r="I174" s="340"/>
      <c r="J174" s="340"/>
      <c r="K174" s="340"/>
      <c r="L174" s="340"/>
      <c r="M174" s="340"/>
      <c r="N174" s="340"/>
      <c r="O174" s="251" t="s">
        <v>288</v>
      </c>
      <c r="P174" s="251"/>
      <c r="Q174" s="251"/>
      <c r="R174" s="251"/>
      <c r="S174" s="251"/>
      <c r="T174" s="251"/>
      <c r="U174" s="215" t="s">
        <v>289</v>
      </c>
      <c r="V174" s="215"/>
      <c r="W174" s="215"/>
      <c r="X174" s="215"/>
    </row>
    <row r="175" spans="1:35" ht="26.25" customHeight="1">
      <c r="B175" s="251" t="s">
        <v>290</v>
      </c>
      <c r="C175" s="251"/>
      <c r="D175" s="251"/>
      <c r="E175" s="251"/>
      <c r="F175" s="251"/>
      <c r="G175" s="251"/>
      <c r="H175" s="340" t="s">
        <v>291</v>
      </c>
      <c r="I175" s="340"/>
      <c r="J175" s="340"/>
      <c r="K175" s="340"/>
      <c r="L175" s="340"/>
      <c r="M175" s="340"/>
      <c r="N175" s="340"/>
      <c r="O175" s="251" t="s">
        <v>292</v>
      </c>
      <c r="P175" s="251"/>
      <c r="Q175" s="251"/>
      <c r="R175" s="251"/>
      <c r="S175" s="251"/>
      <c r="T175" s="251"/>
      <c r="U175" s="215" t="s">
        <v>293</v>
      </c>
      <c r="V175" s="215"/>
      <c r="W175" s="215"/>
      <c r="X175" s="215"/>
    </row>
    <row r="176" spans="1:35" ht="26.25" customHeight="1">
      <c r="B176" s="251" t="s">
        <v>294</v>
      </c>
      <c r="C176" s="251"/>
      <c r="D176" s="251"/>
      <c r="E176" s="251"/>
      <c r="F176" s="251"/>
      <c r="G176" s="251"/>
      <c r="H176" s="340" t="s">
        <v>295</v>
      </c>
      <c r="I176" s="340"/>
      <c r="J176" s="340"/>
      <c r="K176" s="340"/>
      <c r="L176" s="340"/>
      <c r="M176" s="340"/>
      <c r="N176" s="340"/>
      <c r="O176" s="251" t="s">
        <v>296</v>
      </c>
      <c r="P176" s="251"/>
      <c r="Q176" s="251"/>
      <c r="R176" s="251"/>
      <c r="S176" s="251"/>
      <c r="T176" s="251"/>
      <c r="U176" s="215" t="s">
        <v>297</v>
      </c>
      <c r="V176" s="215"/>
      <c r="W176" s="215"/>
      <c r="X176" s="215"/>
    </row>
    <row r="177" spans="2:24" ht="26.25" customHeight="1">
      <c r="B177" s="251" t="s">
        <v>298</v>
      </c>
      <c r="C177" s="251"/>
      <c r="D177" s="251"/>
      <c r="E177" s="251"/>
      <c r="F177" s="251"/>
      <c r="G177" s="251"/>
      <c r="H177" s="340" t="s">
        <v>299</v>
      </c>
      <c r="I177" s="340"/>
      <c r="J177" s="340"/>
      <c r="K177" s="340"/>
      <c r="L177" s="340"/>
      <c r="M177" s="340"/>
      <c r="N177" s="340"/>
      <c r="O177" s="251" t="s">
        <v>300</v>
      </c>
      <c r="P177" s="251"/>
      <c r="Q177" s="251"/>
      <c r="R177" s="251"/>
      <c r="S177" s="251"/>
      <c r="T177" s="251"/>
      <c r="U177" s="215" t="s">
        <v>301</v>
      </c>
      <c r="V177" s="215"/>
      <c r="W177" s="215"/>
      <c r="X177" s="215"/>
    </row>
    <row r="178" spans="2:24" ht="26.25" customHeight="1">
      <c r="B178" s="251" t="s">
        <v>302</v>
      </c>
      <c r="C178" s="251"/>
      <c r="D178" s="251"/>
      <c r="E178" s="251"/>
      <c r="F178" s="251"/>
      <c r="G178" s="251"/>
      <c r="H178" s="340" t="s">
        <v>303</v>
      </c>
      <c r="I178" s="340"/>
      <c r="J178" s="340"/>
      <c r="K178" s="340"/>
      <c r="L178" s="340"/>
      <c r="M178" s="340"/>
      <c r="N178" s="340"/>
      <c r="O178" s="251" t="s">
        <v>304</v>
      </c>
      <c r="P178" s="251"/>
      <c r="Q178" s="251"/>
      <c r="R178" s="251"/>
      <c r="S178" s="251"/>
      <c r="T178" s="251"/>
      <c r="U178" s="215" t="s">
        <v>305</v>
      </c>
      <c r="V178" s="215"/>
      <c r="W178" s="215"/>
      <c r="X178" s="215"/>
    </row>
    <row r="179" spans="2:24" ht="26.25" customHeight="1">
      <c r="B179" s="341"/>
      <c r="C179" s="335"/>
      <c r="D179" s="335"/>
      <c r="E179" s="335"/>
      <c r="F179" s="335"/>
      <c r="G179" s="335"/>
      <c r="H179" s="335"/>
      <c r="I179" s="334"/>
      <c r="J179" s="335"/>
      <c r="K179" s="335"/>
      <c r="L179" s="335"/>
      <c r="M179" s="335"/>
      <c r="N179" s="335"/>
      <c r="O179" s="335"/>
      <c r="P179" s="334"/>
      <c r="Q179" s="335"/>
      <c r="R179" s="335"/>
      <c r="S179" s="335"/>
      <c r="T179" s="335"/>
      <c r="U179" s="335"/>
      <c r="V179" s="335"/>
    </row>
    <row r="186" spans="2:24" ht="23.25" customHeight="1"/>
    <row r="187" spans="2:24" ht="23.25" customHeight="1"/>
    <row r="188" spans="2:24" ht="23.25" customHeight="1"/>
    <row r="189" spans="2:24" ht="23.25" customHeight="1"/>
    <row r="190" spans="2:24" ht="23.25" customHeight="1"/>
    <row r="191" spans="2:24" ht="23.25" customHeight="1"/>
    <row r="192" spans="2:24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</sheetData>
  <mergeCells count="490">
    <mergeCell ref="B178:G178"/>
    <mergeCell ref="H178:N178"/>
    <mergeCell ref="O178:T178"/>
    <mergeCell ref="U178:X178"/>
    <mergeCell ref="B176:G176"/>
    <mergeCell ref="H176:N176"/>
    <mergeCell ref="O176:T176"/>
    <mergeCell ref="U176:X176"/>
    <mergeCell ref="B177:G177"/>
    <mergeCell ref="H177:N177"/>
    <mergeCell ref="O177:T177"/>
    <mergeCell ref="U177:X177"/>
    <mergeCell ref="B174:G174"/>
    <mergeCell ref="H174:N174"/>
    <mergeCell ref="O174:T174"/>
    <mergeCell ref="U174:X174"/>
    <mergeCell ref="B175:G175"/>
    <mergeCell ref="H175:N175"/>
    <mergeCell ref="O175:T175"/>
    <mergeCell ref="U175:X175"/>
    <mergeCell ref="B172:E172"/>
    <mergeCell ref="M172:N172"/>
    <mergeCell ref="B173:G173"/>
    <mergeCell ref="H173:N173"/>
    <mergeCell ref="O173:T173"/>
    <mergeCell ref="U173:X173"/>
    <mergeCell ref="B169:G169"/>
    <mergeCell ref="H169:K169"/>
    <mergeCell ref="L169:O169"/>
    <mergeCell ref="P169:X169"/>
    <mergeCell ref="B170:G170"/>
    <mergeCell ref="H170:K170"/>
    <mergeCell ref="L170:O170"/>
    <mergeCell ref="P170:X170"/>
    <mergeCell ref="B167:G167"/>
    <mergeCell ref="H167:K167"/>
    <mergeCell ref="L167:O167"/>
    <mergeCell ref="P167:X167"/>
    <mergeCell ref="B168:G168"/>
    <mergeCell ref="H168:K168"/>
    <mergeCell ref="L168:O168"/>
    <mergeCell ref="P168:X168"/>
    <mergeCell ref="B165:G165"/>
    <mergeCell ref="H165:K165"/>
    <mergeCell ref="L165:O165"/>
    <mergeCell ref="P165:X165"/>
    <mergeCell ref="B166:G166"/>
    <mergeCell ref="H166:K166"/>
    <mergeCell ref="L166:O166"/>
    <mergeCell ref="P166:X166"/>
    <mergeCell ref="B163:G163"/>
    <mergeCell ref="H163:I163"/>
    <mergeCell ref="B164:G164"/>
    <mergeCell ref="H164:K164"/>
    <mergeCell ref="L164:O164"/>
    <mergeCell ref="P164:X164"/>
    <mergeCell ref="B158:G158"/>
    <mergeCell ref="H158:N159"/>
    <mergeCell ref="O158:T159"/>
    <mergeCell ref="U158:X159"/>
    <mergeCell ref="B159:G159"/>
    <mergeCell ref="B160:G160"/>
    <mergeCell ref="H160:N161"/>
    <mergeCell ref="O160:T161"/>
    <mergeCell ref="U160:X161"/>
    <mergeCell ref="B161:G161"/>
    <mergeCell ref="U155:X155"/>
    <mergeCell ref="B156:G156"/>
    <mergeCell ref="H156:N157"/>
    <mergeCell ref="O156:T157"/>
    <mergeCell ref="U156:X157"/>
    <mergeCell ref="B157:G157"/>
    <mergeCell ref="B152:L152"/>
    <mergeCell ref="B154:G154"/>
    <mergeCell ref="H154:I154"/>
    <mergeCell ref="B155:G155"/>
    <mergeCell ref="H155:N155"/>
    <mergeCell ref="O155:T155"/>
    <mergeCell ref="B149:E149"/>
    <mergeCell ref="F149:H149"/>
    <mergeCell ref="I149:L149"/>
    <mergeCell ref="M149:P149"/>
    <mergeCell ref="B150:E150"/>
    <mergeCell ref="F150:H150"/>
    <mergeCell ref="I150:L150"/>
    <mergeCell ref="M150:P150"/>
    <mergeCell ref="B144:E144"/>
    <mergeCell ref="F144:K144"/>
    <mergeCell ref="B145:E145"/>
    <mergeCell ref="F145:K145"/>
    <mergeCell ref="B148:F148"/>
    <mergeCell ref="G148:H148"/>
    <mergeCell ref="B141:E141"/>
    <mergeCell ref="F141:K141"/>
    <mergeCell ref="B142:E142"/>
    <mergeCell ref="F142:K142"/>
    <mergeCell ref="B143:E143"/>
    <mergeCell ref="F143:K143"/>
    <mergeCell ref="B134:I134"/>
    <mergeCell ref="B135:I135"/>
    <mergeCell ref="B137:L137"/>
    <mergeCell ref="B139:E139"/>
    <mergeCell ref="F139:G139"/>
    <mergeCell ref="Y139:AE140"/>
    <mergeCell ref="B140:E140"/>
    <mergeCell ref="F140:K140"/>
    <mergeCell ref="B129:F129"/>
    <mergeCell ref="G129:H129"/>
    <mergeCell ref="B130:I130"/>
    <mergeCell ref="B131:I131"/>
    <mergeCell ref="B132:I132"/>
    <mergeCell ref="B133:I133"/>
    <mergeCell ref="C126:F126"/>
    <mergeCell ref="G126:J126"/>
    <mergeCell ref="K126:L126"/>
    <mergeCell ref="M126:N126"/>
    <mergeCell ref="S126:V126"/>
    <mergeCell ref="C127:F127"/>
    <mergeCell ref="G127:J127"/>
    <mergeCell ref="K127:L127"/>
    <mergeCell ref="M127:N127"/>
    <mergeCell ref="S127:V127"/>
    <mergeCell ref="C124:F124"/>
    <mergeCell ref="G124:J124"/>
    <mergeCell ref="K124:L124"/>
    <mergeCell ref="M124:N124"/>
    <mergeCell ref="S124:V124"/>
    <mergeCell ref="C125:F125"/>
    <mergeCell ref="G125:J125"/>
    <mergeCell ref="K125:L125"/>
    <mergeCell ref="M125:N125"/>
    <mergeCell ref="S125:V125"/>
    <mergeCell ref="S121:V123"/>
    <mergeCell ref="K122:N122"/>
    <mergeCell ref="O122:O123"/>
    <mergeCell ref="P122:P123"/>
    <mergeCell ref="Q122:Q123"/>
    <mergeCell ref="R122:R123"/>
    <mergeCell ref="K123:L123"/>
    <mergeCell ref="M123:N123"/>
    <mergeCell ref="B118:L118"/>
    <mergeCell ref="B120:E120"/>
    <mergeCell ref="F120:G120"/>
    <mergeCell ref="B121:B123"/>
    <mergeCell ref="C121:F123"/>
    <mergeCell ref="G121:J123"/>
    <mergeCell ref="K121:R121"/>
    <mergeCell ref="B114:G114"/>
    <mergeCell ref="H114:M114"/>
    <mergeCell ref="O114:U114"/>
    <mergeCell ref="B115:G115"/>
    <mergeCell ref="H115:M115"/>
    <mergeCell ref="B116:G116"/>
    <mergeCell ref="H116:M116"/>
    <mergeCell ref="B112:G112"/>
    <mergeCell ref="H112:M112"/>
    <mergeCell ref="O112:U112"/>
    <mergeCell ref="B113:G113"/>
    <mergeCell ref="H113:M113"/>
    <mergeCell ref="O113:U113"/>
    <mergeCell ref="B110:G110"/>
    <mergeCell ref="H110:M110"/>
    <mergeCell ref="O110:U110"/>
    <mergeCell ref="B111:G111"/>
    <mergeCell ref="H111:M111"/>
    <mergeCell ref="O111:U111"/>
    <mergeCell ref="B108:G108"/>
    <mergeCell ref="H108:M108"/>
    <mergeCell ref="O108:R108"/>
    <mergeCell ref="S108:T108"/>
    <mergeCell ref="B109:G109"/>
    <mergeCell ref="H109:M109"/>
    <mergeCell ref="O109:U109"/>
    <mergeCell ref="B106:G106"/>
    <mergeCell ref="H106:M106"/>
    <mergeCell ref="O106:S106"/>
    <mergeCell ref="T106:X106"/>
    <mergeCell ref="B107:G107"/>
    <mergeCell ref="H107:M107"/>
    <mergeCell ref="O104:U104"/>
    <mergeCell ref="V104:W104"/>
    <mergeCell ref="B105:G105"/>
    <mergeCell ref="H105:M105"/>
    <mergeCell ref="O105:S105"/>
    <mergeCell ref="T105:X105"/>
    <mergeCell ref="B102:G102"/>
    <mergeCell ref="H102:M102"/>
    <mergeCell ref="B103:G103"/>
    <mergeCell ref="H103:M103"/>
    <mergeCell ref="B104:G104"/>
    <mergeCell ref="H104:M104"/>
    <mergeCell ref="B100:G100"/>
    <mergeCell ref="H100:M100"/>
    <mergeCell ref="O100:S100"/>
    <mergeCell ref="T100:X100"/>
    <mergeCell ref="B101:G101"/>
    <mergeCell ref="H101:M101"/>
    <mergeCell ref="O101:S101"/>
    <mergeCell ref="T101:X101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O96:U96"/>
    <mergeCell ref="V96:W96"/>
    <mergeCell ref="B97:G97"/>
    <mergeCell ref="H97:M97"/>
    <mergeCell ref="O97:S97"/>
    <mergeCell ref="T97:X97"/>
    <mergeCell ref="B94:G94"/>
    <mergeCell ref="H94:M94"/>
    <mergeCell ref="O94:S94"/>
    <mergeCell ref="T94:X94"/>
    <mergeCell ref="B95:G95"/>
    <mergeCell ref="H95:M95"/>
    <mergeCell ref="O92:U92"/>
    <mergeCell ref="V92:W92"/>
    <mergeCell ref="B93:G93"/>
    <mergeCell ref="H93:M93"/>
    <mergeCell ref="O93:S93"/>
    <mergeCell ref="T93:X93"/>
    <mergeCell ref="B87:I87"/>
    <mergeCell ref="J87:K87"/>
    <mergeCell ref="B88:I88"/>
    <mergeCell ref="B89:I89"/>
    <mergeCell ref="B90:I90"/>
    <mergeCell ref="B92:F92"/>
    <mergeCell ref="G92:H92"/>
    <mergeCell ref="O84:S84"/>
    <mergeCell ref="T84:V84"/>
    <mergeCell ref="B85:I85"/>
    <mergeCell ref="J85:N85"/>
    <mergeCell ref="O85:S85"/>
    <mergeCell ref="T85:V85"/>
    <mergeCell ref="B81:F81"/>
    <mergeCell ref="G81:L81"/>
    <mergeCell ref="M81:N81"/>
    <mergeCell ref="B83:G83"/>
    <mergeCell ref="H83:I83"/>
    <mergeCell ref="B84:I84"/>
    <mergeCell ref="J84:N84"/>
    <mergeCell ref="B79:F79"/>
    <mergeCell ref="G79:L79"/>
    <mergeCell ref="M79:N79"/>
    <mergeCell ref="B80:F80"/>
    <mergeCell ref="G80:L80"/>
    <mergeCell ref="M80:N80"/>
    <mergeCell ref="B77:F77"/>
    <mergeCell ref="G77:L77"/>
    <mergeCell ref="M77:N77"/>
    <mergeCell ref="B78:F78"/>
    <mergeCell ref="G78:L78"/>
    <mergeCell ref="M78:N78"/>
    <mergeCell ref="B75:F75"/>
    <mergeCell ref="G75:L75"/>
    <mergeCell ref="M75:N75"/>
    <mergeCell ref="B76:F76"/>
    <mergeCell ref="G76:L76"/>
    <mergeCell ref="M76:N76"/>
    <mergeCell ref="B73:F73"/>
    <mergeCell ref="G73:L73"/>
    <mergeCell ref="M73:N73"/>
    <mergeCell ref="B74:F74"/>
    <mergeCell ref="G74:L74"/>
    <mergeCell ref="M74:N74"/>
    <mergeCell ref="B71:F71"/>
    <mergeCell ref="G71:L71"/>
    <mergeCell ref="M71:N71"/>
    <mergeCell ref="B72:F72"/>
    <mergeCell ref="G72:L72"/>
    <mergeCell ref="M72:N72"/>
    <mergeCell ref="B69:F69"/>
    <mergeCell ref="G69:L69"/>
    <mergeCell ref="M69:N69"/>
    <mergeCell ref="B70:F70"/>
    <mergeCell ref="G70:L70"/>
    <mergeCell ref="M70:N70"/>
    <mergeCell ref="B64:E64"/>
    <mergeCell ref="F64:L64"/>
    <mergeCell ref="M64:O64"/>
    <mergeCell ref="P64:Q64"/>
    <mergeCell ref="B66:F66"/>
    <mergeCell ref="B68:E68"/>
    <mergeCell ref="F68:L68"/>
    <mergeCell ref="M68:N68"/>
    <mergeCell ref="O60:P60"/>
    <mergeCell ref="Q60:R60"/>
    <mergeCell ref="B62:G62"/>
    <mergeCell ref="H62:I62"/>
    <mergeCell ref="B63:E63"/>
    <mergeCell ref="F63:L63"/>
    <mergeCell ref="M63:O63"/>
    <mergeCell ref="P63:Q63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C56:D56"/>
    <mergeCell ref="E56:F56"/>
    <mergeCell ref="G56:H56"/>
    <mergeCell ref="I56:J56"/>
    <mergeCell ref="K56:L56"/>
    <mergeCell ref="M56:N56"/>
    <mergeCell ref="O54:P54"/>
    <mergeCell ref="Q54:R54"/>
    <mergeCell ref="C55:D55"/>
    <mergeCell ref="E55:F55"/>
    <mergeCell ref="G55:H55"/>
    <mergeCell ref="I55:J55"/>
    <mergeCell ref="K55:L55"/>
    <mergeCell ref="M55:N55"/>
    <mergeCell ref="O55:P55"/>
    <mergeCell ref="Q55:R55"/>
    <mergeCell ref="R51:S51"/>
    <mergeCell ref="T51:X51"/>
    <mergeCell ref="B53:E53"/>
    <mergeCell ref="F53:G53"/>
    <mergeCell ref="C54:D54"/>
    <mergeCell ref="E54:F54"/>
    <mergeCell ref="G54:H54"/>
    <mergeCell ref="I54:J54"/>
    <mergeCell ref="K54:L54"/>
    <mergeCell ref="M54:N54"/>
    <mergeCell ref="B48:F48"/>
    <mergeCell ref="B50:D50"/>
    <mergeCell ref="B51:C51"/>
    <mergeCell ref="D51:I51"/>
    <mergeCell ref="J51:K51"/>
    <mergeCell ref="L51:Q51"/>
    <mergeCell ref="N41:O41"/>
    <mergeCell ref="P41:Q41"/>
    <mergeCell ref="R41:S41"/>
    <mergeCell ref="T41:U41"/>
    <mergeCell ref="V41:W41"/>
    <mergeCell ref="B42:O42"/>
    <mergeCell ref="P40:Q40"/>
    <mergeCell ref="R40:S40"/>
    <mergeCell ref="T40:U40"/>
    <mergeCell ref="V40:W40"/>
    <mergeCell ref="B41:C41"/>
    <mergeCell ref="D41:E41"/>
    <mergeCell ref="F41:G41"/>
    <mergeCell ref="H41:I41"/>
    <mergeCell ref="J41:K41"/>
    <mergeCell ref="L41:M41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P39:Q39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J37:K37"/>
    <mergeCell ref="L37:M37"/>
    <mergeCell ref="N37:O37"/>
    <mergeCell ref="P37:Q37"/>
    <mergeCell ref="R37:S37"/>
    <mergeCell ref="T37:U37"/>
    <mergeCell ref="B36:G36"/>
    <mergeCell ref="H36:I36"/>
    <mergeCell ref="B37:C37"/>
    <mergeCell ref="D37:E37"/>
    <mergeCell ref="F37:G37"/>
    <mergeCell ref="H37:I37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J30:K30"/>
    <mergeCell ref="L30:M30"/>
    <mergeCell ref="B31:C31"/>
    <mergeCell ref="D31:E31"/>
    <mergeCell ref="F31:G31"/>
    <mergeCell ref="H31:I31"/>
    <mergeCell ref="J31:K31"/>
    <mergeCell ref="L31:M31"/>
    <mergeCell ref="B10:C10"/>
    <mergeCell ref="D10:H10"/>
    <mergeCell ref="B27:F27"/>
    <mergeCell ref="B29:G29"/>
    <mergeCell ref="H29:I29"/>
    <mergeCell ref="B30:C30"/>
    <mergeCell ref="D30:E30"/>
    <mergeCell ref="F30:G30"/>
    <mergeCell ref="H30:I30"/>
    <mergeCell ref="B9:C9"/>
    <mergeCell ref="D9:H9"/>
    <mergeCell ref="I9:J9"/>
    <mergeCell ref="K9:P9"/>
    <mergeCell ref="Q9:R9"/>
    <mergeCell ref="S9:X9"/>
    <mergeCell ref="B8:C8"/>
    <mergeCell ref="D8:H8"/>
    <mergeCell ref="I8:J8"/>
    <mergeCell ref="K8:P8"/>
    <mergeCell ref="Q8:R8"/>
    <mergeCell ref="S8:X8"/>
    <mergeCell ref="B7:C7"/>
    <mergeCell ref="D7:H7"/>
    <mergeCell ref="I7:J7"/>
    <mergeCell ref="K7:P7"/>
    <mergeCell ref="Q7:R7"/>
    <mergeCell ref="S7:X7"/>
    <mergeCell ref="B6:C6"/>
    <mergeCell ref="D6:H6"/>
    <mergeCell ref="I6:J6"/>
    <mergeCell ref="K6:P6"/>
    <mergeCell ref="Q6:R6"/>
    <mergeCell ref="S6:X6"/>
    <mergeCell ref="Y1:AE5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152:AA152" location="目次!A1" display="目次へ戻る"/>
  </hyperlink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6" manualBreakCount="6">
    <brk id="26" max="23" man="1"/>
    <brk id="47" max="23" man="1"/>
    <brk id="82" max="23" man="1"/>
    <brk id="117" max="23" man="1"/>
    <brk id="151" max="23" man="1"/>
    <brk id="182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4城西</vt:lpstr>
      <vt:lpstr>'4城西'!Print_Area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2024-04-26T08:06:16Z</dcterms:created>
  <dcterms:modified xsi:type="dcterms:W3CDTF">2024-04-26T08:06:42Z</dcterms:modified>
</cp:coreProperties>
</file>