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5城南" sheetId="1" r:id="rId1"/>
  </sheets>
  <externalReferences>
    <externalReference r:id="rId2"/>
  </externalReferences>
  <definedNames>
    <definedName name="_xlnm.Print_Area" localSheetId="0">'5城南'!$A$1:$X$157</definedName>
    <definedName name="Z_818BF9DD_E155_4641_96DB_F10DCC046B31_.wvu.PrintArea" localSheetId="0" hidden="1">'5城南'!$A$1:$X$158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5" i="1" l="1"/>
  <c r="H147" i="1"/>
  <c r="H140" i="1"/>
  <c r="G130" i="1"/>
  <c r="F126" i="1"/>
  <c r="G117" i="1"/>
  <c r="F111" i="1"/>
  <c r="S101" i="1"/>
  <c r="V97" i="1"/>
  <c r="V93" i="1"/>
  <c r="V89" i="1"/>
  <c r="G89" i="1"/>
  <c r="J84" i="1"/>
  <c r="H80" i="1"/>
  <c r="P77" i="1"/>
  <c r="P78" i="1" s="1"/>
  <c r="P69" i="1"/>
  <c r="H63" i="1"/>
  <c r="Q61" i="1"/>
  <c r="Q60" i="1"/>
  <c r="Q59" i="1"/>
  <c r="Q58" i="1"/>
  <c r="Q57" i="1"/>
  <c r="Q56" i="1"/>
  <c r="F54" i="1"/>
  <c r="T42" i="1"/>
  <c r="V41" i="1" s="1"/>
  <c r="H37" i="1"/>
  <c r="H30" i="1"/>
  <c r="F4" i="1"/>
  <c r="V39" i="1" l="1"/>
  <c r="V40" i="1"/>
</calcChain>
</file>

<file path=xl/sharedStrings.xml><?xml version="1.0" encoding="utf-8"?>
<sst xmlns="http://schemas.openxmlformats.org/spreadsheetml/2006/main" count="297" uniqueCount="243">
  <si>
    <t>№</t>
    <phoneticPr fontId="3"/>
  </si>
  <si>
    <t>城南小学校区</t>
    <rPh sb="0" eb="1">
      <t>ジョウ</t>
    </rPh>
    <rPh sb="1" eb="2">
      <t>ナン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</si>
  <si>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</si>
  <si>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</si>
  <si>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</si>
  <si>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</si>
  <si>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</si>
  <si>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
鳥堀町</t>
    <rPh sb="0" eb="2">
      <t>シュリ</t>
    </rPh>
    <rPh sb="3" eb="5">
      <t>トリホリ</t>
    </rPh>
    <rPh sb="5" eb="6">
      <t>チョウ</t>
    </rPh>
    <phoneticPr fontId="3"/>
  </si>
  <si>
    <t>1～3丁目（全部）
4丁目1～100番地
5丁目（全部）</t>
    <rPh sb="3" eb="5">
      <t>チョウメ</t>
    </rPh>
    <rPh sb="6" eb="8">
      <t>ゼンブ</t>
    </rPh>
    <rPh sb="11" eb="13">
      <t>チョウメ</t>
    </rPh>
    <rPh sb="18" eb="20">
      <t>バンチ</t>
    </rPh>
    <rPh sb="22" eb="24">
      <t>チョウメ</t>
    </rPh>
    <rPh sb="25" eb="27">
      <t>ゼンブ</t>
    </rPh>
    <phoneticPr fontId="3"/>
  </si>
  <si>
    <t>首里赤田町</t>
    <rPh sb="0" eb="2">
      <t>シュリ</t>
    </rPh>
    <rPh sb="2" eb="4">
      <t>アカタ</t>
    </rPh>
    <rPh sb="4" eb="5">
      <t>チョウ</t>
    </rPh>
    <phoneticPr fontId="3"/>
  </si>
  <si>
    <t>全部</t>
    <rPh sb="0" eb="2">
      <t>ゼンブ</t>
    </rPh>
    <phoneticPr fontId="3"/>
  </si>
  <si>
    <t>首里崎山町</t>
    <rPh sb="0" eb="2">
      <t>シュリ</t>
    </rPh>
    <rPh sb="2" eb="4">
      <t>サキヤマ</t>
    </rPh>
    <rPh sb="4" eb="5">
      <t>チョウ</t>
    </rPh>
    <phoneticPr fontId="3"/>
  </si>
  <si>
    <t>（全部）</t>
    <rPh sb="1" eb="3">
      <t>ゼンブ</t>
    </rPh>
    <phoneticPr fontId="3"/>
  </si>
  <si>
    <t>首里金城町</t>
    <rPh sb="0" eb="2">
      <t>シュリ</t>
    </rPh>
    <rPh sb="2" eb="4">
      <t>キンジョウ</t>
    </rPh>
    <rPh sb="4" eb="5">
      <t>チョウ</t>
    </rPh>
    <phoneticPr fontId="3"/>
  </si>
  <si>
    <t>4丁目（全部）</t>
    <rPh sb="1" eb="3">
      <t>チョウメ</t>
    </rPh>
    <rPh sb="4" eb="6">
      <t>ゼンブ</t>
    </rPh>
    <phoneticPr fontId="3"/>
  </si>
  <si>
    <t>繁多川</t>
    <rPh sb="0" eb="3">
      <t>ハンタガワ</t>
    </rPh>
    <phoneticPr fontId="3"/>
  </si>
  <si>
    <t>4丁目22.25番</t>
    <rPh sb="1" eb="3">
      <t>チョウメ</t>
    </rPh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</si>
  <si>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</si>
  <si>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</si>
  <si>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</si>
  <si>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</si>
  <si>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</si>
  <si>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</si>
  <si>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</si>
  <si>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</si>
  <si>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</si>
  <si>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</si>
  <si>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</si>
  <si>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</si>
  <si>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</si>
  <si>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</si>
  <si>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</si>
  <si>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</si>
  <si>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</si>
  <si>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</si>
  <si>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</si>
  <si>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</si>
  <si>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</si>
  <si>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</si>
  <si>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</si>
  <si>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</si>
  <si>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城南小学校</t>
    <rPh sb="0" eb="2">
      <t>ジョウナン</t>
    </rPh>
    <rPh sb="2" eb="5">
      <t>ショウガッコウ</t>
    </rPh>
    <phoneticPr fontId="3"/>
  </si>
  <si>
    <t>所在地</t>
  </si>
  <si>
    <t>首里崎山町４－３５－２</t>
    <rPh sb="0" eb="2">
      <t>シュリ</t>
    </rPh>
    <rPh sb="2" eb="4">
      <t>サキヤマ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</si>
  <si>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</si>
  <si>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明治13年11月</t>
    <rPh sb="0" eb="2">
      <t>メイジ</t>
    </rPh>
    <rPh sb="4" eb="5">
      <t>ネン</t>
    </rPh>
    <rPh sb="7" eb="8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</si>
  <si>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</si>
  <si>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</si>
  <si>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</si>
  <si>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</si>
  <si>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</si>
  <si>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</si>
  <si>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</si>
  <si>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</si>
  <si>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</si>
  <si>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</si>
  <si>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</si>
  <si>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</si>
  <si>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</si>
  <si>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</si>
  <si>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</si>
  <si>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</si>
  <si>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</si>
  <si>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</si>
  <si>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</si>
  <si>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城南小学校</t>
    <rPh sb="0" eb="5">
      <t>ジョウナンショウガッコウ</t>
    </rPh>
    <phoneticPr fontId="3"/>
  </si>
  <si>
    <t>首里崎山町4-35-2</t>
    <rPh sb="0" eb="2">
      <t>シュリ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</si>
  <si>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</si>
  <si>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</si>
  <si>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</si>
  <si>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</si>
  <si>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</si>
  <si>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</si>
  <si>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</si>
  <si>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首里赤田町自治会</t>
    <rPh sb="0" eb="2">
      <t>シュリ</t>
    </rPh>
    <rPh sb="2" eb="4">
      <t>アカタ</t>
    </rPh>
    <rPh sb="4" eb="5">
      <t>チョウ</t>
    </rPh>
    <rPh sb="5" eb="8">
      <t>ジチカイ</t>
    </rPh>
    <phoneticPr fontId="3"/>
  </si>
  <si>
    <t>首里赤田町1丁目～3丁目</t>
    <rPh sb="0" eb="5">
      <t>シュリアカタチョウ</t>
    </rPh>
    <rPh sb="6" eb="8">
      <t>チョウメ</t>
    </rPh>
    <rPh sb="10" eb="12">
      <t>チョウメ</t>
    </rPh>
    <phoneticPr fontId="3"/>
  </si>
  <si>
    <t>首里崎山町自治会</t>
    <rPh sb="0" eb="2">
      <t>シュリ</t>
    </rPh>
    <rPh sb="2" eb="4">
      <t>サキヤマ</t>
    </rPh>
    <rPh sb="4" eb="5">
      <t>チョウ</t>
    </rPh>
    <rPh sb="5" eb="8">
      <t>ジチカイ</t>
    </rPh>
    <phoneticPr fontId="3"/>
  </si>
  <si>
    <t>首里崎山町1丁目～4丁目
（崎山ハイツ地域を除く）</t>
    <rPh sb="0" eb="5">
      <t>シュリサキヤマチョウ</t>
    </rPh>
    <rPh sb="6" eb="8">
      <t>チョウメ</t>
    </rPh>
    <rPh sb="10" eb="12">
      <t>チョウメ</t>
    </rPh>
    <rPh sb="14" eb="16">
      <t>サキヤマ</t>
    </rPh>
    <rPh sb="19" eb="21">
      <t>チイキ</t>
    </rPh>
    <rPh sb="22" eb="23">
      <t>ノゾ</t>
    </rPh>
    <phoneticPr fontId="3"/>
  </si>
  <si>
    <t>那覇市首里鳥堀町自治会</t>
    <rPh sb="0" eb="3">
      <t>ナハシ</t>
    </rPh>
    <rPh sb="3" eb="5">
      <t>シュリ</t>
    </rPh>
    <rPh sb="5" eb="8">
      <t>トリホリチョウ</t>
    </rPh>
    <rPh sb="8" eb="11">
      <t>ジチカイ</t>
    </rPh>
    <phoneticPr fontId="3"/>
  </si>
  <si>
    <t>首里鳥堀町1丁目～5丁目</t>
    <rPh sb="0" eb="5">
      <t>シュリトリホリチョウ</t>
    </rPh>
    <rPh sb="6" eb="8">
      <t>チョウメ</t>
    </rPh>
    <rPh sb="10" eb="12">
      <t>チョウメ</t>
    </rPh>
    <phoneticPr fontId="3"/>
  </si>
  <si>
    <t>首里崎山ハイツ自治会</t>
    <rPh sb="0" eb="2">
      <t>シュリ</t>
    </rPh>
    <rPh sb="2" eb="4">
      <t>サキヤマ</t>
    </rPh>
    <rPh sb="7" eb="10">
      <t>ジチカイ</t>
    </rPh>
    <phoneticPr fontId="3"/>
  </si>
  <si>
    <t>首里金城町4-7-3～4-47-5，
首里崎山町4-55-1～4-85-13</t>
    <rPh sb="0" eb="5">
      <t>シュリキンジョウチョウ</t>
    </rPh>
    <rPh sb="19" eb="24">
      <t>シュリサキヤマチョウ</t>
    </rPh>
    <phoneticPr fontId="3"/>
  </si>
  <si>
    <t>県営鳥堀市街地住宅自治会</t>
    <rPh sb="0" eb="2">
      <t>ケンエイ</t>
    </rPh>
    <rPh sb="2" eb="4">
      <t>トリホリ</t>
    </rPh>
    <rPh sb="4" eb="7">
      <t>シガイチ</t>
    </rPh>
    <rPh sb="7" eb="9">
      <t>ジュウタク</t>
    </rPh>
    <rPh sb="9" eb="12">
      <t>ジチカイ</t>
    </rPh>
    <phoneticPr fontId="3"/>
  </si>
  <si>
    <t>首里鳥堀町5-55-3
（県営鳥堀市街地住宅）</t>
    <rPh sb="0" eb="5">
      <t>シュリトリホリチョウ</t>
    </rPh>
    <rPh sb="13" eb="15">
      <t>ケンエイ</t>
    </rPh>
    <rPh sb="15" eb="20">
      <t>トリホリシガイチ</t>
    </rPh>
    <rPh sb="20" eb="22">
      <t>ジュウタク</t>
    </rPh>
    <phoneticPr fontId="3"/>
  </si>
  <si>
    <t>金城ダム隣友自治会</t>
    <rPh sb="0" eb="2">
      <t>キンジョウ</t>
    </rPh>
    <rPh sb="4" eb="5">
      <t>トナリ</t>
    </rPh>
    <rPh sb="5" eb="6">
      <t>トモ</t>
    </rPh>
    <rPh sb="6" eb="9">
      <t>ジチカイ</t>
    </rPh>
    <phoneticPr fontId="3"/>
  </si>
  <si>
    <t>首里金城町4丁目一部</t>
    <rPh sb="0" eb="2">
      <t>シュリ</t>
    </rPh>
    <rPh sb="2" eb="5">
      <t>キンジョウチョウ</t>
    </rPh>
    <rPh sb="6" eb="8">
      <t>チョウメ</t>
    </rPh>
    <rPh sb="8" eb="10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</si>
  <si>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</si>
  <si>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</si>
  <si>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</si>
  <si>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</si>
  <si>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</si>
  <si>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</si>
  <si>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</si>
  <si>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首里三ヶ城南校区まちづくり協議会</t>
    <rPh sb="0" eb="2">
      <t>シュリ</t>
    </rPh>
    <rPh sb="2" eb="3">
      <t>サン</t>
    </rPh>
    <rPh sb="4" eb="6">
      <t>ジョウナン</t>
    </rPh>
    <rPh sb="6" eb="8">
      <t>コウク</t>
    </rPh>
    <rPh sb="13" eb="16">
      <t>キョウギカイ</t>
    </rPh>
    <phoneticPr fontId="3"/>
  </si>
  <si>
    <t>毎月第４水曜日19：00～</t>
    <rPh sb="0" eb="2">
      <t>マイツキ</t>
    </rPh>
    <rPh sb="2" eb="3">
      <t>ダイ</t>
    </rPh>
    <rPh sb="4" eb="7">
      <t>スイヨウビ</t>
    </rPh>
    <phoneticPr fontId="3"/>
  </si>
  <si>
    <t>城南小学校地域連携室</t>
    <rPh sb="0" eb="2">
      <t>ジョウナン</t>
    </rPh>
    <rPh sb="2" eb="5">
      <t>ショウガッコウ</t>
    </rPh>
    <rPh sb="5" eb="7">
      <t>チイキ</t>
    </rPh>
    <rPh sb="7" eb="10">
      <t>レンケイシツ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</si>
  <si>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</si>
  <si>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</si>
  <si>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首里中学校区青少年健全育成協議会</t>
    <rPh sb="0" eb="5">
      <t>シュリチュウガッコウ</t>
    </rPh>
    <rPh sb="5" eb="6">
      <t>ク</t>
    </rPh>
    <rPh sb="6" eb="16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</si>
  <si>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</si>
  <si>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</si>
  <si>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</si>
  <si>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</si>
  <si>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</si>
  <si>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rPh sb="0" eb="2">
      <t>シュリ</t>
    </rPh>
    <rPh sb="4" eb="5">
      <t>チョウ</t>
    </rPh>
    <phoneticPr fontId="3"/>
  </si>
  <si>
    <t>鳥堀石嶺線</t>
    <phoneticPr fontId="3"/>
  </si>
  <si>
    <t>-</t>
    <phoneticPr fontId="3"/>
  </si>
  <si>
    <t>-</t>
    <phoneticPr fontId="3"/>
  </si>
  <si>
    <t>金城ダム通り会</t>
    <phoneticPr fontId="3"/>
  </si>
  <si>
    <t>崎山松川線</t>
    <phoneticPr fontId="3"/>
  </si>
  <si>
    <t>首里崎山町自治会</t>
    <phoneticPr fontId="3"/>
  </si>
  <si>
    <t>赤田寒川線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</si>
  <si>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</si>
  <si>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首里汀良町自治会</t>
    <phoneticPr fontId="3"/>
  </si>
  <si>
    <t>鳥堀石嶺線</t>
    <phoneticPr fontId="3"/>
  </si>
  <si>
    <t>沖縄銀行</t>
    <phoneticPr fontId="3"/>
  </si>
  <si>
    <t>市内一円(各本店、支店、出張所)</t>
    <phoneticPr fontId="3"/>
  </si>
  <si>
    <t>崎友会</t>
  </si>
  <si>
    <t>首里崎山公園</t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</si>
  <si>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</si>
  <si>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</si>
  <si>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</si>
  <si>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</si>
  <si>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</si>
  <si>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</si>
  <si>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</si>
  <si>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</si>
  <si>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</si>
  <si>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-</t>
    <phoneticPr fontId="3"/>
  </si>
  <si>
    <t>-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</si>
  <si>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</si>
  <si>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</si>
  <si>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</si>
  <si>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</si>
  <si>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イオン琉球株式会社</t>
    <phoneticPr fontId="3"/>
  </si>
  <si>
    <t>市内―円(加盟各事業所周辺)</t>
    <phoneticPr fontId="3"/>
  </si>
  <si>
    <t>組織名</t>
    <rPh sb="0" eb="3">
      <t>ソシキメイ</t>
    </rPh>
    <phoneticPr fontId="12"/>
  </si>
  <si>
    <t>リウボウストア</t>
    <phoneticPr fontId="3"/>
  </si>
  <si>
    <t>繁多川自治会</t>
    <rPh sb="0" eb="3">
      <t>ハンタガワ</t>
    </rPh>
    <rPh sb="3" eb="6">
      <t>ジチカイ</t>
    </rPh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</si>
  <si>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</si>
  <si>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</si>
  <si>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</si>
  <si>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</si>
  <si>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</si>
  <si>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</si>
  <si>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</si>
  <si>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</si>
  <si>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</si>
  <si>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</si>
  <si>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</si>
  <si>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</si>
  <si>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</si>
  <si>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</si>
  <si>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</si>
  <si>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</si>
  <si>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</si>
  <si>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</si>
  <si>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</si>
  <si>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首里崎山町4-35-2</t>
    <rPh sb="0" eb="2">
      <t>シュリ</t>
    </rPh>
    <rPh sb="2" eb="5">
      <t>サキヤマチョウ</t>
    </rPh>
    <phoneticPr fontId="3"/>
  </si>
  <si>
    <t>〇</t>
  </si>
  <si>
    <t>○</t>
    <phoneticPr fontId="3"/>
  </si>
  <si>
    <t>○</t>
    <phoneticPr fontId="3"/>
  </si>
  <si>
    <t>×</t>
    <phoneticPr fontId="3"/>
  </si>
  <si>
    <t>電話：917-3305
FAX：917-3345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</si>
  <si>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</si>
  <si>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金城ダム隣友会自主防災会</t>
    <phoneticPr fontId="3"/>
  </si>
  <si>
    <t>城南小学校自主防災会</t>
    <phoneticPr fontId="3"/>
  </si>
  <si>
    <t>県営鳥堀市街地住宅自治会自主防災会</t>
    <phoneticPr fontId="3"/>
  </si>
  <si>
    <t>首里崎山ハイツ自治会自主防災会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</si>
  <si>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</si>
  <si>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</si>
  <si>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</si>
  <si>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城南児童クラブ</t>
    <rPh sb="0" eb="2">
      <t>ジョウナン</t>
    </rPh>
    <rPh sb="2" eb="4">
      <t>ジドウ</t>
    </rPh>
    <phoneticPr fontId="3"/>
  </si>
  <si>
    <t>首里崎山町4-35-2　
城南小学校内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</si>
  <si>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</si>
  <si>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</si>
  <si>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</si>
  <si>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</si>
  <si>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</si>
  <si>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ラグビー</t>
    <phoneticPr fontId="3"/>
  </si>
  <si>
    <t>水</t>
    <rPh sb="0" eb="1">
      <t>スイ</t>
    </rPh>
    <phoneticPr fontId="3"/>
  </si>
  <si>
    <t>16：30～18：30</t>
    <phoneticPr fontId="3"/>
  </si>
  <si>
    <t>首里中グラウンド</t>
    <rPh sb="0" eb="3">
      <t>シュリチュウ</t>
    </rPh>
    <phoneticPr fontId="3"/>
  </si>
  <si>
    <t>タグラグビートレーニング</t>
    <phoneticPr fontId="3"/>
  </si>
  <si>
    <t>火・金</t>
    <rPh sb="0" eb="1">
      <t>カ</t>
    </rPh>
    <rPh sb="2" eb="3">
      <t>キン</t>
    </rPh>
    <phoneticPr fontId="3"/>
  </si>
  <si>
    <t>16：30～18：00</t>
    <phoneticPr fontId="3"/>
  </si>
  <si>
    <t>城南小体育館</t>
    <rPh sb="0" eb="3">
      <t>ジョウナンショウ</t>
    </rPh>
    <rPh sb="3" eb="6">
      <t>タイイクカン</t>
    </rPh>
    <phoneticPr fontId="3"/>
  </si>
  <si>
    <t>ラグビー</t>
    <phoneticPr fontId="3"/>
  </si>
  <si>
    <t>土日臨時的</t>
    <rPh sb="0" eb="2">
      <t>ドニチ</t>
    </rPh>
    <rPh sb="2" eb="5">
      <t>リンジテキ</t>
    </rPh>
    <phoneticPr fontId="3"/>
  </si>
  <si>
    <t>8：00～10：00</t>
    <phoneticPr fontId="3"/>
  </si>
  <si>
    <t>ちゅらティーダスポーツ広場
真嘉比遊水地</t>
    <rPh sb="11" eb="13">
      <t>ヒロバ</t>
    </rPh>
    <rPh sb="14" eb="17">
      <t>マカビ</t>
    </rPh>
    <rPh sb="17" eb="20">
      <t>ユウスイチ</t>
    </rPh>
    <phoneticPr fontId="3"/>
  </si>
  <si>
    <t>しゅくだい</t>
    <phoneticPr fontId="3"/>
  </si>
  <si>
    <t>火・木</t>
    <rPh sb="0" eb="1">
      <t>カ</t>
    </rPh>
    <rPh sb="2" eb="3">
      <t>モク</t>
    </rPh>
    <phoneticPr fontId="3"/>
  </si>
  <si>
    <t>15：00～16：00</t>
    <phoneticPr fontId="3"/>
  </si>
  <si>
    <t>城南児童クラブ</t>
    <rPh sb="0" eb="4">
      <t>ジョウナンジドウ</t>
    </rPh>
    <phoneticPr fontId="3"/>
  </si>
  <si>
    <t>絵手紙</t>
    <rPh sb="0" eb="3">
      <t>エテガミ</t>
    </rPh>
    <phoneticPr fontId="3"/>
  </si>
  <si>
    <t>15：30～16：30</t>
    <phoneticPr fontId="3"/>
  </si>
  <si>
    <t>城南小地域連携室</t>
    <rPh sb="0" eb="2">
      <t>ジョウナン</t>
    </rPh>
    <rPh sb="2" eb="3">
      <t>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</si>
  <si>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</si>
  <si>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</si>
  <si>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</si>
  <si>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</si>
  <si>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</si>
  <si>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</si>
  <si>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r>
      <t>金城町、</t>
    </r>
    <r>
      <rPr>
        <b/>
        <sz val="11"/>
        <color theme="1"/>
        <rFont val="ＭＳ Ｐゴシック"/>
        <family val="3"/>
        <charset val="128"/>
      </rPr>
      <t>鳥堀町、</t>
    </r>
    <r>
      <rPr>
        <b/>
        <sz val="11"/>
        <rFont val="ＭＳ Ｐゴシック"/>
        <family val="3"/>
        <charset val="128"/>
      </rPr>
      <t>赤田町</t>
    </r>
    <r>
      <rPr>
        <b/>
        <sz val="11"/>
        <color theme="1"/>
        <rFont val="ＭＳ Ｐゴシック"/>
        <family val="3"/>
        <charset val="128"/>
      </rPr>
      <t>、崎山町</t>
    </r>
    <phoneticPr fontId="3"/>
  </si>
  <si>
    <t>首里池端町１番地　102号</t>
    <phoneticPr fontId="3"/>
  </si>
  <si>
    <t>８８７―７７００</t>
    <phoneticPr fontId="3"/>
  </si>
  <si>
    <t>城西</t>
    <phoneticPr fontId="3"/>
  </si>
  <si>
    <t>繁多川</t>
    <phoneticPr fontId="3"/>
  </si>
  <si>
    <t>繁多川3-6-9</t>
    <phoneticPr fontId="3"/>
  </si>
  <si>
    <t>９６３－６４７８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</si>
  <si>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</si>
  <si>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</si>
  <si>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</si>
  <si>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</si>
  <si>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</si>
  <si>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鳥堀寿会</t>
    <rPh sb="0" eb="1">
      <t>トリ</t>
    </rPh>
    <rPh sb="1" eb="2">
      <t>ホリ</t>
    </rPh>
    <rPh sb="2" eb="3">
      <t>コトブキ</t>
    </rPh>
    <rPh sb="3" eb="4">
      <t>カイ</t>
    </rPh>
    <phoneticPr fontId="12"/>
  </si>
  <si>
    <t>第1・2･4月曜日　</t>
    <rPh sb="0" eb="1">
      <t>ダイ</t>
    </rPh>
    <rPh sb="6" eb="9">
      <t>ゲツヨウビ</t>
    </rPh>
    <phoneticPr fontId="12"/>
  </si>
  <si>
    <t>10:00～12:00</t>
    <phoneticPr fontId="12"/>
  </si>
  <si>
    <t>鳥堀町自治公民館（首里鳥堀町3-49）</t>
    <rPh sb="0" eb="1">
      <t>トリ</t>
    </rPh>
    <rPh sb="1" eb="2">
      <t>ホリ</t>
    </rPh>
    <rPh sb="2" eb="3">
      <t>マチ</t>
    </rPh>
    <rPh sb="3" eb="5">
      <t>ジチ</t>
    </rPh>
    <rPh sb="5" eb="8">
      <t>コウミンカン</t>
    </rPh>
    <rPh sb="9" eb="11">
      <t>シュリ</t>
    </rPh>
    <rPh sb="11" eb="12">
      <t>トリ</t>
    </rPh>
    <rPh sb="12" eb="13">
      <t>ホリ</t>
    </rPh>
    <rPh sb="13" eb="14">
      <t>マチ</t>
    </rPh>
    <phoneticPr fontId="12"/>
  </si>
  <si>
    <t>崎山町いきいきふれあい会</t>
    <rPh sb="0" eb="1">
      <t>サキ</t>
    </rPh>
    <rPh sb="1" eb="3">
      <t>ヤマチョウ</t>
    </rPh>
    <rPh sb="11" eb="12">
      <t>カイ</t>
    </rPh>
    <phoneticPr fontId="12"/>
  </si>
  <si>
    <t>第1･2・3火曜日　</t>
    <rPh sb="0" eb="1">
      <t>ダイ</t>
    </rPh>
    <rPh sb="6" eb="9">
      <t>カヨウビ</t>
    </rPh>
    <phoneticPr fontId="12"/>
  </si>
  <si>
    <t>14:00～16:00</t>
    <phoneticPr fontId="12"/>
  </si>
  <si>
    <t>首里崎山町公民館（首里崎山町1-13）</t>
    <rPh sb="0" eb="5">
      <t>シュリサキヤマチョウ</t>
    </rPh>
    <rPh sb="5" eb="8">
      <t>コウミンカン</t>
    </rPh>
    <rPh sb="9" eb="14">
      <t>シュリサキヤマチョウ</t>
    </rPh>
    <phoneticPr fontId="12"/>
  </si>
  <si>
    <t>赤田ふれあい会</t>
    <rPh sb="0" eb="2">
      <t>アカタ</t>
    </rPh>
    <rPh sb="6" eb="7">
      <t>カイ</t>
    </rPh>
    <phoneticPr fontId="12"/>
  </si>
  <si>
    <t>第１・3・4火曜日　　</t>
    <rPh sb="0" eb="1">
      <t>ダイ</t>
    </rPh>
    <rPh sb="6" eb="9">
      <t>カヨウビ</t>
    </rPh>
    <phoneticPr fontId="12"/>
  </si>
  <si>
    <t>10:00～12:00</t>
    <phoneticPr fontId="12"/>
  </si>
  <si>
    <t>赤田クラブ（赤田町2-16）</t>
    <rPh sb="0" eb="2">
      <t>アカタ</t>
    </rPh>
    <rPh sb="6" eb="8">
      <t>アカタ</t>
    </rPh>
    <rPh sb="8" eb="9">
      <t>チョウ</t>
    </rPh>
    <phoneticPr fontId="12"/>
  </si>
  <si>
    <t>鳥堀県営ふれあいクラブ</t>
    <rPh sb="0" eb="1">
      <t>トリ</t>
    </rPh>
    <rPh sb="1" eb="2">
      <t>ホリ</t>
    </rPh>
    <rPh sb="2" eb="4">
      <t>ケンエイ</t>
    </rPh>
    <phoneticPr fontId="12"/>
  </si>
  <si>
    <t>第2･4水曜日　</t>
    <rPh sb="0" eb="1">
      <t>ダイ</t>
    </rPh>
    <rPh sb="4" eb="7">
      <t>スイヨウビ</t>
    </rPh>
    <phoneticPr fontId="12"/>
  </si>
  <si>
    <t>14:00～16:00</t>
    <phoneticPr fontId="12"/>
  </si>
  <si>
    <t>鳥堀県営団地自治会集会所（首里鳥堀5-55-3）</t>
    <rPh sb="0" eb="1">
      <t>トリ</t>
    </rPh>
    <rPh sb="1" eb="2">
      <t>ホリ</t>
    </rPh>
    <rPh sb="2" eb="4">
      <t>ケンエイ</t>
    </rPh>
    <rPh sb="4" eb="6">
      <t>ダンチ</t>
    </rPh>
    <rPh sb="6" eb="9">
      <t>ジチカイ</t>
    </rPh>
    <rPh sb="9" eb="11">
      <t>シュウカイ</t>
    </rPh>
    <rPh sb="11" eb="12">
      <t>ショ</t>
    </rPh>
    <rPh sb="13" eb="15">
      <t>シュリ</t>
    </rPh>
    <rPh sb="15" eb="16">
      <t>トリ</t>
    </rPh>
    <rPh sb="16" eb="17">
      <t>ホリ</t>
    </rPh>
    <phoneticPr fontId="12"/>
  </si>
  <si>
    <t>みはらし長寿会</t>
    <rPh sb="4" eb="6">
      <t>チョウジュ</t>
    </rPh>
    <rPh sb="6" eb="7">
      <t>カイ</t>
    </rPh>
    <phoneticPr fontId="12"/>
  </si>
  <si>
    <t>第2・4火曜日</t>
    <rPh sb="0" eb="1">
      <t>ダイ</t>
    </rPh>
    <rPh sb="4" eb="7">
      <t>カヨウビ</t>
    </rPh>
    <phoneticPr fontId="12"/>
  </si>
  <si>
    <t>10:00～12:00</t>
    <phoneticPr fontId="12"/>
  </si>
  <si>
    <t>みはらし館（首里金城町4-23）</t>
    <rPh sb="4" eb="5">
      <t>カン</t>
    </rPh>
    <rPh sb="6" eb="11">
      <t>シュリキンジョウチョウ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</si>
  <si>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</si>
  <si>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</si>
  <si>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</si>
  <si>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首里　千樹の杜クリニック</t>
  </si>
  <si>
    <t>整形外科,リハビリテーション科,内科</t>
    <phoneticPr fontId="3"/>
  </si>
  <si>
    <t>首里崎山町4丁目195-50</t>
  </si>
  <si>
    <t>098-987-0011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</si>
</sst>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2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17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38" fontId="20" fillId="0" borderId="25" xfId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0" fillId="3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58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41" fillId="2" borderId="1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21" fillId="5" borderId="11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15" fillId="0" borderId="8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15" fillId="0" borderId="8" xfId="2" applyNumberFormat="1" applyFont="1" applyFill="1" applyBorder="1" applyAlignment="1">
      <alignment horizontal="center" vertical="center"/>
    </xf>
    <xf numFmtId="177" fontId="15" fillId="0" borderId="9" xfId="2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center" vertical="center"/>
    </xf>
    <xf numFmtId="177" fontId="24" fillId="2" borderId="11" xfId="2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7" fontId="27" fillId="0" borderId="11" xfId="2" applyNumberFormat="1" applyFont="1" applyBorder="1" applyAlignment="1">
      <alignment horizontal="center" vertical="center" wrapText="1"/>
    </xf>
    <xf numFmtId="177" fontId="27" fillId="0" borderId="11" xfId="2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5" fillId="0" borderId="41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0" borderId="0" xfId="2" applyNumberFormat="1" applyFont="1" applyFill="1" applyBorder="1" applyAlignment="1">
      <alignment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8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3" fontId="3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3" fillId="2" borderId="11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1" fillId="3" borderId="7" xfId="0" applyFont="1" applyFill="1" applyBorder="1" applyAlignment="1">
      <alignment horizontal="left" vertical="center" wrapText="1" shrinkToFit="1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9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53" fillId="0" borderId="11" xfId="0" applyFont="1" applyFill="1" applyBorder="1" applyAlignment="1">
      <alignment horizontal="left" vertical="center"/>
    </xf>
    <xf numFmtId="0" fontId="54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55" fillId="0" borderId="11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6" fillId="0" borderId="0" xfId="0" applyFont="1" applyFill="1" applyAlignment="1">
      <alignment vertical="center"/>
    </xf>
    <xf numFmtId="0" fontId="41" fillId="2" borderId="11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4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center" vertical="center" wrapText="1"/>
    </xf>
    <xf numFmtId="0" fontId="61" fillId="0" borderId="7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63" fillId="3" borderId="7" xfId="0" applyFont="1" applyFill="1" applyBorder="1" applyAlignment="1">
      <alignment horizontal="left" vertical="center" wrapText="1"/>
    </xf>
    <xf numFmtId="0" fontId="63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32" fillId="0" borderId="11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111111111111108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02982755423855"/>
          <c:y val="0.1379710302374792"/>
          <c:w val="0.77463615227207716"/>
          <c:h val="0.726638943057448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'5城南'!$C$55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'5城南'!$C$56:$C$61</c:f>
              <c:numCache>
                <c:formatCode>General</c:formatCode>
                <c:ptCount val="6"/>
                <c:pt idx="0">
                  <c:v>71</c:v>
                </c:pt>
                <c:pt idx="1">
                  <c:v>54</c:v>
                </c:pt>
                <c:pt idx="2">
                  <c:v>72</c:v>
                </c:pt>
                <c:pt idx="3">
                  <c:v>59</c:v>
                </c:pt>
                <c:pt idx="4">
                  <c:v>61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8-473C-8E17-4F2741E77F13}"/>
            </c:ext>
          </c:extLst>
        </c:ser>
        <c:ser>
          <c:idx val="2"/>
          <c:order val="2"/>
          <c:tx>
            <c:strRef>
              <c:f>'5城南'!$E$55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'5城南'!$E$56:$E$61</c:f>
              <c:numCache>
                <c:formatCode>General</c:formatCode>
                <c:ptCount val="6"/>
                <c:pt idx="0">
                  <c:v>72</c:v>
                </c:pt>
                <c:pt idx="1">
                  <c:v>72</c:v>
                </c:pt>
                <c:pt idx="2">
                  <c:v>57</c:v>
                </c:pt>
                <c:pt idx="3">
                  <c:v>72</c:v>
                </c:pt>
                <c:pt idx="4">
                  <c:v>59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8-473C-8E17-4F2741E77F13}"/>
            </c:ext>
          </c:extLst>
        </c:ser>
        <c:ser>
          <c:idx val="4"/>
          <c:order val="4"/>
          <c:tx>
            <c:strRef>
              <c:f>'5城南'!$G$55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'5城南'!$G$56:$G$61</c:f>
              <c:numCache>
                <c:formatCode>General</c:formatCode>
                <c:ptCount val="6"/>
                <c:pt idx="0">
                  <c:v>74</c:v>
                </c:pt>
                <c:pt idx="1">
                  <c:v>75</c:v>
                </c:pt>
                <c:pt idx="2">
                  <c:v>71</c:v>
                </c:pt>
                <c:pt idx="3">
                  <c:v>56</c:v>
                </c:pt>
                <c:pt idx="4">
                  <c:v>74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8-473C-8E17-4F2741E77F13}"/>
            </c:ext>
          </c:extLst>
        </c:ser>
        <c:ser>
          <c:idx val="6"/>
          <c:order val="6"/>
          <c:tx>
            <c:strRef>
              <c:f>'5城南'!$I$55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'5城南'!$I$56:$I$61</c:f>
              <c:numCache>
                <c:formatCode>General</c:formatCode>
                <c:ptCount val="6"/>
                <c:pt idx="0">
                  <c:v>60</c:v>
                </c:pt>
                <c:pt idx="1">
                  <c:v>73</c:v>
                </c:pt>
                <c:pt idx="2">
                  <c:v>77</c:v>
                </c:pt>
                <c:pt idx="3">
                  <c:v>72</c:v>
                </c:pt>
                <c:pt idx="4">
                  <c:v>55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A8-473C-8E17-4F2741E77F13}"/>
            </c:ext>
          </c:extLst>
        </c:ser>
        <c:ser>
          <c:idx val="8"/>
          <c:order val="8"/>
          <c:tx>
            <c:strRef>
              <c:f>'5城南'!$K$55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'5城南'!$K$56:$K$61</c:f>
              <c:numCache>
                <c:formatCode>General</c:formatCode>
                <c:ptCount val="6"/>
                <c:pt idx="0">
                  <c:v>66</c:v>
                </c:pt>
                <c:pt idx="1">
                  <c:v>60</c:v>
                </c:pt>
                <c:pt idx="2">
                  <c:v>72</c:v>
                </c:pt>
                <c:pt idx="3">
                  <c:v>77</c:v>
                </c:pt>
                <c:pt idx="4">
                  <c:v>73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A8-473C-8E17-4F2741E77F13}"/>
            </c:ext>
          </c:extLst>
        </c:ser>
        <c:ser>
          <c:idx val="10"/>
          <c:order val="10"/>
          <c:tx>
            <c:strRef>
              <c:f>'5城南'!$M$55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'5城南'!$B$56:$B$61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'5城南'!$M$56:$M$61</c:f>
              <c:numCache>
                <c:formatCode>General</c:formatCode>
                <c:ptCount val="6"/>
                <c:pt idx="0">
                  <c:v>76</c:v>
                </c:pt>
                <c:pt idx="1">
                  <c:v>66</c:v>
                </c:pt>
                <c:pt idx="2">
                  <c:v>60</c:v>
                </c:pt>
                <c:pt idx="3">
                  <c:v>74</c:v>
                </c:pt>
                <c:pt idx="4">
                  <c:v>80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A8-473C-8E17-4F2741E77F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514275200"/>
        <c:axId val="5142868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'5城南'!$D$55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'5城南'!$D$56:$D$61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FA8-473C-8E17-4F2741E77F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'5城南'!$F$55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'5城南'!$F$56:$F$61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FA8-473C-8E17-4F2741E77F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'5城南'!$H$55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'5城南'!$H$56:$H$61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FA8-473C-8E17-4F2741E77F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'5城南'!$J$55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'5城南'!$J$56:$J$61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FA8-473C-8E17-4F2741E77F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'5城南'!$L$55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'5城南'!$L$56:$L$61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FA8-473C-8E17-4F2741E77F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'5城南'!$N$55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'5城南'!$B$56:$B$61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'5城南'!$N$56:$N$61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FA8-473C-8E17-4F2741E77F13}"/>
                  </c:ext>
                </c:extLst>
              </c15:ser>
            </c15:filteredBarSeries>
          </c:ext>
        </c:extLst>
      </c:barChart>
      <c:catAx>
        <c:axId val="514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6848"/>
        <c:crosses val="autoZero"/>
        <c:auto val="1"/>
        <c:lblAlgn val="ctr"/>
        <c:lblOffset val="100"/>
        <c:noMultiLvlLbl val="0"/>
      </c:catAx>
      <c:valAx>
        <c:axId val="5142868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52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98867245790474"/>
          <c:y val="6.0038781227500101E-2"/>
          <c:w val="0.61517743554908044"/>
          <c:h val="0.12438102237217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602869365"/>
          <c:y val="0.18378004883729213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'5城南'!$B$39:$C$39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('5城南'!$D$39:$E$39,'5城南'!$H$39:$I$39,'5城南'!$L$39:$M$39,'5城南'!$P$39:$Q$39,'5城南'!$T$39:$U$39)</c:f>
              <c:numCache>
                <c:formatCode>#,##0_);[Red]\(#,##0\)</c:formatCode>
                <c:ptCount val="10"/>
                <c:pt idx="0">
                  <c:v>1115</c:v>
                </c:pt>
                <c:pt idx="2">
                  <c:v>1131</c:v>
                </c:pt>
                <c:pt idx="4">
                  <c:v>1135</c:v>
                </c:pt>
                <c:pt idx="6">
                  <c:v>1109</c:v>
                </c:pt>
                <c:pt idx="8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C-42CD-B8A0-9CA9112AB4BF}"/>
            </c:ext>
          </c:extLst>
        </c:ser>
        <c:ser>
          <c:idx val="1"/>
          <c:order val="1"/>
          <c:tx>
            <c:strRef>
              <c:f>'5城南'!$B$40:$C$40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('5城南'!$D$40:$E$40,'5城南'!$H$40:$I$40,'5城南'!$L$40:$M$40,'5城南'!$P$40:$Q$40,'5城南'!$T$40:$U$40)</c:f>
              <c:numCache>
                <c:formatCode>#,##0_);[Red]\(#,##0\)</c:formatCode>
                <c:ptCount val="10"/>
                <c:pt idx="0">
                  <c:v>4486</c:v>
                </c:pt>
                <c:pt idx="2">
                  <c:v>4443</c:v>
                </c:pt>
                <c:pt idx="4">
                  <c:v>4413</c:v>
                </c:pt>
                <c:pt idx="6">
                  <c:v>4371</c:v>
                </c:pt>
                <c:pt idx="8">
                  <c:v>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C-42CD-B8A0-9CA9112AB4BF}"/>
            </c:ext>
          </c:extLst>
        </c:ser>
        <c:ser>
          <c:idx val="2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('5城南'!$D$41:$E$41,'5城南'!$H$41:$I$41,'5城南'!$L$41:$M$41,'5城南'!$P$41:$Q$41,'5城南'!$T$41:$U$41)</c:f>
              <c:numCache>
                <c:formatCode>#,##0_);[Red]\(#,##0\)</c:formatCode>
                <c:ptCount val="10"/>
                <c:pt idx="0">
                  <c:v>2020</c:v>
                </c:pt>
                <c:pt idx="2">
                  <c:v>2050</c:v>
                </c:pt>
                <c:pt idx="4">
                  <c:v>2048</c:v>
                </c:pt>
                <c:pt idx="6">
                  <c:v>2055</c:v>
                </c:pt>
                <c:pt idx="8">
                  <c:v>2090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C-42CD-B8A0-9CA9112AB4B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5009560896764"/>
          <c:h val="8.1606806545481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'5城南'!$B$32:$C$32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'5城南'!$D$32:$M$32</c:f>
              <c:numCache>
                <c:formatCode>#,##0_);[Red]\(#,##0\)</c:formatCode>
                <c:ptCount val="10"/>
                <c:pt idx="0">
                  <c:v>3590</c:v>
                </c:pt>
                <c:pt idx="2">
                  <c:v>3617</c:v>
                </c:pt>
                <c:pt idx="4">
                  <c:v>3634</c:v>
                </c:pt>
                <c:pt idx="6">
                  <c:v>3597</c:v>
                </c:pt>
                <c:pt idx="8">
                  <c:v>3556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8-4CED-AE27-F4A7314F4F62}"/>
            </c:ext>
          </c:extLst>
        </c:ser>
        <c:ser>
          <c:idx val="3"/>
          <c:order val="1"/>
          <c:tx>
            <c:strRef>
              <c:f>'5城南'!$B$33:$C$33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'5城南'!$D$33:$M$33</c:f>
              <c:numCache>
                <c:formatCode>#,##0_);[Red]\(#,##0\)</c:formatCode>
                <c:ptCount val="10"/>
                <c:pt idx="0">
                  <c:v>4031</c:v>
                </c:pt>
                <c:pt idx="2">
                  <c:v>4007</c:v>
                </c:pt>
                <c:pt idx="4">
                  <c:v>3962</c:v>
                </c:pt>
                <c:pt idx="6">
                  <c:v>3938</c:v>
                </c:pt>
                <c:pt idx="8">
                  <c:v>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8-4CED-AE27-F4A7314F4F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13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80729156717543"/>
          <c:y val="0.18308789383634425"/>
          <c:w val="0.71884937665287518"/>
          <c:h val="0.6499390268524126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'5城南'!$B$35:$C$35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'5城南'!$D$35:$M$35</c:f>
              <c:numCache>
                <c:formatCode>#,##0_);[Red]\(#,##0\)</c:formatCode>
                <c:ptCount val="10"/>
                <c:pt idx="0">
                  <c:v>3175</c:v>
                </c:pt>
                <c:pt idx="2">
                  <c:v>3184</c:v>
                </c:pt>
                <c:pt idx="4">
                  <c:v>3217</c:v>
                </c:pt>
                <c:pt idx="6">
                  <c:v>3217</c:v>
                </c:pt>
                <c:pt idx="8">
                  <c:v>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C-4368-B348-591C336D6A9E}"/>
            </c:ext>
          </c:extLst>
        </c:ser>
        <c:ser>
          <c:idx val="0"/>
          <c:order val="1"/>
          <c:tx>
            <c:strRef>
              <c:f>'5城南'!$B$34:$C$34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'5城南'!$D$34:$M$34</c:f>
              <c:numCache>
                <c:formatCode>#,##0</c:formatCode>
                <c:ptCount val="10"/>
                <c:pt idx="0">
                  <c:v>7621</c:v>
                </c:pt>
                <c:pt idx="2">
                  <c:v>7624</c:v>
                </c:pt>
                <c:pt idx="4">
                  <c:v>7596</c:v>
                </c:pt>
                <c:pt idx="6">
                  <c:v>7535</c:v>
                </c:pt>
                <c:pt idx="8">
                  <c:v>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C-4368-B348-591C336D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'5城南'!$B$41:$C$41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'5城南'!$D$31:$M$31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('5城南'!$F$41:$G$41,'5城南'!$J$41:$K$41,'5城南'!$N$41:$O$41,'5城南'!$R$41:$S$41,'5城南'!$V$41:$W$41)</c:f>
              <c:numCache>
                <c:formatCode>0.0%</c:formatCode>
                <c:ptCount val="10"/>
                <c:pt idx="0">
                  <c:v>0.26505707912347459</c:v>
                </c:pt>
                <c:pt idx="2">
                  <c:v>0.26888772298006297</c:v>
                </c:pt>
                <c:pt idx="4">
                  <c:v>0.26961558715113215</c:v>
                </c:pt>
                <c:pt idx="6">
                  <c:v>0.27272727272727271</c:v>
                </c:pt>
                <c:pt idx="8">
                  <c:v>0.2813299232736573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3C-4368-B348-591C336D6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9168"/>
        <c:axId val="15976250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250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9168"/>
        <c:crosses val="max"/>
        <c:crossBetween val="between"/>
      </c:valAx>
      <c:catAx>
        <c:axId val="1597639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762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29815029876038"/>
          <c:y val="0.1424070260448213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209550</xdr:colOff>
      <xdr:row>4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24675" y="99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258536</xdr:colOff>
      <xdr:row>55</xdr:row>
      <xdr:rowOff>394608</xdr:rowOff>
    </xdr:from>
    <xdr:to>
      <xdr:col>12</xdr:col>
      <xdr:colOff>217714</xdr:colOff>
      <xdr:row>60</xdr:row>
      <xdr:rowOff>163286</xdr:rowOff>
    </xdr:to>
    <xdr:cxnSp macro="">
      <xdr:nvCxnSpPr>
        <xdr:cNvPr id="3" name="直線矢印コネクタ 2"/>
        <xdr:cNvCxnSpPr/>
      </xdr:nvCxnSpPr>
      <xdr:spPr>
        <a:xfrm>
          <a:off x="1668236" y="20263758"/>
          <a:ext cx="3150053" cy="200705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68036</xdr:colOff>
      <xdr:row>53</xdr:row>
      <xdr:rowOff>217713</xdr:rowOff>
    </xdr:from>
    <xdr:to>
      <xdr:col>23</xdr:col>
      <xdr:colOff>312966</xdr:colOff>
      <xdr:row>60</xdr:row>
      <xdr:rowOff>408214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85726</xdr:colOff>
      <xdr:row>8</xdr:row>
      <xdr:rowOff>9525</xdr:rowOff>
    </xdr:from>
    <xdr:to>
      <xdr:col>22</xdr:col>
      <xdr:colOff>238126</xdr:colOff>
      <xdr:row>25</xdr:row>
      <xdr:rowOff>203566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27" t="25638" r="28311" b="17226"/>
        <a:stretch/>
      </xdr:blipFill>
      <xdr:spPr>
        <a:xfrm>
          <a:off x="85726" y="2676525"/>
          <a:ext cx="8315325" cy="6051916"/>
        </a:xfrm>
        <a:prstGeom prst="rect">
          <a:avLst/>
        </a:prstGeom>
      </xdr:spPr>
    </xdr:pic>
    <xdr:clientData/>
  </xdr:twoCellAnchor>
  <xdr:twoCellAnchor>
    <xdr:from>
      <xdr:col>12</xdr:col>
      <xdr:colOff>81642</xdr:colOff>
      <xdr:row>42</xdr:row>
      <xdr:rowOff>40824</xdr:rowOff>
    </xdr:from>
    <xdr:to>
      <xdr:col>23</xdr:col>
      <xdr:colOff>258536</xdr:colOff>
      <xdr:row>47</xdr:row>
      <xdr:rowOff>367393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-1</xdr:colOff>
      <xdr:row>42</xdr:row>
      <xdr:rowOff>40821</xdr:rowOff>
    </xdr:from>
    <xdr:to>
      <xdr:col>11</xdr:col>
      <xdr:colOff>238125</xdr:colOff>
      <xdr:row>47</xdr:row>
      <xdr:rowOff>364671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55793</xdr:colOff>
      <xdr:row>29</xdr:row>
      <xdr:rowOff>95250</xdr:rowOff>
    </xdr:from>
    <xdr:to>
      <xdr:col>23</xdr:col>
      <xdr:colOff>266701</xdr:colOff>
      <xdr:row>36</xdr:row>
      <xdr:rowOff>247650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258536</xdr:colOff>
      <xdr:row>55</xdr:row>
      <xdr:rowOff>394608</xdr:rowOff>
    </xdr:from>
    <xdr:to>
      <xdr:col>12</xdr:col>
      <xdr:colOff>217714</xdr:colOff>
      <xdr:row>60</xdr:row>
      <xdr:rowOff>163286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>
          <a:off x="1668236" y="20263758"/>
          <a:ext cx="3150053" cy="200705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  <row r="70">
          <cell r="P70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R6.1.16</v>
          </cell>
        </row>
        <row r="120">
          <cell r="G120" t="str">
            <v>R6.1.16</v>
          </cell>
        </row>
        <row r="127">
          <cell r="F127" t="str">
            <v>R5.12.21</v>
          </cell>
        </row>
        <row r="135">
          <cell r="G135" t="str">
            <v>R6.1.5</v>
          </cell>
        </row>
        <row r="141">
          <cell r="H141" t="str">
            <v>R6.1.23</v>
          </cell>
        </row>
        <row r="148">
          <cell r="H148" t="str">
            <v>R6.1.23</v>
          </cell>
        </row>
        <row r="156">
          <cell r="M156" t="str">
            <v>R6.3.20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>
        <row r="31">
          <cell r="D31" t="str">
            <v>R1</v>
          </cell>
          <cell r="F31" t="str">
            <v>R2</v>
          </cell>
          <cell r="H31" t="str">
            <v>R3</v>
          </cell>
          <cell r="J31" t="str">
            <v>R4</v>
          </cell>
          <cell r="L31" t="str">
            <v>R5</v>
          </cell>
        </row>
        <row r="32">
          <cell r="B32" t="str">
            <v>男性</v>
          </cell>
          <cell r="D32">
            <v>3590</v>
          </cell>
          <cell r="F32">
            <v>3617</v>
          </cell>
          <cell r="H32">
            <v>3634</v>
          </cell>
          <cell r="J32">
            <v>3597</v>
          </cell>
          <cell r="L32">
            <v>3556</v>
          </cell>
        </row>
        <row r="33">
          <cell r="B33" t="str">
            <v>女性</v>
          </cell>
          <cell r="D33">
            <v>4031</v>
          </cell>
          <cell r="F33">
            <v>4007</v>
          </cell>
          <cell r="H33">
            <v>3962</v>
          </cell>
          <cell r="J33">
            <v>3938</v>
          </cell>
          <cell r="L33">
            <v>3873</v>
          </cell>
        </row>
        <row r="34">
          <cell r="B34" t="str">
            <v>全人口</v>
          </cell>
          <cell r="D34">
            <v>7621</v>
          </cell>
          <cell r="F34">
            <v>7624</v>
          </cell>
          <cell r="H34">
            <v>7596</v>
          </cell>
          <cell r="J34">
            <v>7535</v>
          </cell>
          <cell r="L34">
            <v>7429</v>
          </cell>
        </row>
        <row r="35">
          <cell r="B35" t="str">
            <v>世帯数</v>
          </cell>
          <cell r="D35">
            <v>3175</v>
          </cell>
          <cell r="F35">
            <v>3184</v>
          </cell>
          <cell r="H35">
            <v>3217</v>
          </cell>
          <cell r="J35">
            <v>3217</v>
          </cell>
          <cell r="L35">
            <v>3246</v>
          </cell>
        </row>
        <row r="39">
          <cell r="B39" t="str">
            <v>0～14歳</v>
          </cell>
          <cell r="D39">
            <v>1115</v>
          </cell>
          <cell r="H39">
            <v>1131</v>
          </cell>
          <cell r="L39">
            <v>1135</v>
          </cell>
          <cell r="P39">
            <v>1109</v>
          </cell>
          <cell r="T39">
            <v>1044</v>
          </cell>
        </row>
        <row r="40">
          <cell r="B40" t="str">
            <v>15～64歳</v>
          </cell>
          <cell r="D40">
            <v>4486</v>
          </cell>
          <cell r="H40">
            <v>4443</v>
          </cell>
          <cell r="L40">
            <v>4413</v>
          </cell>
          <cell r="P40">
            <v>4371</v>
          </cell>
          <cell r="T40">
            <v>4295</v>
          </cell>
        </row>
        <row r="41">
          <cell r="B41" t="str">
            <v>65歳以上</v>
          </cell>
          <cell r="D41">
            <v>2020</v>
          </cell>
          <cell r="F41">
            <v>0.26505707912347459</v>
          </cell>
          <cell r="H41">
            <v>2050</v>
          </cell>
          <cell r="J41">
            <v>0.26888772298006297</v>
          </cell>
          <cell r="L41">
            <v>2048</v>
          </cell>
          <cell r="N41">
            <v>0.26961558715113215</v>
          </cell>
          <cell r="P41">
            <v>2055</v>
          </cell>
          <cell r="R41">
            <v>0.27272727272727271</v>
          </cell>
          <cell r="T41">
            <v>2090</v>
          </cell>
          <cell r="V41">
            <v>0.2813299232736573</v>
          </cell>
        </row>
        <row r="55">
          <cell r="C55" t="str">
            <v>1年生</v>
          </cell>
          <cell r="E55" t="str">
            <v>2年生</v>
          </cell>
          <cell r="G55" t="str">
            <v>3年生</v>
          </cell>
          <cell r="I55" t="str">
            <v>4年生</v>
          </cell>
          <cell r="K55" t="str">
            <v>5年生</v>
          </cell>
          <cell r="M55" t="str">
            <v>6年生</v>
          </cell>
        </row>
        <row r="56">
          <cell r="B56" t="str">
            <v>H30</v>
          </cell>
          <cell r="C56">
            <v>71</v>
          </cell>
          <cell r="E56">
            <v>72</v>
          </cell>
          <cell r="G56">
            <v>74</v>
          </cell>
          <cell r="I56">
            <v>60</v>
          </cell>
          <cell r="K56">
            <v>66</v>
          </cell>
          <cell r="M56">
            <v>76</v>
          </cell>
        </row>
        <row r="57">
          <cell r="B57" t="str">
            <v>H31
（R1）</v>
          </cell>
          <cell r="C57">
            <v>54</v>
          </cell>
          <cell r="E57">
            <v>72</v>
          </cell>
          <cell r="G57">
            <v>75</v>
          </cell>
          <cell r="I57">
            <v>73</v>
          </cell>
          <cell r="K57">
            <v>60</v>
          </cell>
          <cell r="M57">
            <v>66</v>
          </cell>
        </row>
        <row r="58">
          <cell r="B58" t="str">
            <v>R2</v>
          </cell>
          <cell r="C58">
            <v>72</v>
          </cell>
          <cell r="E58">
            <v>57</v>
          </cell>
          <cell r="G58">
            <v>71</v>
          </cell>
          <cell r="I58">
            <v>77</v>
          </cell>
          <cell r="K58">
            <v>72</v>
          </cell>
          <cell r="M58">
            <v>60</v>
          </cell>
        </row>
        <row r="59">
          <cell r="B59" t="str">
            <v>R3</v>
          </cell>
          <cell r="C59">
            <v>59</v>
          </cell>
          <cell r="E59">
            <v>72</v>
          </cell>
          <cell r="G59">
            <v>56</v>
          </cell>
          <cell r="I59">
            <v>72</v>
          </cell>
          <cell r="K59">
            <v>77</v>
          </cell>
          <cell r="M59">
            <v>74</v>
          </cell>
        </row>
        <row r="60">
          <cell r="B60" t="str">
            <v>R4</v>
          </cell>
          <cell r="C60">
            <v>61</v>
          </cell>
          <cell r="E60">
            <v>59</v>
          </cell>
          <cell r="G60">
            <v>74</v>
          </cell>
          <cell r="I60">
            <v>55</v>
          </cell>
          <cell r="K60">
            <v>73</v>
          </cell>
          <cell r="M60">
            <v>80</v>
          </cell>
        </row>
        <row r="61">
          <cell r="B61" t="str">
            <v>R5</v>
          </cell>
          <cell r="C61">
            <v>64</v>
          </cell>
          <cell r="E61">
            <v>60</v>
          </cell>
          <cell r="G61">
            <v>59</v>
          </cell>
          <cell r="I61">
            <v>74</v>
          </cell>
          <cell r="K61">
            <v>57</v>
          </cell>
          <cell r="M61">
            <v>74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6"/>
  <sheetViews>
    <sheetView tabSelected="1" view="pageBreakPreview" zoomScaleNormal="100" zoomScaleSheetLayoutView="100" workbookViewId="0">
      <selection activeCell="N4" sqref="N4"/>
    </sheetView>
  </sheetViews>
  <sheetFormatPr defaultRowHeight="18.75"/>
  <cols>
    <col min="1" max="1" width="4.625" customWidth="1"/>
    <col min="2" max="2" width="7.375" customWidth="1"/>
    <col min="3" max="3" width="6.5" customWidth="1"/>
    <col min="4" max="7" width="4.625" customWidth="1"/>
    <col min="8" max="8" width="4.875" customWidth="1"/>
    <col min="9" max="21" width="4.625" customWidth="1"/>
    <col min="22" max="22" width="5.125" customWidth="1"/>
    <col min="23" max="37" width="4.625" customWidth="1"/>
  </cols>
  <sheetData>
    <row r="1" spans="1:32" ht="19.5" thickBot="1">
      <c r="Y1" s="1"/>
      <c r="Z1" s="1"/>
      <c r="AA1" s="1"/>
      <c r="AB1" s="1"/>
      <c r="AC1" s="1"/>
      <c r="AD1" s="1"/>
      <c r="AE1" s="1"/>
      <c r="AF1" s="1"/>
    </row>
    <row r="2" spans="1:32" ht="30.75" customHeight="1" thickBot="1">
      <c r="A2" s="2" t="s">
        <v>0</v>
      </c>
      <c r="B2" s="3">
        <v>5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  <c r="AE2" s="1"/>
      <c r="AF2" s="1"/>
    </row>
    <row r="3" spans="1:32" ht="6" customHeight="1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10"/>
      <c r="R3" s="10"/>
      <c r="S3" s="10"/>
      <c r="Y3" s="1"/>
      <c r="Z3" s="1"/>
      <c r="AA3" s="1"/>
      <c r="AB3" s="1"/>
      <c r="AC3" s="1"/>
      <c r="AD3" s="1"/>
      <c r="AE3" s="1"/>
      <c r="AF3" s="1"/>
    </row>
    <row r="4" spans="1:32" ht="27" customHeight="1">
      <c r="B4" s="11" t="s">
        <v>2</v>
      </c>
      <c r="C4" s="11"/>
      <c r="D4" s="11"/>
      <c r="E4" s="11"/>
      <c r="F4" s="12" t="str">
        <f>'[1]1安謝'!F4:G4</f>
        <v>H30.1</v>
      </c>
      <c r="G4" s="12"/>
      <c r="H4" s="13" t="s">
        <v>3</v>
      </c>
      <c r="Y4" s="1"/>
      <c r="Z4" s="1"/>
      <c r="AA4" s="1"/>
      <c r="AB4" s="1"/>
      <c r="AC4" s="1"/>
      <c r="AD4" s="1"/>
      <c r="AE4" s="1"/>
      <c r="AF4" s="1"/>
    </row>
    <row r="5" spans="1:32" ht="34.5" customHeight="1">
      <c r="B5" s="14" t="s">
        <v>4</v>
      </c>
      <c r="C5" s="15"/>
      <c r="D5" s="16" t="s">
        <v>5</v>
      </c>
      <c r="E5" s="17"/>
      <c r="F5" s="17"/>
      <c r="G5" s="17"/>
      <c r="H5" s="17"/>
      <c r="I5" s="18"/>
      <c r="J5" s="14" t="s">
        <v>4</v>
      </c>
      <c r="K5" s="15"/>
      <c r="L5" s="16" t="s">
        <v>6</v>
      </c>
      <c r="M5" s="17"/>
      <c r="N5" s="17"/>
      <c r="O5" s="17"/>
      <c r="P5" s="17"/>
      <c r="Q5" s="18"/>
      <c r="R5" s="14" t="s">
        <v>4</v>
      </c>
      <c r="S5" s="15"/>
      <c r="T5" s="19" t="s">
        <v>6</v>
      </c>
      <c r="U5" s="19"/>
      <c r="V5" s="19"/>
      <c r="W5" s="19"/>
      <c r="X5" s="19"/>
      <c r="Y5" s="1"/>
      <c r="Z5" s="1"/>
      <c r="AA5" s="1"/>
      <c r="AB5" s="1"/>
      <c r="AC5" s="1"/>
      <c r="AD5" s="1"/>
      <c r="AE5" s="1"/>
      <c r="AF5" s="1"/>
    </row>
    <row r="6" spans="1:32" ht="34.5" customHeight="1">
      <c r="B6" s="20" t="s">
        <v>7</v>
      </c>
      <c r="C6" s="21"/>
      <c r="D6" s="22" t="s">
        <v>8</v>
      </c>
      <c r="E6" s="23"/>
      <c r="F6" s="23"/>
      <c r="G6" s="23"/>
      <c r="H6" s="23"/>
      <c r="I6" s="24"/>
      <c r="J6" s="25" t="s">
        <v>9</v>
      </c>
      <c r="K6" s="21"/>
      <c r="L6" s="26" t="s">
        <v>10</v>
      </c>
      <c r="M6" s="26"/>
      <c r="N6" s="26"/>
      <c r="O6" s="26"/>
      <c r="P6" s="26"/>
      <c r="Q6" s="26"/>
      <c r="R6" s="27" t="s">
        <v>11</v>
      </c>
      <c r="S6" s="27"/>
      <c r="T6" s="28" t="s">
        <v>12</v>
      </c>
      <c r="U6" s="29"/>
      <c r="V6" s="29"/>
      <c r="W6" s="29"/>
      <c r="X6" s="30"/>
      <c r="Y6" s="1"/>
      <c r="Z6" s="1"/>
      <c r="AA6" s="1"/>
      <c r="AB6" s="1"/>
      <c r="AC6" s="1"/>
      <c r="AD6" s="1"/>
      <c r="AE6" s="1"/>
      <c r="AF6" s="1"/>
    </row>
    <row r="7" spans="1:32" ht="34.5" customHeight="1">
      <c r="B7" s="31"/>
      <c r="C7" s="32"/>
      <c r="D7" s="33"/>
      <c r="E7" s="34"/>
      <c r="F7" s="34"/>
      <c r="G7" s="34"/>
      <c r="H7" s="34"/>
      <c r="I7" s="35"/>
      <c r="J7" s="27" t="s">
        <v>13</v>
      </c>
      <c r="K7" s="27"/>
      <c r="L7" s="26" t="s">
        <v>14</v>
      </c>
      <c r="M7" s="26"/>
      <c r="N7" s="26"/>
      <c r="O7" s="26"/>
      <c r="P7" s="26"/>
      <c r="Q7" s="26"/>
      <c r="R7" s="27" t="s">
        <v>15</v>
      </c>
      <c r="S7" s="27"/>
      <c r="T7" s="28" t="s">
        <v>16</v>
      </c>
      <c r="U7" s="29"/>
      <c r="V7" s="29"/>
      <c r="W7" s="29"/>
      <c r="X7" s="30"/>
      <c r="Y7" s="1"/>
      <c r="Z7" s="1"/>
      <c r="AA7" s="1"/>
      <c r="AB7" s="1"/>
      <c r="AC7" s="1"/>
      <c r="AD7" s="1"/>
      <c r="AE7" s="1"/>
      <c r="AF7" s="1"/>
    </row>
    <row r="8" spans="1:32" ht="28.5" customHeight="1">
      <c r="B8" s="36"/>
      <c r="C8" s="36"/>
      <c r="D8" s="37"/>
      <c r="E8" s="38"/>
      <c r="F8" s="38"/>
      <c r="G8" s="38"/>
      <c r="H8" s="38"/>
      <c r="I8" s="36"/>
      <c r="J8" s="36"/>
      <c r="K8" s="37"/>
      <c r="L8" s="38"/>
      <c r="M8" s="38"/>
      <c r="N8" s="38"/>
      <c r="O8" s="38"/>
      <c r="P8" s="36"/>
      <c r="Q8" s="36"/>
      <c r="R8" s="37"/>
      <c r="S8" s="38"/>
      <c r="T8" s="38"/>
      <c r="U8" s="38"/>
      <c r="V8" s="38"/>
    </row>
    <row r="9" spans="1:32" ht="28.5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</row>
    <row r="10" spans="1:32" ht="28.5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32" ht="28.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32" ht="28.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32" ht="28.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32" ht="28.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32" ht="28.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32" ht="28.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24" ht="28.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24" ht="28.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24" ht="28.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24" ht="28.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24" ht="28.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24" ht="28.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24" ht="28.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24" ht="28.5" customHeight="1">
      <c r="B24" s="36"/>
      <c r="C24" s="36"/>
      <c r="D24" s="37"/>
      <c r="E24" s="38"/>
      <c r="F24" s="38"/>
      <c r="G24" s="38"/>
      <c r="H24" s="38"/>
      <c r="I24" s="36"/>
      <c r="J24" s="36"/>
      <c r="K24" s="37"/>
      <c r="L24" s="38"/>
      <c r="M24" s="38"/>
      <c r="N24" s="38"/>
      <c r="O24" s="38"/>
      <c r="P24" s="36"/>
      <c r="Q24" s="36"/>
      <c r="R24" s="37"/>
      <c r="S24" s="38"/>
      <c r="T24" s="38"/>
      <c r="U24" s="38"/>
      <c r="V24" s="38"/>
    </row>
    <row r="25" spans="1:24" ht="5.25" customHeight="1">
      <c r="B25" s="39"/>
      <c r="C25" s="39"/>
      <c r="D25" s="39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41"/>
      <c r="S25" s="41"/>
      <c r="T25" s="40"/>
      <c r="U25" s="40"/>
      <c r="V25" s="40"/>
    </row>
    <row r="26" spans="1:24" ht="28.5" customHeight="1">
      <c r="A26" s="42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  <c r="R26" s="38"/>
      <c r="S26" s="37"/>
      <c r="T26" s="38"/>
      <c r="U26" s="38"/>
      <c r="V26" s="38"/>
      <c r="W26" s="38"/>
    </row>
    <row r="27" spans="1:24" ht="6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9"/>
      <c r="O27" s="9"/>
      <c r="P27" s="9"/>
      <c r="Q27" s="10"/>
      <c r="R27" s="10"/>
      <c r="S27" s="10"/>
    </row>
    <row r="28" spans="1:24" ht="32.25" customHeight="1">
      <c r="A28" s="45">
        <v>1</v>
      </c>
      <c r="B28" s="46" t="s">
        <v>17</v>
      </c>
      <c r="C28" s="47"/>
      <c r="D28" s="47"/>
      <c r="E28" s="48"/>
      <c r="F28" s="48"/>
      <c r="G28" s="49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ht="4.5" customHeight="1">
      <c r="A29" s="42"/>
      <c r="B29" s="42"/>
      <c r="C29" s="51"/>
      <c r="D29" s="52"/>
      <c r="E29" s="52"/>
      <c r="F29" s="52"/>
      <c r="G29" s="52"/>
      <c r="H29" s="52"/>
      <c r="I29" s="53"/>
      <c r="J29" s="53"/>
      <c r="K29" s="54"/>
      <c r="L29" s="55"/>
      <c r="M29" s="55"/>
      <c r="N29" s="43"/>
      <c r="O29" s="43"/>
      <c r="P29" s="43"/>
      <c r="Q29" s="10"/>
      <c r="R29" s="10"/>
      <c r="S29" s="10"/>
    </row>
    <row r="30" spans="1:24" ht="36.75" customHeight="1" thickBot="1">
      <c r="A30" s="42"/>
      <c r="B30" s="56" t="s">
        <v>18</v>
      </c>
      <c r="C30" s="57"/>
      <c r="D30" s="57"/>
      <c r="E30" s="57"/>
      <c r="F30" s="57"/>
      <c r="G30" s="57"/>
      <c r="H30" s="12" t="str">
        <f>'[1]1安謝'!H24:I24</f>
        <v>Ｒ5.5.1</v>
      </c>
      <c r="I30" s="12"/>
      <c r="J30" s="13" t="s">
        <v>3</v>
      </c>
      <c r="L30" s="58"/>
      <c r="M30" s="58"/>
    </row>
    <row r="31" spans="1:24" ht="29.25" customHeight="1">
      <c r="A31" s="42"/>
      <c r="B31" s="59" t="s">
        <v>19</v>
      </c>
      <c r="C31" s="60"/>
      <c r="D31" s="61" t="s">
        <v>20</v>
      </c>
      <c r="E31" s="62"/>
      <c r="F31" s="63" t="s">
        <v>21</v>
      </c>
      <c r="G31" s="64"/>
      <c r="H31" s="63" t="s">
        <v>22</v>
      </c>
      <c r="I31" s="64"/>
      <c r="J31" s="61" t="s">
        <v>23</v>
      </c>
      <c r="K31" s="62"/>
      <c r="L31" s="65" t="s">
        <v>24</v>
      </c>
      <c r="M31" s="66"/>
    </row>
    <row r="32" spans="1:24" ht="29.25" customHeight="1">
      <c r="A32" s="42"/>
      <c r="B32" s="67" t="s">
        <v>25</v>
      </c>
      <c r="C32" s="68"/>
      <c r="D32" s="69">
        <v>3590</v>
      </c>
      <c r="E32" s="70"/>
      <c r="F32" s="69">
        <v>3617</v>
      </c>
      <c r="G32" s="70"/>
      <c r="H32" s="69">
        <v>3634</v>
      </c>
      <c r="I32" s="70"/>
      <c r="J32" s="69">
        <v>3597</v>
      </c>
      <c r="K32" s="70"/>
      <c r="L32" s="71">
        <v>3556</v>
      </c>
      <c r="M32" s="72"/>
    </row>
    <row r="33" spans="1:26" ht="29.25" customHeight="1">
      <c r="A33" s="42"/>
      <c r="B33" s="67" t="s">
        <v>26</v>
      </c>
      <c r="C33" s="68"/>
      <c r="D33" s="69">
        <v>4031</v>
      </c>
      <c r="E33" s="70"/>
      <c r="F33" s="69">
        <v>4007</v>
      </c>
      <c r="G33" s="70"/>
      <c r="H33" s="69">
        <v>3962</v>
      </c>
      <c r="I33" s="70"/>
      <c r="J33" s="69">
        <v>3938</v>
      </c>
      <c r="K33" s="70"/>
      <c r="L33" s="71">
        <v>3873</v>
      </c>
      <c r="M33" s="72"/>
    </row>
    <row r="34" spans="1:26" ht="29.25" customHeight="1" thickBot="1">
      <c r="A34" s="42"/>
      <c r="B34" s="73" t="s">
        <v>27</v>
      </c>
      <c r="C34" s="74"/>
      <c r="D34" s="75">
        <v>7621</v>
      </c>
      <c r="E34" s="76"/>
      <c r="F34" s="75">
        <v>7624</v>
      </c>
      <c r="G34" s="76"/>
      <c r="H34" s="77">
        <v>7596</v>
      </c>
      <c r="I34" s="78"/>
      <c r="J34" s="77">
        <v>7535</v>
      </c>
      <c r="K34" s="78"/>
      <c r="L34" s="79">
        <v>7429</v>
      </c>
      <c r="M34" s="80"/>
    </row>
    <row r="35" spans="1:26" ht="29.25" customHeight="1" thickBot="1">
      <c r="A35" s="42"/>
      <c r="B35" s="81" t="s">
        <v>28</v>
      </c>
      <c r="C35" s="82"/>
      <c r="D35" s="83">
        <v>3175</v>
      </c>
      <c r="E35" s="84"/>
      <c r="F35" s="83">
        <v>3184</v>
      </c>
      <c r="G35" s="84"/>
      <c r="H35" s="83">
        <v>3217</v>
      </c>
      <c r="I35" s="84"/>
      <c r="J35" s="83">
        <v>3217</v>
      </c>
      <c r="K35" s="84"/>
      <c r="L35" s="85">
        <v>3246</v>
      </c>
      <c r="M35" s="86"/>
      <c r="Z35" s="8"/>
    </row>
    <row r="36" spans="1:26" ht="7.5" customHeight="1">
      <c r="A36" s="42"/>
      <c r="B36" s="42"/>
      <c r="C36" s="87"/>
      <c r="D36" s="88"/>
      <c r="E36" s="89"/>
      <c r="F36" s="88"/>
      <c r="G36" s="89"/>
      <c r="H36" s="90"/>
      <c r="I36" s="90"/>
      <c r="J36" s="90"/>
      <c r="K36" s="90"/>
      <c r="L36" s="90"/>
      <c r="M36" s="90"/>
      <c r="Z36" s="8"/>
    </row>
    <row r="37" spans="1:26" ht="29.25" customHeight="1" thickBot="1">
      <c r="B37" s="91" t="s">
        <v>29</v>
      </c>
      <c r="C37" s="91"/>
      <c r="D37" s="92"/>
      <c r="E37" s="92"/>
      <c r="F37" s="92"/>
      <c r="G37" s="92"/>
      <c r="H37" s="93" t="str">
        <f>'[1]1安謝'!H32:I32</f>
        <v>Ｒ5.5.1</v>
      </c>
      <c r="I37" s="93"/>
      <c r="J37" s="94" t="s">
        <v>3</v>
      </c>
      <c r="K37" s="90"/>
      <c r="P37" s="95"/>
      <c r="Q37" s="95"/>
      <c r="R37" s="10"/>
      <c r="S37" s="10"/>
      <c r="T37" s="10"/>
      <c r="Z37" s="8"/>
    </row>
    <row r="38" spans="1:26" ht="36" customHeight="1">
      <c r="B38" s="59" t="s">
        <v>19</v>
      </c>
      <c r="C38" s="60"/>
      <c r="D38" s="96" t="s">
        <v>30</v>
      </c>
      <c r="E38" s="62"/>
      <c r="F38" s="97" t="s">
        <v>31</v>
      </c>
      <c r="G38" s="98"/>
      <c r="H38" s="63" t="s">
        <v>32</v>
      </c>
      <c r="I38" s="64"/>
      <c r="J38" s="99" t="s">
        <v>31</v>
      </c>
      <c r="K38" s="100"/>
      <c r="L38" s="63" t="s">
        <v>33</v>
      </c>
      <c r="M38" s="64"/>
      <c r="N38" s="99" t="s">
        <v>31</v>
      </c>
      <c r="O38" s="100"/>
      <c r="P38" s="61" t="s">
        <v>34</v>
      </c>
      <c r="Q38" s="62"/>
      <c r="R38" s="101" t="s">
        <v>31</v>
      </c>
      <c r="S38" s="102"/>
      <c r="T38" s="103" t="s">
        <v>35</v>
      </c>
      <c r="U38" s="62"/>
      <c r="V38" s="104" t="s">
        <v>31</v>
      </c>
      <c r="W38" s="102"/>
      <c r="Z38" s="8"/>
    </row>
    <row r="39" spans="1:26" ht="25.5" customHeight="1">
      <c r="B39" s="105" t="s">
        <v>36</v>
      </c>
      <c r="C39" s="106"/>
      <c r="D39" s="107">
        <v>1115</v>
      </c>
      <c r="E39" s="108"/>
      <c r="F39" s="109">
        <v>0.14630625902112585</v>
      </c>
      <c r="G39" s="110"/>
      <c r="H39" s="111">
        <v>1131</v>
      </c>
      <c r="I39" s="112"/>
      <c r="J39" s="113">
        <v>0.14834732423924449</v>
      </c>
      <c r="K39" s="114"/>
      <c r="L39" s="111">
        <v>1135</v>
      </c>
      <c r="M39" s="112"/>
      <c r="N39" s="113">
        <v>0.14942074776198</v>
      </c>
      <c r="O39" s="114"/>
      <c r="P39" s="107">
        <v>1109</v>
      </c>
      <c r="Q39" s="108"/>
      <c r="R39" s="109">
        <v>0.14717982747179828</v>
      </c>
      <c r="S39" s="110"/>
      <c r="T39" s="107">
        <v>1044</v>
      </c>
      <c r="U39" s="108"/>
      <c r="V39" s="109">
        <f>T39/$T$42</f>
        <v>0.14053035401803743</v>
      </c>
      <c r="W39" s="110"/>
      <c r="Z39" s="8"/>
    </row>
    <row r="40" spans="1:26" ht="25.5" customHeight="1">
      <c r="B40" s="115" t="s">
        <v>37</v>
      </c>
      <c r="C40" s="116"/>
      <c r="D40" s="107">
        <v>4486</v>
      </c>
      <c r="E40" s="108"/>
      <c r="F40" s="109">
        <v>0.58863666185539953</v>
      </c>
      <c r="G40" s="110"/>
      <c r="H40" s="111">
        <v>4443</v>
      </c>
      <c r="I40" s="112"/>
      <c r="J40" s="113">
        <v>0.58276495278069251</v>
      </c>
      <c r="K40" s="114"/>
      <c r="L40" s="111">
        <v>4413</v>
      </c>
      <c r="M40" s="112"/>
      <c r="N40" s="113">
        <v>0.58096366508688779</v>
      </c>
      <c r="O40" s="114"/>
      <c r="P40" s="107">
        <v>4371</v>
      </c>
      <c r="Q40" s="108"/>
      <c r="R40" s="109">
        <v>0.58009289980092904</v>
      </c>
      <c r="S40" s="110"/>
      <c r="T40" s="107">
        <v>4295</v>
      </c>
      <c r="U40" s="108"/>
      <c r="V40" s="109">
        <f t="shared" ref="V40:V41" si="0">T40/$T$42</f>
        <v>0.57813972270830527</v>
      </c>
      <c r="W40" s="110"/>
      <c r="Z40" s="8"/>
    </row>
    <row r="41" spans="1:26" ht="25.5" customHeight="1">
      <c r="B41" s="115" t="s">
        <v>38</v>
      </c>
      <c r="C41" s="116"/>
      <c r="D41" s="111">
        <v>2020</v>
      </c>
      <c r="E41" s="112"/>
      <c r="F41" s="117">
        <v>0.26505707912347459</v>
      </c>
      <c r="G41" s="118"/>
      <c r="H41" s="111">
        <v>2050</v>
      </c>
      <c r="I41" s="112"/>
      <c r="J41" s="117">
        <v>0.26888772298006297</v>
      </c>
      <c r="K41" s="118"/>
      <c r="L41" s="111">
        <v>2048</v>
      </c>
      <c r="M41" s="112"/>
      <c r="N41" s="117">
        <v>0.26961558715113215</v>
      </c>
      <c r="O41" s="118"/>
      <c r="P41" s="107">
        <v>2055</v>
      </c>
      <c r="Q41" s="108"/>
      <c r="R41" s="119">
        <v>0.27272727272727271</v>
      </c>
      <c r="S41" s="120"/>
      <c r="T41" s="107">
        <v>2090</v>
      </c>
      <c r="U41" s="108"/>
      <c r="V41" s="119">
        <f t="shared" si="0"/>
        <v>0.2813299232736573</v>
      </c>
      <c r="W41" s="120"/>
      <c r="Z41" s="8"/>
    </row>
    <row r="42" spans="1:26" ht="25.5" customHeight="1" thickBot="1">
      <c r="B42" s="121" t="s">
        <v>39</v>
      </c>
      <c r="C42" s="122"/>
      <c r="D42" s="123">
        <v>7621</v>
      </c>
      <c r="E42" s="124"/>
      <c r="F42" s="125"/>
      <c r="G42" s="126"/>
      <c r="H42" s="123">
        <v>7624</v>
      </c>
      <c r="I42" s="124"/>
      <c r="J42" s="125"/>
      <c r="K42" s="126"/>
      <c r="L42" s="123">
        <v>7596</v>
      </c>
      <c r="M42" s="124"/>
      <c r="N42" s="125"/>
      <c r="O42" s="126"/>
      <c r="P42" s="127">
        <v>7535</v>
      </c>
      <c r="Q42" s="128"/>
      <c r="R42" s="129"/>
      <c r="S42" s="130"/>
      <c r="T42" s="127">
        <f>SUM(T39:U41)</f>
        <v>7429</v>
      </c>
      <c r="U42" s="128"/>
      <c r="V42" s="129"/>
      <c r="W42" s="130"/>
      <c r="Z42" s="8"/>
    </row>
    <row r="43" spans="1:26" ht="33" customHeight="1"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95"/>
      <c r="Q43" s="95"/>
      <c r="R43" s="10"/>
      <c r="S43" s="10"/>
      <c r="T43" s="10"/>
      <c r="Z43" s="8"/>
    </row>
    <row r="44" spans="1:26" ht="52.5" customHeight="1">
      <c r="A44" s="42"/>
      <c r="B44" s="42"/>
      <c r="C44" s="87"/>
      <c r="D44" s="42"/>
      <c r="E44" s="42"/>
      <c r="F44" s="42"/>
      <c r="G44" s="42"/>
      <c r="H44" s="132"/>
      <c r="I44" s="133"/>
      <c r="J44" s="42"/>
      <c r="K44" s="43"/>
      <c r="L44" s="43"/>
      <c r="M44" s="134"/>
      <c r="N44" s="134"/>
      <c r="O44" s="95"/>
      <c r="P44" s="95"/>
      <c r="Q44" s="10"/>
      <c r="R44" s="10"/>
      <c r="S44" s="10"/>
      <c r="Z44" s="8"/>
    </row>
    <row r="45" spans="1:26" ht="52.5" customHeight="1">
      <c r="A45" s="42"/>
      <c r="B45" s="42"/>
      <c r="C45" s="87"/>
      <c r="D45" s="42"/>
      <c r="E45" s="42"/>
      <c r="F45" s="42"/>
      <c r="G45" s="42"/>
      <c r="H45" s="132"/>
      <c r="I45" s="133"/>
      <c r="J45" s="42"/>
      <c r="K45" s="43"/>
      <c r="L45" s="43"/>
      <c r="M45" s="134"/>
      <c r="N45" s="134"/>
      <c r="O45" s="95"/>
      <c r="P45" s="95"/>
      <c r="Q45" s="10"/>
      <c r="R45" s="10"/>
      <c r="S45" s="10"/>
      <c r="Z45" s="8"/>
    </row>
    <row r="46" spans="1:26" ht="52.5" customHeight="1">
      <c r="A46" s="42"/>
      <c r="B46" s="42"/>
      <c r="C46" s="87"/>
      <c r="D46" s="42"/>
      <c r="E46" s="42"/>
      <c r="F46" s="42"/>
      <c r="G46" s="42"/>
      <c r="H46" s="132"/>
      <c r="I46" s="133"/>
      <c r="J46" s="42"/>
      <c r="K46" s="43"/>
      <c r="L46" s="43"/>
      <c r="M46" s="134"/>
      <c r="N46" s="134"/>
      <c r="O46" s="95"/>
      <c r="P46" s="95"/>
      <c r="Q46" s="10"/>
      <c r="R46" s="10"/>
      <c r="S46" s="10"/>
      <c r="Z46" s="8"/>
    </row>
    <row r="47" spans="1:26" ht="52.5" customHeight="1">
      <c r="A47" s="42"/>
      <c r="B47" s="42"/>
      <c r="C47" s="87"/>
      <c r="D47" s="42"/>
      <c r="E47" s="42"/>
      <c r="F47" s="42"/>
      <c r="G47" s="42"/>
      <c r="H47" s="132"/>
      <c r="I47" s="133"/>
      <c r="J47" s="42"/>
      <c r="K47" s="43"/>
      <c r="L47" s="43"/>
      <c r="M47" s="134"/>
      <c r="N47" s="134"/>
      <c r="O47" s="95"/>
      <c r="P47" s="95"/>
      <c r="Q47" s="10"/>
      <c r="R47" s="10"/>
      <c r="S47" s="10"/>
      <c r="Z47" s="8"/>
    </row>
    <row r="48" spans="1:26" ht="32.25" customHeight="1">
      <c r="A48" s="42"/>
      <c r="B48" s="42"/>
      <c r="C48" s="87"/>
      <c r="D48" s="42"/>
      <c r="E48" s="42"/>
      <c r="F48" s="42"/>
      <c r="G48" s="42"/>
      <c r="H48" s="132"/>
      <c r="I48" s="133"/>
      <c r="J48" s="42"/>
      <c r="K48" s="43"/>
      <c r="L48" s="43"/>
      <c r="M48" s="134"/>
      <c r="N48" s="134"/>
      <c r="O48" s="95"/>
      <c r="P48" s="95"/>
      <c r="Q48" s="10"/>
      <c r="R48" s="10"/>
      <c r="S48" s="10"/>
      <c r="Z48" s="8"/>
    </row>
    <row r="49" spans="1:26" ht="32.25" customHeight="1">
      <c r="A49" s="45">
        <v>2</v>
      </c>
      <c r="B49" s="46" t="s">
        <v>40</v>
      </c>
      <c r="C49" s="47"/>
      <c r="D49" s="47"/>
      <c r="E49" s="48"/>
      <c r="F49" s="48"/>
      <c r="G49" s="49"/>
      <c r="H49" s="49"/>
      <c r="I49" s="49"/>
      <c r="J49" s="49"/>
      <c r="K49" s="49"/>
      <c r="L49" s="135"/>
      <c r="M49" s="135"/>
      <c r="N49" s="135"/>
      <c r="O49" s="135"/>
      <c r="P49" s="135"/>
      <c r="Q49" s="135"/>
      <c r="R49" s="136"/>
      <c r="S49" s="137"/>
      <c r="T49" s="136"/>
      <c r="U49" s="137"/>
      <c r="V49" s="137"/>
      <c r="W49" s="50"/>
      <c r="X49" s="50"/>
    </row>
    <row r="50" spans="1:26" ht="21" customHeight="1">
      <c r="A50" s="138"/>
      <c r="B50" s="139"/>
      <c r="C50" s="140"/>
      <c r="D50" s="140"/>
      <c r="E50" s="141"/>
      <c r="F50" s="141"/>
      <c r="G50" s="142"/>
      <c r="H50" s="142"/>
      <c r="I50" s="42"/>
      <c r="J50" s="42"/>
      <c r="K50" s="42"/>
      <c r="L50" s="143"/>
      <c r="M50" s="143"/>
      <c r="N50" s="143"/>
      <c r="O50" s="143"/>
      <c r="P50" s="143"/>
      <c r="Q50" s="143"/>
      <c r="R50" s="144"/>
      <c r="S50" s="145"/>
      <c r="T50" s="144"/>
      <c r="U50" s="145"/>
      <c r="V50" s="145"/>
    </row>
    <row r="51" spans="1:26" ht="24.75" customHeight="1">
      <c r="A51" s="138"/>
      <c r="B51" s="146" t="s">
        <v>41</v>
      </c>
      <c r="C51" s="146"/>
      <c r="D51" s="146"/>
      <c r="E51" s="147"/>
      <c r="F51" s="147"/>
      <c r="G51" s="148"/>
      <c r="H51" s="148"/>
      <c r="I51" s="13"/>
      <c r="J51" s="42"/>
      <c r="K51" s="42"/>
      <c r="L51" s="143"/>
      <c r="M51" s="143"/>
      <c r="N51" s="143"/>
      <c r="O51" s="143"/>
      <c r="P51" s="143"/>
      <c r="Q51" s="143"/>
      <c r="R51" s="144"/>
      <c r="S51" s="145"/>
      <c r="T51" s="144"/>
      <c r="U51" s="145"/>
      <c r="V51" s="145"/>
    </row>
    <row r="52" spans="1:26" ht="32.25" customHeight="1">
      <c r="A52" s="149"/>
      <c r="B52" s="150" t="s">
        <v>42</v>
      </c>
      <c r="C52" s="150"/>
      <c r="D52" s="150" t="s">
        <v>43</v>
      </c>
      <c r="E52" s="151"/>
      <c r="F52" s="151"/>
      <c r="G52" s="151"/>
      <c r="H52" s="151"/>
      <c r="I52" s="151"/>
      <c r="J52" s="151" t="s">
        <v>44</v>
      </c>
      <c r="K52" s="151"/>
      <c r="L52" s="152" t="s">
        <v>45</v>
      </c>
      <c r="M52" s="153"/>
      <c r="N52" s="153"/>
      <c r="O52" s="153"/>
      <c r="P52" s="153"/>
      <c r="Q52" s="153"/>
      <c r="R52" s="154"/>
      <c r="S52" s="155"/>
      <c r="T52" s="156"/>
      <c r="U52" s="156"/>
      <c r="V52" s="156"/>
      <c r="W52" s="156"/>
      <c r="X52" s="156"/>
    </row>
    <row r="53" spans="1:26" ht="18" customHeight="1">
      <c r="A53" s="42"/>
      <c r="B53" s="42"/>
      <c r="C53" s="87"/>
      <c r="D53" s="42"/>
      <c r="E53" s="42"/>
      <c r="I53" s="133"/>
      <c r="J53" s="42"/>
      <c r="K53" s="43"/>
      <c r="L53" s="43"/>
      <c r="M53" s="134"/>
      <c r="N53" s="134"/>
      <c r="O53" s="95"/>
      <c r="P53" s="95"/>
      <c r="Q53" s="10"/>
      <c r="R53" s="10"/>
      <c r="S53" s="10"/>
    </row>
    <row r="54" spans="1:26" ht="25.5" customHeight="1" thickBot="1">
      <c r="B54" s="56" t="s">
        <v>46</v>
      </c>
      <c r="C54" s="56"/>
      <c r="D54" s="56"/>
      <c r="E54" s="56"/>
      <c r="F54" s="93" t="str">
        <f>'[1]1安謝'!F55:G55</f>
        <v>Ｒ5.5.1</v>
      </c>
      <c r="G54" s="93"/>
      <c r="H54" s="13" t="s">
        <v>3</v>
      </c>
      <c r="I54" s="157"/>
      <c r="J54" s="42"/>
    </row>
    <row r="55" spans="1:26" ht="35.25" customHeight="1">
      <c r="A55" s="38"/>
      <c r="B55" s="158" t="s">
        <v>19</v>
      </c>
      <c r="C55" s="159" t="s">
        <v>47</v>
      </c>
      <c r="D55" s="160"/>
      <c r="E55" s="161" t="s">
        <v>48</v>
      </c>
      <c r="F55" s="160"/>
      <c r="G55" s="161" t="s">
        <v>49</v>
      </c>
      <c r="H55" s="160"/>
      <c r="I55" s="162" t="s">
        <v>50</v>
      </c>
      <c r="J55" s="162"/>
      <c r="K55" s="162" t="s">
        <v>51</v>
      </c>
      <c r="L55" s="162"/>
      <c r="M55" s="162" t="s">
        <v>52</v>
      </c>
      <c r="N55" s="161"/>
      <c r="O55" s="163" t="s">
        <v>53</v>
      </c>
      <c r="P55" s="164"/>
      <c r="Q55" s="165" t="s">
        <v>39</v>
      </c>
      <c r="R55" s="166"/>
    </row>
    <row r="56" spans="1:26" ht="35.25" customHeight="1">
      <c r="A56" s="44"/>
      <c r="B56" s="167" t="s">
        <v>54</v>
      </c>
      <c r="C56" s="168">
        <v>71</v>
      </c>
      <c r="D56" s="169"/>
      <c r="E56" s="168">
        <v>72</v>
      </c>
      <c r="F56" s="169"/>
      <c r="G56" s="168">
        <v>74</v>
      </c>
      <c r="H56" s="169"/>
      <c r="I56" s="168">
        <v>60</v>
      </c>
      <c r="J56" s="169"/>
      <c r="K56" s="170">
        <v>66</v>
      </c>
      <c r="L56" s="170"/>
      <c r="M56" s="168">
        <v>76</v>
      </c>
      <c r="N56" s="169"/>
      <c r="O56" s="171">
        <v>9</v>
      </c>
      <c r="P56" s="172"/>
      <c r="Q56" s="173">
        <f t="shared" ref="Q56:Q61" si="1">SUM(C56+E56+G56+I56+K56+M56)</f>
        <v>419</v>
      </c>
      <c r="R56" s="174"/>
      <c r="Z56" s="8"/>
    </row>
    <row r="57" spans="1:26" ht="35.25" customHeight="1">
      <c r="A57" s="44"/>
      <c r="B57" s="175" t="s">
        <v>55</v>
      </c>
      <c r="C57" s="168">
        <v>54</v>
      </c>
      <c r="D57" s="169"/>
      <c r="E57" s="168">
        <v>72</v>
      </c>
      <c r="F57" s="169"/>
      <c r="G57" s="168">
        <v>75</v>
      </c>
      <c r="H57" s="169"/>
      <c r="I57" s="168">
        <v>73</v>
      </c>
      <c r="J57" s="169"/>
      <c r="K57" s="170">
        <v>60</v>
      </c>
      <c r="L57" s="170"/>
      <c r="M57" s="170">
        <v>66</v>
      </c>
      <c r="N57" s="170"/>
      <c r="O57" s="171">
        <v>11</v>
      </c>
      <c r="P57" s="172"/>
      <c r="Q57" s="173">
        <f t="shared" si="1"/>
        <v>400</v>
      </c>
      <c r="R57" s="174"/>
      <c r="Z57" s="8"/>
    </row>
    <row r="58" spans="1:26" ht="35.25" customHeight="1">
      <c r="A58" s="44"/>
      <c r="B58" s="176" t="s">
        <v>56</v>
      </c>
      <c r="C58" s="168">
        <v>72</v>
      </c>
      <c r="D58" s="169"/>
      <c r="E58" s="168">
        <v>57</v>
      </c>
      <c r="F58" s="169"/>
      <c r="G58" s="168">
        <v>71</v>
      </c>
      <c r="H58" s="169"/>
      <c r="I58" s="168">
        <v>77</v>
      </c>
      <c r="J58" s="169"/>
      <c r="K58" s="168">
        <v>72</v>
      </c>
      <c r="L58" s="169"/>
      <c r="M58" s="170">
        <v>60</v>
      </c>
      <c r="N58" s="170"/>
      <c r="O58" s="171">
        <v>14</v>
      </c>
      <c r="P58" s="172"/>
      <c r="Q58" s="173">
        <f t="shared" si="1"/>
        <v>409</v>
      </c>
      <c r="R58" s="174"/>
      <c r="Z58" s="8"/>
    </row>
    <row r="59" spans="1:26" ht="35.25" customHeight="1">
      <c r="A59" s="44"/>
      <c r="B59" s="167" t="s">
        <v>57</v>
      </c>
      <c r="C59" s="177">
        <v>59</v>
      </c>
      <c r="D59" s="178"/>
      <c r="E59" s="177">
        <v>72</v>
      </c>
      <c r="F59" s="178"/>
      <c r="G59" s="177">
        <v>56</v>
      </c>
      <c r="H59" s="178"/>
      <c r="I59" s="177">
        <v>72</v>
      </c>
      <c r="J59" s="178"/>
      <c r="K59" s="179">
        <v>77</v>
      </c>
      <c r="L59" s="179"/>
      <c r="M59" s="179">
        <v>74</v>
      </c>
      <c r="N59" s="179"/>
      <c r="O59" s="180">
        <v>16</v>
      </c>
      <c r="P59" s="181"/>
      <c r="Q59" s="182">
        <f t="shared" si="1"/>
        <v>410</v>
      </c>
      <c r="R59" s="183"/>
      <c r="Z59" s="8"/>
    </row>
    <row r="60" spans="1:26" ht="35.25" customHeight="1">
      <c r="A60" s="44"/>
      <c r="B60" s="184" t="s">
        <v>58</v>
      </c>
      <c r="C60" s="185">
        <v>61</v>
      </c>
      <c r="D60" s="186"/>
      <c r="E60" s="185">
        <v>59</v>
      </c>
      <c r="F60" s="186"/>
      <c r="G60" s="185">
        <v>74</v>
      </c>
      <c r="H60" s="186"/>
      <c r="I60" s="185">
        <v>55</v>
      </c>
      <c r="J60" s="186"/>
      <c r="K60" s="185">
        <v>73</v>
      </c>
      <c r="L60" s="186"/>
      <c r="M60" s="187">
        <v>80</v>
      </c>
      <c r="N60" s="187"/>
      <c r="O60" s="188">
        <v>20</v>
      </c>
      <c r="P60" s="189"/>
      <c r="Q60" s="190">
        <f t="shared" si="1"/>
        <v>402</v>
      </c>
      <c r="R60" s="191"/>
      <c r="Z60" s="8"/>
    </row>
    <row r="61" spans="1:26" ht="35.25" customHeight="1" thickBot="1">
      <c r="A61" s="44"/>
      <c r="B61" s="192" t="s">
        <v>59</v>
      </c>
      <c r="C61" s="193">
        <v>64</v>
      </c>
      <c r="D61" s="194"/>
      <c r="E61" s="193">
        <v>60</v>
      </c>
      <c r="F61" s="194"/>
      <c r="G61" s="193">
        <v>59</v>
      </c>
      <c r="H61" s="194"/>
      <c r="I61" s="193">
        <v>74</v>
      </c>
      <c r="J61" s="194"/>
      <c r="K61" s="193">
        <v>57</v>
      </c>
      <c r="L61" s="194"/>
      <c r="M61" s="195">
        <v>74</v>
      </c>
      <c r="N61" s="195"/>
      <c r="O61" s="196">
        <v>17</v>
      </c>
      <c r="P61" s="197"/>
      <c r="Q61" s="198">
        <f t="shared" si="1"/>
        <v>388</v>
      </c>
      <c r="R61" s="199"/>
      <c r="Z61" s="8"/>
    </row>
    <row r="62" spans="1:26" ht="18.75" customHeight="1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0"/>
      <c r="Z62" s="8"/>
    </row>
    <row r="63" spans="1:26" ht="29.25" customHeight="1">
      <c r="B63" s="200" t="s">
        <v>60</v>
      </c>
      <c r="C63" s="201"/>
      <c r="D63" s="201"/>
      <c r="E63" s="201"/>
      <c r="F63" s="201"/>
      <c r="G63" s="201"/>
      <c r="H63" s="12" t="str">
        <f>'[1]1安謝'!H64:I64</f>
        <v>Ｒ4.4.1</v>
      </c>
      <c r="I63" s="12"/>
      <c r="J63" s="13" t="s">
        <v>3</v>
      </c>
    </row>
    <row r="64" spans="1:26" ht="24" customHeight="1">
      <c r="B64" s="202" t="s">
        <v>61</v>
      </c>
      <c r="C64" s="202"/>
      <c r="D64" s="202"/>
      <c r="E64" s="202"/>
      <c r="F64" s="202" t="s">
        <v>62</v>
      </c>
      <c r="G64" s="202"/>
      <c r="H64" s="202"/>
      <c r="I64" s="202"/>
      <c r="J64" s="202"/>
      <c r="K64" s="202"/>
      <c r="L64" s="202"/>
      <c r="M64" s="202" t="s">
        <v>63</v>
      </c>
      <c r="N64" s="202"/>
      <c r="O64" s="202"/>
      <c r="P64" s="202" t="s">
        <v>64</v>
      </c>
      <c r="Q64" s="202"/>
      <c r="R64" s="38"/>
      <c r="S64" s="38"/>
      <c r="T64" s="8"/>
      <c r="U64" s="8"/>
    </row>
    <row r="65" spans="1:24" ht="24" customHeight="1">
      <c r="B65" s="203" t="s">
        <v>65</v>
      </c>
      <c r="C65" s="203"/>
      <c r="D65" s="203"/>
      <c r="E65" s="203"/>
      <c r="F65" s="203" t="s">
        <v>66</v>
      </c>
      <c r="G65" s="203"/>
      <c r="H65" s="203"/>
      <c r="I65" s="203"/>
      <c r="J65" s="203"/>
      <c r="K65" s="203"/>
      <c r="L65" s="203"/>
      <c r="M65" s="204">
        <v>250</v>
      </c>
      <c r="N65" s="204"/>
      <c r="O65" s="204"/>
      <c r="P65" s="204" t="s">
        <v>67</v>
      </c>
      <c r="Q65" s="204"/>
      <c r="R65" s="38"/>
      <c r="S65" s="38"/>
      <c r="T65" s="8"/>
      <c r="U65" s="8"/>
    </row>
    <row r="66" spans="1:24" ht="21" customHeight="1">
      <c r="J66" s="8"/>
    </row>
    <row r="67" spans="1:24" ht="28.5" customHeight="1">
      <c r="A67" s="45">
        <v>3</v>
      </c>
      <c r="B67" s="46" t="s">
        <v>68</v>
      </c>
      <c r="C67" s="47"/>
      <c r="D67" s="47"/>
      <c r="E67" s="48"/>
      <c r="F67" s="48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6"/>
      <c r="R67" s="207"/>
      <c r="S67" s="208"/>
      <c r="T67" s="207"/>
      <c r="U67" s="207"/>
      <c r="V67" s="207"/>
      <c r="W67" s="207"/>
      <c r="X67" s="50"/>
    </row>
    <row r="68" spans="1:24" ht="13.5" customHeight="1">
      <c r="A68" s="42"/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4"/>
      <c r="R68" s="38"/>
      <c r="S68" s="37"/>
      <c r="T68" s="38"/>
      <c r="U68" s="38"/>
      <c r="V68" s="38"/>
      <c r="W68" s="38"/>
    </row>
    <row r="69" spans="1:24" ht="28.5" customHeight="1">
      <c r="A69" s="42"/>
      <c r="B69" s="11" t="s">
        <v>69</v>
      </c>
      <c r="C69" s="209"/>
      <c r="D69" s="209"/>
      <c r="E69" s="209"/>
      <c r="F69" s="210" t="s">
        <v>70</v>
      </c>
      <c r="G69" s="210"/>
      <c r="H69" s="210"/>
      <c r="I69" s="210"/>
      <c r="J69" s="210"/>
      <c r="K69" s="210"/>
      <c r="L69" s="210"/>
      <c r="M69" s="210"/>
      <c r="N69" s="210"/>
      <c r="O69" s="210"/>
      <c r="P69" s="12" t="str">
        <f>'[1]1安謝'!$P$70</f>
        <v>Ｒ6.3.1</v>
      </c>
      <c r="Q69" s="12"/>
      <c r="R69" s="13" t="s">
        <v>3</v>
      </c>
      <c r="S69" s="211"/>
      <c r="T69" s="211"/>
      <c r="U69" s="211"/>
    </row>
    <row r="70" spans="1:24" ht="28.5" customHeight="1">
      <c r="A70" s="42"/>
      <c r="B70" s="212" t="s">
        <v>71</v>
      </c>
      <c r="C70" s="213"/>
      <c r="D70" s="213"/>
      <c r="E70" s="213"/>
      <c r="F70" s="213"/>
      <c r="G70" s="213"/>
      <c r="H70" s="213"/>
      <c r="I70" s="214"/>
      <c r="J70" s="215" t="s">
        <v>72</v>
      </c>
      <c r="K70" s="215"/>
      <c r="L70" s="215"/>
      <c r="M70" s="215"/>
      <c r="N70" s="215"/>
      <c r="O70" s="215"/>
      <c r="P70" s="216" t="s">
        <v>73</v>
      </c>
      <c r="Q70" s="217"/>
      <c r="R70" s="37"/>
    </row>
    <row r="71" spans="1:24" ht="28.5" customHeight="1">
      <c r="A71" s="42"/>
      <c r="B71" s="218" t="s">
        <v>74</v>
      </c>
      <c r="C71" s="219"/>
      <c r="D71" s="219"/>
      <c r="E71" s="219"/>
      <c r="F71" s="219"/>
      <c r="G71" s="219"/>
      <c r="H71" s="219"/>
      <c r="I71" s="220"/>
      <c r="J71" s="221" t="s">
        <v>75</v>
      </c>
      <c r="K71" s="221"/>
      <c r="L71" s="221"/>
      <c r="M71" s="221"/>
      <c r="N71" s="221"/>
      <c r="O71" s="221"/>
      <c r="P71" s="222">
        <v>193</v>
      </c>
      <c r="Q71" s="223"/>
    </row>
    <row r="72" spans="1:24" ht="28.5" customHeight="1">
      <c r="A72" s="42"/>
      <c r="B72" s="218" t="s">
        <v>76</v>
      </c>
      <c r="C72" s="219"/>
      <c r="D72" s="219"/>
      <c r="E72" s="219"/>
      <c r="F72" s="219"/>
      <c r="G72" s="219"/>
      <c r="H72" s="219"/>
      <c r="I72" s="220"/>
      <c r="J72" s="224" t="s">
        <v>77</v>
      </c>
      <c r="K72" s="221"/>
      <c r="L72" s="221"/>
      <c r="M72" s="221"/>
      <c r="N72" s="221"/>
      <c r="O72" s="221"/>
      <c r="P72" s="222">
        <v>217</v>
      </c>
      <c r="Q72" s="223"/>
    </row>
    <row r="73" spans="1:24" ht="28.5" customHeight="1">
      <c r="A73" s="42"/>
      <c r="B73" s="218" t="s">
        <v>78</v>
      </c>
      <c r="C73" s="219"/>
      <c r="D73" s="219"/>
      <c r="E73" s="219"/>
      <c r="F73" s="219"/>
      <c r="G73" s="219"/>
      <c r="H73" s="219"/>
      <c r="I73" s="220"/>
      <c r="J73" s="221" t="s">
        <v>79</v>
      </c>
      <c r="K73" s="221"/>
      <c r="L73" s="221"/>
      <c r="M73" s="221"/>
      <c r="N73" s="221"/>
      <c r="O73" s="221"/>
      <c r="P73" s="222">
        <v>320</v>
      </c>
      <c r="Q73" s="223"/>
    </row>
    <row r="74" spans="1:24" ht="28.5" customHeight="1">
      <c r="A74" s="42"/>
      <c r="B74" s="218" t="s">
        <v>80</v>
      </c>
      <c r="C74" s="219"/>
      <c r="D74" s="219"/>
      <c r="E74" s="219"/>
      <c r="F74" s="219"/>
      <c r="G74" s="219"/>
      <c r="H74" s="219"/>
      <c r="I74" s="220"/>
      <c r="J74" s="224" t="s">
        <v>81</v>
      </c>
      <c r="K74" s="221"/>
      <c r="L74" s="221"/>
      <c r="M74" s="221"/>
      <c r="N74" s="221"/>
      <c r="O74" s="221"/>
      <c r="P74" s="222">
        <v>173</v>
      </c>
      <c r="Q74" s="223"/>
    </row>
    <row r="75" spans="1:24" ht="28.5" customHeight="1">
      <c r="A75" s="42"/>
      <c r="B75" s="218" t="s">
        <v>82</v>
      </c>
      <c r="C75" s="219"/>
      <c r="D75" s="219"/>
      <c r="E75" s="219"/>
      <c r="F75" s="219"/>
      <c r="G75" s="219"/>
      <c r="H75" s="219"/>
      <c r="I75" s="220"/>
      <c r="J75" s="225" t="s">
        <v>83</v>
      </c>
      <c r="K75" s="226"/>
      <c r="L75" s="226"/>
      <c r="M75" s="226"/>
      <c r="N75" s="226"/>
      <c r="O75" s="226"/>
      <c r="P75" s="222">
        <v>142</v>
      </c>
      <c r="Q75" s="223"/>
    </row>
    <row r="76" spans="1:24" ht="28.5" customHeight="1">
      <c r="A76" s="42"/>
      <c r="B76" s="227" t="s">
        <v>84</v>
      </c>
      <c r="C76" s="227"/>
      <c r="D76" s="227"/>
      <c r="E76" s="227"/>
      <c r="F76" s="227"/>
      <c r="G76" s="227"/>
      <c r="H76" s="227"/>
      <c r="I76" s="227"/>
      <c r="J76" s="221" t="s">
        <v>85</v>
      </c>
      <c r="K76" s="221"/>
      <c r="L76" s="221"/>
      <c r="M76" s="221"/>
      <c r="N76" s="221"/>
      <c r="O76" s="221"/>
      <c r="P76" s="222">
        <v>34</v>
      </c>
      <c r="Q76" s="223"/>
    </row>
    <row r="77" spans="1:24" ht="28.5" customHeight="1">
      <c r="A77" s="42"/>
      <c r="B77" s="228"/>
      <c r="C77" s="228"/>
      <c r="D77" s="228"/>
      <c r="E77" s="228"/>
      <c r="F77" s="228"/>
      <c r="G77" s="228"/>
      <c r="H77" s="228"/>
      <c r="I77" s="228"/>
      <c r="J77" s="229" t="s">
        <v>86</v>
      </c>
      <c r="K77" s="229"/>
      <c r="L77" s="229"/>
      <c r="M77" s="229"/>
      <c r="N77" s="229"/>
      <c r="O77" s="229"/>
      <c r="P77" s="230">
        <f>SUM(P71:Q76)</f>
        <v>1079</v>
      </c>
      <c r="Q77" s="231"/>
    </row>
    <row r="78" spans="1:24" ht="28.5" customHeight="1">
      <c r="A78" s="42"/>
      <c r="B78" s="232"/>
      <c r="C78" s="232"/>
      <c r="D78" s="232"/>
      <c r="E78" s="232"/>
      <c r="F78" s="232"/>
      <c r="G78" s="232"/>
      <c r="H78" s="232"/>
      <c r="I78" s="232"/>
      <c r="J78" s="229" t="s">
        <v>87</v>
      </c>
      <c r="K78" s="229"/>
      <c r="L78" s="229"/>
      <c r="M78" s="229"/>
      <c r="N78" s="229"/>
      <c r="O78" s="229"/>
      <c r="P78" s="233">
        <f>SUM(P77)/L35</f>
        <v>0.33240911891558844</v>
      </c>
      <c r="Q78" s="234"/>
    </row>
    <row r="79" spans="1:24" ht="28.5" customHeight="1">
      <c r="A79" s="42"/>
      <c r="B79" s="235"/>
      <c r="C79" s="235"/>
      <c r="D79" s="235"/>
      <c r="E79" s="235"/>
      <c r="F79" s="235"/>
      <c r="G79" s="235"/>
      <c r="H79" s="235"/>
      <c r="I79" s="235"/>
      <c r="J79" s="236"/>
      <c r="K79" s="236"/>
      <c r="L79" s="236"/>
      <c r="M79" s="236"/>
      <c r="N79" s="236"/>
      <c r="O79" s="236"/>
      <c r="P79" s="237"/>
      <c r="Q79" s="237"/>
    </row>
    <row r="80" spans="1:24" ht="28.5" customHeight="1">
      <c r="A80" s="42"/>
      <c r="B80" s="238" t="s">
        <v>88</v>
      </c>
      <c r="C80" s="239"/>
      <c r="D80" s="239"/>
      <c r="E80" s="239"/>
      <c r="F80" s="239"/>
      <c r="G80" s="239"/>
      <c r="H80" s="12" t="str">
        <f>'[1]1安謝'!$H$81</f>
        <v>Ｒ6.3.1</v>
      </c>
      <c r="I80" s="12"/>
      <c r="J80" s="13" t="s">
        <v>3</v>
      </c>
      <c r="K80" s="236"/>
      <c r="L80" s="236"/>
      <c r="M80" s="236"/>
      <c r="N80" s="236"/>
      <c r="O80" s="236"/>
      <c r="P80" s="237"/>
      <c r="Q80" s="237"/>
    </row>
    <row r="81" spans="1:24" ht="28.5" customHeight="1">
      <c r="A81" s="42"/>
      <c r="B81" s="215" t="s">
        <v>89</v>
      </c>
      <c r="C81" s="215"/>
      <c r="D81" s="215"/>
      <c r="E81" s="215"/>
      <c r="F81" s="215"/>
      <c r="G81" s="215"/>
      <c r="H81" s="215"/>
      <c r="I81" s="215"/>
      <c r="J81" s="240" t="s">
        <v>90</v>
      </c>
      <c r="K81" s="240"/>
      <c r="L81" s="240"/>
      <c r="M81" s="240"/>
      <c r="N81" s="240"/>
      <c r="O81" s="241" t="s">
        <v>91</v>
      </c>
      <c r="P81" s="241"/>
      <c r="Q81" s="241"/>
      <c r="R81" s="241"/>
      <c r="S81" s="241"/>
      <c r="T81" s="240" t="s">
        <v>92</v>
      </c>
      <c r="U81" s="240"/>
      <c r="V81" s="240"/>
    </row>
    <row r="82" spans="1:24" ht="28.5" customHeight="1">
      <c r="A82" s="42"/>
      <c r="B82" s="242" t="s">
        <v>93</v>
      </c>
      <c r="C82" s="243"/>
      <c r="D82" s="243"/>
      <c r="E82" s="243"/>
      <c r="F82" s="243"/>
      <c r="G82" s="243"/>
      <c r="H82" s="243"/>
      <c r="I82" s="243"/>
      <c r="J82" s="243" t="s">
        <v>94</v>
      </c>
      <c r="K82" s="243"/>
      <c r="L82" s="243"/>
      <c r="M82" s="243"/>
      <c r="N82" s="243"/>
      <c r="O82" s="244" t="s">
        <v>95</v>
      </c>
      <c r="P82" s="245"/>
      <c r="Q82" s="245"/>
      <c r="R82" s="245"/>
      <c r="S82" s="245"/>
      <c r="T82" s="246" t="s">
        <v>96</v>
      </c>
      <c r="U82" s="246"/>
      <c r="V82" s="246"/>
    </row>
    <row r="83" spans="1:24" ht="28.5" customHeight="1">
      <c r="A83" s="42"/>
      <c r="B83" s="247"/>
      <c r="C83" s="248"/>
      <c r="D83" s="248"/>
      <c r="E83" s="248"/>
      <c r="F83" s="248"/>
      <c r="G83" s="248"/>
      <c r="H83" s="248"/>
      <c r="I83" s="248"/>
      <c r="J83" s="249"/>
      <c r="K83" s="249"/>
      <c r="L83" s="249"/>
      <c r="M83" s="249"/>
      <c r="N83" s="249"/>
      <c r="O83" s="250"/>
      <c r="P83" s="250"/>
      <c r="Q83" s="250"/>
      <c r="R83" s="250"/>
      <c r="S83" s="250"/>
      <c r="T83" s="251"/>
      <c r="U83" s="251"/>
      <c r="V83" s="251"/>
    </row>
    <row r="84" spans="1:24" ht="28.5" customHeight="1">
      <c r="A84" s="42"/>
      <c r="B84" s="238" t="s">
        <v>97</v>
      </c>
      <c r="C84" s="239"/>
      <c r="D84" s="239"/>
      <c r="E84" s="239"/>
      <c r="F84" s="239"/>
      <c r="G84" s="239"/>
      <c r="H84" s="239"/>
      <c r="I84" s="239"/>
      <c r="J84" s="252" t="str">
        <f>'[1]1安謝'!$J$85</f>
        <v>R4.4.1</v>
      </c>
      <c r="K84" s="252"/>
      <c r="L84" s="13" t="s">
        <v>3</v>
      </c>
      <c r="M84" s="249"/>
      <c r="N84" s="249"/>
      <c r="R84" s="253"/>
      <c r="S84" s="253"/>
      <c r="T84" s="253"/>
      <c r="U84" s="253"/>
    </row>
    <row r="85" spans="1:24" ht="28.5" customHeight="1">
      <c r="A85" s="42"/>
      <c r="B85" s="215" t="s">
        <v>89</v>
      </c>
      <c r="C85" s="215"/>
      <c r="D85" s="215"/>
      <c r="E85" s="215"/>
      <c r="F85" s="215"/>
      <c r="G85" s="215"/>
      <c r="H85" s="215"/>
      <c r="I85" s="215"/>
      <c r="J85" s="254"/>
      <c r="K85" s="249"/>
      <c r="L85" s="249"/>
      <c r="M85" s="249"/>
      <c r="N85" s="249"/>
      <c r="R85" s="253"/>
      <c r="S85" s="253"/>
      <c r="T85" s="253"/>
      <c r="U85" s="253"/>
    </row>
    <row r="86" spans="1:24" ht="28.5" customHeight="1">
      <c r="A86" s="42"/>
      <c r="B86" s="255" t="s">
        <v>98</v>
      </c>
      <c r="C86" s="256"/>
      <c r="D86" s="256"/>
      <c r="E86" s="256"/>
      <c r="F86" s="256"/>
      <c r="G86" s="256"/>
      <c r="H86" s="256"/>
      <c r="I86" s="257"/>
      <c r="J86" s="249"/>
      <c r="K86" s="249"/>
      <c r="L86" s="249"/>
      <c r="M86" s="249"/>
      <c r="N86" s="249"/>
      <c r="R86" s="253"/>
      <c r="S86" s="253"/>
      <c r="T86" s="253"/>
      <c r="U86" s="253"/>
    </row>
    <row r="87" spans="1:24" ht="28.5" customHeight="1">
      <c r="A87" s="42"/>
      <c r="B87" s="255" t="s">
        <v>99</v>
      </c>
      <c r="C87" s="256"/>
      <c r="D87" s="256"/>
      <c r="E87" s="256"/>
      <c r="F87" s="256"/>
      <c r="G87" s="256"/>
      <c r="H87" s="256"/>
      <c r="I87" s="257"/>
      <c r="J87" s="249"/>
      <c r="K87" s="249"/>
      <c r="L87" s="249"/>
      <c r="M87" s="249"/>
      <c r="N87" s="249"/>
      <c r="O87" s="250"/>
      <c r="P87" s="250"/>
      <c r="Q87" s="250"/>
      <c r="R87" s="250"/>
      <c r="S87" s="250"/>
      <c r="T87" s="251"/>
      <c r="U87" s="251"/>
      <c r="V87" s="251"/>
    </row>
    <row r="88" spans="1:24" ht="28.5" customHeight="1">
      <c r="A88" s="42"/>
      <c r="B88" s="247"/>
      <c r="C88" s="248"/>
      <c r="D88" s="248"/>
      <c r="E88" s="248"/>
      <c r="F88" s="248"/>
      <c r="G88" s="248"/>
      <c r="H88" s="248"/>
      <c r="I88" s="248"/>
      <c r="J88" s="249"/>
      <c r="K88" s="249"/>
      <c r="L88" s="249"/>
      <c r="M88" s="249"/>
      <c r="N88" s="249"/>
      <c r="O88" s="258"/>
      <c r="P88" s="258"/>
      <c r="Q88" s="258"/>
      <c r="R88" s="258"/>
      <c r="S88" s="258"/>
      <c r="T88" s="258"/>
      <c r="U88" s="258"/>
      <c r="V88" s="258"/>
    </row>
    <row r="89" spans="1:24" ht="28.5" customHeight="1">
      <c r="A89" s="42"/>
      <c r="B89" s="11" t="s">
        <v>100</v>
      </c>
      <c r="C89" s="209"/>
      <c r="D89" s="209"/>
      <c r="E89" s="209"/>
      <c r="F89" s="209"/>
      <c r="G89" s="12" t="str">
        <f>'[1]1安謝'!$G$89</f>
        <v>R5.12.31</v>
      </c>
      <c r="H89" s="12"/>
      <c r="I89" s="13" t="s">
        <v>3</v>
      </c>
      <c r="J89" s="249"/>
      <c r="K89" s="249"/>
      <c r="L89" s="249"/>
      <c r="M89" s="249"/>
      <c r="N89" s="249"/>
      <c r="O89" s="259" t="s">
        <v>101</v>
      </c>
      <c r="P89" s="260"/>
      <c r="Q89" s="260"/>
      <c r="R89" s="260"/>
      <c r="S89" s="260"/>
      <c r="T89" s="260"/>
      <c r="U89" s="260"/>
      <c r="V89" s="12" t="str">
        <f>'[1]1安謝'!$V$89</f>
        <v>R5.12.31</v>
      </c>
      <c r="W89" s="12"/>
      <c r="X89" s="13" t="s">
        <v>3</v>
      </c>
    </row>
    <row r="90" spans="1:24" ht="28.5" customHeight="1">
      <c r="A90" s="42"/>
      <c r="B90" s="215" t="s">
        <v>89</v>
      </c>
      <c r="C90" s="215"/>
      <c r="D90" s="215"/>
      <c r="E90" s="215"/>
      <c r="F90" s="215"/>
      <c r="G90" s="215"/>
      <c r="H90" s="215" t="s">
        <v>102</v>
      </c>
      <c r="I90" s="215"/>
      <c r="J90" s="215"/>
      <c r="K90" s="215"/>
      <c r="L90" s="215"/>
      <c r="M90" s="215"/>
      <c r="N90" s="249"/>
      <c r="O90" s="261" t="s">
        <v>89</v>
      </c>
      <c r="P90" s="262"/>
      <c r="Q90" s="262"/>
      <c r="R90" s="262"/>
      <c r="S90" s="262"/>
      <c r="T90" s="241" t="s">
        <v>103</v>
      </c>
      <c r="U90" s="241"/>
      <c r="V90" s="241"/>
      <c r="W90" s="241"/>
      <c r="X90" s="241"/>
    </row>
    <row r="91" spans="1:24" ht="28.5" customHeight="1">
      <c r="A91" s="42"/>
      <c r="B91" s="221" t="s">
        <v>104</v>
      </c>
      <c r="C91" s="221"/>
      <c r="D91" s="221"/>
      <c r="E91" s="221"/>
      <c r="F91" s="221"/>
      <c r="G91" s="221"/>
      <c r="H91" s="221" t="s">
        <v>105</v>
      </c>
      <c r="I91" s="221"/>
      <c r="J91" s="221"/>
      <c r="K91" s="221"/>
      <c r="L91" s="221"/>
      <c r="M91" s="221"/>
      <c r="N91" s="249"/>
      <c r="O91" s="263" t="s">
        <v>106</v>
      </c>
      <c r="P91" s="264"/>
      <c r="Q91" s="264"/>
      <c r="R91" s="264"/>
      <c r="S91" s="264"/>
      <c r="T91" s="265" t="s">
        <v>107</v>
      </c>
      <c r="U91" s="265"/>
      <c r="V91" s="265"/>
      <c r="W91" s="265"/>
      <c r="X91" s="265"/>
    </row>
    <row r="92" spans="1:24" ht="28.5" customHeight="1">
      <c r="A92" s="42"/>
      <c r="B92" s="221" t="s">
        <v>108</v>
      </c>
      <c r="C92" s="221"/>
      <c r="D92" s="221"/>
      <c r="E92" s="221"/>
      <c r="F92" s="221"/>
      <c r="G92" s="221"/>
      <c r="H92" s="221" t="s">
        <v>109</v>
      </c>
      <c r="I92" s="221"/>
      <c r="J92" s="221"/>
      <c r="K92" s="221"/>
      <c r="L92" s="221"/>
      <c r="M92" s="221"/>
      <c r="N92" s="249"/>
    </row>
    <row r="93" spans="1:24" ht="28.5" customHeight="1">
      <c r="A93" s="42"/>
      <c r="B93" s="221" t="s">
        <v>110</v>
      </c>
      <c r="C93" s="221"/>
      <c r="D93" s="221"/>
      <c r="E93" s="221"/>
      <c r="F93" s="221"/>
      <c r="G93" s="221"/>
      <c r="H93" s="221" t="s">
        <v>111</v>
      </c>
      <c r="I93" s="221"/>
      <c r="J93" s="221"/>
      <c r="K93" s="221"/>
      <c r="L93" s="221"/>
      <c r="M93" s="221"/>
      <c r="N93" s="249"/>
      <c r="O93" s="259" t="s">
        <v>112</v>
      </c>
      <c r="P93" s="260"/>
      <c r="Q93" s="260"/>
      <c r="R93" s="260"/>
      <c r="S93" s="260"/>
      <c r="T93" s="260"/>
      <c r="U93" s="260"/>
      <c r="V93" s="12" t="str">
        <f>'[1]1安謝'!$V$94</f>
        <v>R5.4.1</v>
      </c>
      <c r="W93" s="12"/>
      <c r="X93" s="13" t="s">
        <v>3</v>
      </c>
    </row>
    <row r="94" spans="1:24" ht="28.5" customHeight="1">
      <c r="A94" s="42"/>
      <c r="B94" s="255" t="s">
        <v>113</v>
      </c>
      <c r="C94" s="256"/>
      <c r="D94" s="256"/>
      <c r="E94" s="256"/>
      <c r="F94" s="256"/>
      <c r="G94" s="257"/>
      <c r="H94" s="255" t="s">
        <v>114</v>
      </c>
      <c r="I94" s="256"/>
      <c r="J94" s="256"/>
      <c r="K94" s="256"/>
      <c r="L94" s="256"/>
      <c r="M94" s="257"/>
      <c r="N94" s="249"/>
      <c r="O94" s="241" t="s">
        <v>89</v>
      </c>
      <c r="P94" s="241"/>
      <c r="Q94" s="241"/>
      <c r="R94" s="241"/>
      <c r="S94" s="241"/>
      <c r="T94" s="241" t="s">
        <v>102</v>
      </c>
      <c r="U94" s="241"/>
      <c r="V94" s="241"/>
      <c r="W94" s="241"/>
      <c r="X94" s="241"/>
    </row>
    <row r="95" spans="1:24" ht="28.5" customHeight="1">
      <c r="A95" s="42"/>
      <c r="B95" s="221" t="s">
        <v>115</v>
      </c>
      <c r="C95" s="221"/>
      <c r="D95" s="221"/>
      <c r="E95" s="221"/>
      <c r="F95" s="221"/>
      <c r="G95" s="221"/>
      <c r="H95" s="221" t="s">
        <v>116</v>
      </c>
      <c r="I95" s="221"/>
      <c r="J95" s="221"/>
      <c r="K95" s="221"/>
      <c r="L95" s="221"/>
      <c r="M95" s="221"/>
      <c r="N95" s="249"/>
      <c r="O95" s="266" t="s">
        <v>117</v>
      </c>
      <c r="P95" s="267"/>
      <c r="Q95" s="267"/>
      <c r="R95" s="267"/>
      <c r="S95" s="268"/>
      <c r="T95" s="266" t="s">
        <v>118</v>
      </c>
      <c r="U95" s="267"/>
      <c r="V95" s="267"/>
      <c r="W95" s="267"/>
      <c r="X95" s="268"/>
    </row>
    <row r="96" spans="1:24" ht="28.5" customHeight="1">
      <c r="A96" s="42"/>
      <c r="B96" s="221" t="s">
        <v>119</v>
      </c>
      <c r="C96" s="221"/>
      <c r="D96" s="221"/>
      <c r="E96" s="221"/>
      <c r="F96" s="221"/>
      <c r="G96" s="221"/>
      <c r="H96" s="221" t="s">
        <v>120</v>
      </c>
      <c r="I96" s="221"/>
      <c r="J96" s="221"/>
      <c r="K96" s="221"/>
      <c r="L96" s="221"/>
      <c r="M96" s="221"/>
      <c r="N96" s="249"/>
    </row>
    <row r="97" spans="1:24" ht="28.5" customHeight="1">
      <c r="A97" s="42"/>
      <c r="B97" s="221" t="s">
        <v>121</v>
      </c>
      <c r="C97" s="221"/>
      <c r="D97" s="221"/>
      <c r="E97" s="221"/>
      <c r="F97" s="221"/>
      <c r="G97" s="221"/>
      <c r="H97" s="221" t="s">
        <v>122</v>
      </c>
      <c r="I97" s="221"/>
      <c r="J97" s="221"/>
      <c r="K97" s="221"/>
      <c r="L97" s="221"/>
      <c r="M97" s="221"/>
      <c r="N97" s="249"/>
      <c r="O97" s="259" t="s">
        <v>123</v>
      </c>
      <c r="P97" s="260"/>
      <c r="Q97" s="260"/>
      <c r="R97" s="260"/>
      <c r="S97" s="260"/>
      <c r="T97" s="260"/>
      <c r="U97" s="260"/>
      <c r="V97" s="12" t="str">
        <f>'[1]1安謝'!$V$100</f>
        <v>R5.4.1</v>
      </c>
      <c r="W97" s="12"/>
      <c r="X97" s="13" t="s">
        <v>3</v>
      </c>
    </row>
    <row r="98" spans="1:24" ht="28.5" customHeight="1">
      <c r="A98" s="42"/>
      <c r="B98" s="221" t="s">
        <v>124</v>
      </c>
      <c r="C98" s="221"/>
      <c r="D98" s="221"/>
      <c r="E98" s="221"/>
      <c r="F98" s="221"/>
      <c r="G98" s="221"/>
      <c r="H98" s="221" t="s">
        <v>125</v>
      </c>
      <c r="I98" s="221"/>
      <c r="J98" s="221"/>
      <c r="K98" s="221"/>
      <c r="L98" s="221"/>
      <c r="M98" s="221"/>
      <c r="N98" s="249"/>
      <c r="O98" s="241" t="s">
        <v>89</v>
      </c>
      <c r="P98" s="241"/>
      <c r="Q98" s="241"/>
      <c r="R98" s="241"/>
      <c r="S98" s="241"/>
      <c r="T98" s="241" t="s">
        <v>102</v>
      </c>
      <c r="U98" s="241"/>
      <c r="V98" s="241"/>
      <c r="W98" s="241"/>
      <c r="X98" s="241"/>
    </row>
    <row r="99" spans="1:24" ht="28.5" customHeight="1">
      <c r="A99" s="42"/>
      <c r="B99" s="269" t="s">
        <v>126</v>
      </c>
      <c r="C99" s="270"/>
      <c r="D99" s="270"/>
      <c r="E99" s="270"/>
      <c r="F99" s="270"/>
      <c r="G99" s="270"/>
      <c r="H99" s="221" t="s">
        <v>127</v>
      </c>
      <c r="I99" s="221"/>
      <c r="J99" s="221"/>
      <c r="K99" s="221"/>
      <c r="L99" s="221"/>
      <c r="M99" s="221"/>
      <c r="N99" s="249"/>
      <c r="O99" s="263" t="s">
        <v>128</v>
      </c>
      <c r="P99" s="264"/>
      <c r="Q99" s="264"/>
      <c r="R99" s="264"/>
      <c r="S99" s="264"/>
      <c r="T99" s="265" t="s">
        <v>129</v>
      </c>
      <c r="U99" s="265"/>
      <c r="V99" s="265"/>
      <c r="W99" s="265"/>
      <c r="X99" s="265"/>
    </row>
    <row r="100" spans="1:24" ht="28.5" customHeight="1">
      <c r="A100" s="42"/>
      <c r="B100" s="221" t="s">
        <v>130</v>
      </c>
      <c r="C100" s="221"/>
      <c r="D100" s="221"/>
      <c r="E100" s="221"/>
      <c r="F100" s="221"/>
      <c r="G100" s="221"/>
      <c r="H100" s="221" t="s">
        <v>131</v>
      </c>
      <c r="I100" s="221"/>
      <c r="J100" s="221"/>
      <c r="K100" s="221"/>
      <c r="L100" s="221"/>
      <c r="M100" s="221"/>
      <c r="N100" s="249"/>
    </row>
    <row r="101" spans="1:24" ht="28.5" customHeight="1">
      <c r="A101" s="42"/>
      <c r="B101" s="221" t="s">
        <v>132</v>
      </c>
      <c r="C101" s="221"/>
      <c r="D101" s="221"/>
      <c r="E101" s="221"/>
      <c r="F101" s="221"/>
      <c r="G101" s="221"/>
      <c r="H101" s="221" t="s">
        <v>131</v>
      </c>
      <c r="I101" s="221"/>
      <c r="J101" s="221"/>
      <c r="K101" s="221"/>
      <c r="L101" s="221"/>
      <c r="M101" s="221"/>
      <c r="N101" s="249"/>
      <c r="O101" s="271" t="s">
        <v>133</v>
      </c>
      <c r="P101" s="271"/>
      <c r="Q101" s="271"/>
      <c r="R101" s="271"/>
      <c r="S101" s="12" t="str">
        <f>'[1]1安謝'!$S$104</f>
        <v>R2.9.14</v>
      </c>
      <c r="T101" s="12"/>
      <c r="U101" s="13" t="s">
        <v>3</v>
      </c>
    </row>
    <row r="102" spans="1:24" ht="28.5" customHeight="1">
      <c r="A102" s="42"/>
      <c r="B102" s="221" t="s">
        <v>134</v>
      </c>
      <c r="C102" s="221"/>
      <c r="D102" s="221"/>
      <c r="E102" s="221"/>
      <c r="F102" s="221"/>
      <c r="G102" s="221"/>
      <c r="H102" s="221" t="s">
        <v>135</v>
      </c>
      <c r="I102" s="221"/>
      <c r="J102" s="221"/>
      <c r="K102" s="221"/>
      <c r="L102" s="221"/>
      <c r="M102" s="221"/>
      <c r="N102" s="249"/>
      <c r="O102" s="272" t="s">
        <v>136</v>
      </c>
      <c r="P102" s="272"/>
      <c r="Q102" s="272"/>
      <c r="R102" s="272"/>
      <c r="S102" s="272"/>
      <c r="T102" s="272"/>
      <c r="U102" s="272"/>
    </row>
    <row r="103" spans="1:24" ht="28.5" customHeight="1">
      <c r="A103" s="42"/>
      <c r="B103" s="221" t="s">
        <v>137</v>
      </c>
      <c r="C103" s="221"/>
      <c r="D103" s="221"/>
      <c r="E103" s="221"/>
      <c r="F103" s="221"/>
      <c r="G103" s="221"/>
      <c r="H103" s="221" t="s">
        <v>127</v>
      </c>
      <c r="I103" s="221"/>
      <c r="J103" s="221"/>
      <c r="K103" s="221"/>
      <c r="L103" s="221"/>
      <c r="M103" s="221"/>
      <c r="N103" s="249"/>
      <c r="O103" s="273" t="s">
        <v>138</v>
      </c>
      <c r="P103" s="273"/>
      <c r="Q103" s="273"/>
      <c r="R103" s="273"/>
      <c r="S103" s="273"/>
      <c r="T103" s="273"/>
      <c r="U103" s="273"/>
    </row>
    <row r="104" spans="1:24" ht="28.5" customHeight="1">
      <c r="A104" s="42"/>
      <c r="B104" s="221" t="s">
        <v>139</v>
      </c>
      <c r="C104" s="221"/>
      <c r="D104" s="221"/>
      <c r="E104" s="221"/>
      <c r="F104" s="221"/>
      <c r="G104" s="221"/>
      <c r="H104" s="221" t="s">
        <v>120</v>
      </c>
      <c r="I104" s="221"/>
      <c r="J104" s="221"/>
      <c r="K104" s="221"/>
      <c r="L104" s="221"/>
      <c r="M104" s="221"/>
      <c r="N104" s="249"/>
    </row>
    <row r="105" spans="1:24" ht="28.5" customHeight="1">
      <c r="A105" s="42"/>
      <c r="B105" s="221" t="s">
        <v>140</v>
      </c>
      <c r="C105" s="221"/>
      <c r="D105" s="221"/>
      <c r="E105" s="221"/>
      <c r="F105" s="221"/>
      <c r="G105" s="221"/>
      <c r="H105" s="221" t="s">
        <v>120</v>
      </c>
      <c r="I105" s="221"/>
      <c r="J105" s="221"/>
      <c r="K105" s="221"/>
      <c r="L105" s="221"/>
      <c r="M105" s="221"/>
      <c r="N105" s="249"/>
      <c r="O105" s="250"/>
      <c r="P105" s="250"/>
      <c r="Q105" s="250"/>
      <c r="R105" s="250"/>
      <c r="S105" s="250"/>
      <c r="T105" s="251"/>
      <c r="U105" s="251"/>
      <c r="V105" s="251"/>
    </row>
    <row r="106" spans="1:24" ht="28.5" customHeight="1">
      <c r="A106" s="42"/>
      <c r="B106" s="221" t="s">
        <v>141</v>
      </c>
      <c r="C106" s="221"/>
      <c r="D106" s="221"/>
      <c r="E106" s="221"/>
      <c r="F106" s="221"/>
      <c r="G106" s="221"/>
      <c r="H106" s="221" t="s">
        <v>122</v>
      </c>
      <c r="I106" s="221"/>
      <c r="J106" s="221"/>
      <c r="K106" s="221"/>
      <c r="L106" s="221"/>
      <c r="M106" s="221"/>
      <c r="N106" s="249"/>
      <c r="O106" s="250"/>
      <c r="P106" s="250"/>
      <c r="Q106" s="250"/>
      <c r="R106" s="250"/>
      <c r="S106" s="250"/>
      <c r="T106" s="251"/>
      <c r="U106" s="251"/>
      <c r="V106" s="251"/>
    </row>
    <row r="107" spans="1:24" ht="28.5" customHeight="1">
      <c r="A107" s="42"/>
      <c r="B107" s="274" t="s">
        <v>142</v>
      </c>
      <c r="C107" s="270"/>
      <c r="D107" s="270"/>
      <c r="E107" s="270"/>
      <c r="F107" s="270"/>
      <c r="G107" s="270"/>
      <c r="H107" s="221" t="s">
        <v>120</v>
      </c>
      <c r="I107" s="221"/>
      <c r="J107" s="221"/>
      <c r="K107" s="221"/>
      <c r="L107" s="221"/>
      <c r="M107" s="221"/>
      <c r="N107" s="249"/>
      <c r="O107" s="250"/>
      <c r="P107" s="250"/>
      <c r="Q107" s="250"/>
      <c r="R107" s="250"/>
      <c r="S107" s="250"/>
      <c r="T107" s="251"/>
      <c r="U107" s="251"/>
      <c r="V107" s="251"/>
    </row>
    <row r="108" spans="1:24" ht="15.75" customHeight="1">
      <c r="A108" s="142"/>
      <c r="B108" s="142"/>
      <c r="C108" s="275"/>
      <c r="D108" s="142"/>
      <c r="E108" s="142"/>
      <c r="F108" s="142"/>
      <c r="G108" s="142"/>
      <c r="H108" s="276"/>
      <c r="I108" s="277"/>
      <c r="J108" s="142"/>
      <c r="K108" s="278"/>
      <c r="L108" s="278"/>
      <c r="M108" s="279"/>
      <c r="N108" s="279"/>
      <c r="O108" s="280"/>
      <c r="P108" s="280"/>
      <c r="Q108" s="281"/>
      <c r="R108" s="281"/>
      <c r="S108" s="281"/>
      <c r="T108" s="282"/>
      <c r="U108" s="282"/>
      <c r="V108" s="282"/>
    </row>
    <row r="109" spans="1:24" ht="28.5" customHeight="1">
      <c r="A109" s="45">
        <v>4</v>
      </c>
      <c r="B109" s="46" t="s">
        <v>143</v>
      </c>
      <c r="C109" s="47"/>
      <c r="D109" s="47"/>
      <c r="E109" s="48"/>
      <c r="F109" s="48"/>
      <c r="G109" s="283"/>
      <c r="H109" s="283"/>
      <c r="I109" s="283"/>
      <c r="J109" s="283"/>
      <c r="K109" s="284"/>
      <c r="L109" s="284"/>
      <c r="M109" s="135"/>
      <c r="N109" s="135"/>
      <c r="O109" s="135"/>
      <c r="P109" s="135"/>
      <c r="Q109" s="135"/>
      <c r="R109" s="136"/>
      <c r="S109" s="137"/>
      <c r="T109" s="136"/>
      <c r="U109" s="137"/>
      <c r="V109" s="137"/>
      <c r="W109" s="50"/>
      <c r="X109" s="50"/>
    </row>
    <row r="110" spans="1:24" ht="6" customHeight="1">
      <c r="A110" s="285"/>
      <c r="B110" s="286"/>
      <c r="C110" s="287"/>
      <c r="D110" s="287"/>
      <c r="E110" s="288"/>
      <c r="F110" s="288"/>
      <c r="G110" s="289"/>
      <c r="H110" s="289"/>
      <c r="I110" s="289"/>
      <c r="J110" s="289"/>
      <c r="K110" s="290"/>
      <c r="L110" s="290"/>
      <c r="M110" s="143"/>
      <c r="N110" s="143"/>
      <c r="O110" s="143"/>
      <c r="P110" s="143"/>
      <c r="Q110" s="143"/>
      <c r="R110" s="144"/>
      <c r="S110" s="145"/>
      <c r="T110" s="144"/>
      <c r="U110" s="145"/>
      <c r="V110" s="145"/>
    </row>
    <row r="111" spans="1:24" ht="27" customHeight="1">
      <c r="B111" s="11" t="s">
        <v>144</v>
      </c>
      <c r="C111" s="209"/>
      <c r="D111" s="209"/>
      <c r="E111" s="209"/>
      <c r="F111" s="12" t="str">
        <f>'[1]1安謝'!$F$114</f>
        <v>R6.1.16</v>
      </c>
      <c r="G111" s="12"/>
      <c r="H111" s="13" t="s">
        <v>3</v>
      </c>
      <c r="I111" s="291"/>
      <c r="J111" s="291"/>
      <c r="K111" s="291"/>
      <c r="L111" s="291"/>
      <c r="M111" s="292"/>
      <c r="N111" s="292"/>
    </row>
    <row r="112" spans="1:24" ht="21.75" customHeight="1">
      <c r="B112" s="215" t="s">
        <v>145</v>
      </c>
      <c r="C112" s="215" t="s">
        <v>146</v>
      </c>
      <c r="D112" s="215"/>
      <c r="E112" s="215"/>
      <c r="F112" s="215"/>
      <c r="G112" s="215" t="s">
        <v>147</v>
      </c>
      <c r="H112" s="215"/>
      <c r="I112" s="215"/>
      <c r="J112" s="215"/>
      <c r="K112" s="215" t="s">
        <v>148</v>
      </c>
      <c r="L112" s="215"/>
      <c r="M112" s="215"/>
      <c r="N112" s="215"/>
      <c r="O112" s="215"/>
      <c r="P112" s="215"/>
      <c r="Q112" s="215"/>
      <c r="R112" s="215"/>
      <c r="S112" s="293" t="s">
        <v>149</v>
      </c>
      <c r="T112" s="293"/>
      <c r="U112" s="293"/>
      <c r="V112" s="293"/>
      <c r="W112" s="294"/>
      <c r="X112" s="294"/>
    </row>
    <row r="113" spans="1:33" ht="35.25" customHeight="1">
      <c r="B113" s="240"/>
      <c r="C113" s="215"/>
      <c r="D113" s="215"/>
      <c r="E113" s="215"/>
      <c r="F113" s="215"/>
      <c r="G113" s="215"/>
      <c r="H113" s="215"/>
      <c r="I113" s="215"/>
      <c r="J113" s="215"/>
      <c r="K113" s="215" t="s">
        <v>150</v>
      </c>
      <c r="L113" s="215"/>
      <c r="M113" s="215"/>
      <c r="N113" s="215"/>
      <c r="O113" s="215" t="s">
        <v>151</v>
      </c>
      <c r="P113" s="215" t="s">
        <v>152</v>
      </c>
      <c r="Q113" s="215" t="s">
        <v>153</v>
      </c>
      <c r="R113" s="215" t="s">
        <v>154</v>
      </c>
      <c r="S113" s="293"/>
      <c r="T113" s="293"/>
      <c r="U113" s="293"/>
      <c r="V113" s="293"/>
      <c r="W113" s="294"/>
      <c r="X113" s="294"/>
    </row>
    <row r="114" spans="1:33" ht="23.25" customHeight="1">
      <c r="B114" s="240"/>
      <c r="C114" s="215"/>
      <c r="D114" s="215"/>
      <c r="E114" s="215"/>
      <c r="F114" s="215"/>
      <c r="G114" s="215"/>
      <c r="H114" s="215"/>
      <c r="I114" s="215"/>
      <c r="J114" s="215"/>
      <c r="K114" s="295" t="s">
        <v>155</v>
      </c>
      <c r="L114" s="215"/>
      <c r="M114" s="215" t="s">
        <v>156</v>
      </c>
      <c r="N114" s="215"/>
      <c r="O114" s="215"/>
      <c r="P114" s="215"/>
      <c r="Q114" s="215"/>
      <c r="R114" s="215"/>
      <c r="S114" s="293"/>
      <c r="T114" s="293"/>
      <c r="U114" s="293"/>
      <c r="V114" s="293"/>
      <c r="W114" s="294"/>
      <c r="X114" s="294"/>
    </row>
    <row r="115" spans="1:33" ht="39" customHeight="1">
      <c r="B115" s="296" t="s">
        <v>157</v>
      </c>
      <c r="C115" s="297" t="s">
        <v>41</v>
      </c>
      <c r="D115" s="297"/>
      <c r="E115" s="297"/>
      <c r="F115" s="297"/>
      <c r="G115" s="297" t="s">
        <v>158</v>
      </c>
      <c r="H115" s="297"/>
      <c r="I115" s="297"/>
      <c r="J115" s="297"/>
      <c r="K115" s="298" t="s">
        <v>159</v>
      </c>
      <c r="L115" s="298"/>
      <c r="M115" s="298" t="s">
        <v>160</v>
      </c>
      <c r="N115" s="298"/>
      <c r="O115" s="299" t="s">
        <v>160</v>
      </c>
      <c r="P115" s="299" t="s">
        <v>161</v>
      </c>
      <c r="Q115" s="299" t="s">
        <v>160</v>
      </c>
      <c r="R115" s="299" t="s">
        <v>162</v>
      </c>
      <c r="S115" s="300" t="s">
        <v>163</v>
      </c>
      <c r="T115" s="301"/>
      <c r="U115" s="301"/>
      <c r="V115" s="301"/>
      <c r="W115" s="294"/>
      <c r="X115" s="294"/>
    </row>
    <row r="116" spans="1:33" ht="23.25" customHeight="1">
      <c r="B116" s="251"/>
      <c r="C116" s="251"/>
      <c r="D116" s="251"/>
      <c r="E116" s="251"/>
      <c r="F116" s="302"/>
      <c r="G116" s="303"/>
      <c r="H116" s="303"/>
      <c r="I116" s="145"/>
      <c r="J116" s="145"/>
      <c r="K116" s="145"/>
      <c r="L116" s="145"/>
      <c r="M116" s="304"/>
      <c r="N116" s="251"/>
      <c r="O116" s="251"/>
      <c r="P116" s="251"/>
      <c r="Q116" s="251"/>
      <c r="R116" s="251"/>
      <c r="S116" s="251"/>
      <c r="T116" s="251"/>
      <c r="U116" s="145"/>
      <c r="V116" s="145"/>
      <c r="W116" s="145"/>
      <c r="X116" s="145"/>
    </row>
    <row r="117" spans="1:33" ht="28.5" customHeight="1">
      <c r="B117" s="238" t="s">
        <v>164</v>
      </c>
      <c r="C117" s="239"/>
      <c r="D117" s="239"/>
      <c r="E117" s="239"/>
      <c r="F117" s="239"/>
      <c r="G117" s="12" t="str">
        <f>'[1]1安謝'!$G$120</f>
        <v>R6.1.16</v>
      </c>
      <c r="H117" s="12"/>
      <c r="I117" s="13" t="s">
        <v>3</v>
      </c>
      <c r="J117" s="145"/>
      <c r="K117" s="305"/>
      <c r="L117" s="305"/>
      <c r="M117" s="305"/>
      <c r="N117" s="305"/>
      <c r="O117" s="282"/>
      <c r="P117" s="282"/>
      <c r="Q117" s="282"/>
      <c r="R117" s="282"/>
      <c r="S117" s="282"/>
      <c r="T117" s="282"/>
      <c r="U117" s="282"/>
      <c r="V117" s="282"/>
      <c r="X117" s="145"/>
    </row>
    <row r="118" spans="1:33" ht="23.25" customHeight="1">
      <c r="B118" s="215" t="s">
        <v>89</v>
      </c>
      <c r="C118" s="215"/>
      <c r="D118" s="215"/>
      <c r="E118" s="215"/>
      <c r="F118" s="215"/>
      <c r="G118" s="215"/>
      <c r="H118" s="215"/>
      <c r="I118" s="215"/>
      <c r="J118" s="145"/>
      <c r="K118" s="306"/>
      <c r="L118" s="306"/>
      <c r="M118" s="306"/>
      <c r="N118" s="306"/>
      <c r="O118" s="306"/>
      <c r="P118" s="306"/>
      <c r="Q118" s="306"/>
      <c r="R118" s="306"/>
      <c r="S118" s="306"/>
      <c r="T118" s="306"/>
      <c r="U118" s="306"/>
      <c r="V118" s="306"/>
      <c r="X118" s="145"/>
    </row>
    <row r="119" spans="1:33" ht="23.25" customHeight="1">
      <c r="B119" s="221" t="s">
        <v>165</v>
      </c>
      <c r="C119" s="221"/>
      <c r="D119" s="221"/>
      <c r="E119" s="221"/>
      <c r="F119" s="221"/>
      <c r="G119" s="221"/>
      <c r="H119" s="221"/>
      <c r="I119" s="221"/>
      <c r="J119" s="145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</row>
    <row r="120" spans="1:33" ht="23.25" customHeight="1">
      <c r="B120" s="221" t="s">
        <v>166</v>
      </c>
      <c r="C120" s="221"/>
      <c r="D120" s="221"/>
      <c r="E120" s="221"/>
      <c r="F120" s="221"/>
      <c r="G120" s="221"/>
      <c r="H120" s="221"/>
      <c r="I120" s="221"/>
      <c r="J120" s="145"/>
      <c r="S120" s="251"/>
      <c r="T120" s="251"/>
      <c r="U120" s="145"/>
      <c r="V120" s="145"/>
      <c r="W120" s="145"/>
      <c r="X120" s="145"/>
    </row>
    <row r="121" spans="1:33" ht="23.25" customHeight="1">
      <c r="B121" s="221" t="s">
        <v>167</v>
      </c>
      <c r="C121" s="221"/>
      <c r="D121" s="221"/>
      <c r="E121" s="221"/>
      <c r="F121" s="221"/>
      <c r="G121" s="221"/>
      <c r="H121" s="221"/>
      <c r="I121" s="221"/>
      <c r="J121" s="145"/>
      <c r="K121" s="145"/>
      <c r="L121" s="145"/>
      <c r="M121" s="304"/>
      <c r="N121" s="251"/>
      <c r="O121" s="251"/>
      <c r="P121" s="251"/>
      <c r="Q121" s="251"/>
      <c r="R121" s="251"/>
      <c r="S121" s="251"/>
      <c r="T121" s="251"/>
      <c r="U121" s="145"/>
      <c r="V121" s="145"/>
      <c r="W121" s="145"/>
      <c r="X121" s="145"/>
    </row>
    <row r="122" spans="1:33" ht="23.25" customHeight="1">
      <c r="B122" s="221" t="s">
        <v>168</v>
      </c>
      <c r="C122" s="221"/>
      <c r="D122" s="221"/>
      <c r="E122" s="221"/>
      <c r="F122" s="221"/>
      <c r="G122" s="221"/>
      <c r="H122" s="221"/>
      <c r="I122" s="221"/>
      <c r="J122" s="145"/>
      <c r="K122" s="145"/>
      <c r="L122" s="145"/>
      <c r="M122" s="304"/>
      <c r="N122" s="251"/>
      <c r="O122" s="251"/>
      <c r="P122" s="251"/>
      <c r="Q122" s="251"/>
      <c r="R122" s="251"/>
      <c r="S122" s="251"/>
      <c r="T122" s="251"/>
      <c r="U122" s="145"/>
      <c r="V122" s="145"/>
      <c r="W122" s="145"/>
      <c r="X122" s="145"/>
    </row>
    <row r="123" spans="1:33" ht="24.75" customHeight="1"/>
    <row r="124" spans="1:33" ht="28.5" customHeight="1">
      <c r="A124" s="45">
        <v>5</v>
      </c>
      <c r="B124" s="46" t="s">
        <v>169</v>
      </c>
      <c r="C124" s="47"/>
      <c r="D124" s="47"/>
      <c r="E124" s="48"/>
      <c r="F124" s="48"/>
      <c r="G124" s="283"/>
      <c r="H124" s="283"/>
      <c r="I124" s="283"/>
      <c r="J124" s="283"/>
      <c r="K124" s="284"/>
      <c r="L124" s="284"/>
      <c r="M124" s="135"/>
      <c r="N124" s="135"/>
      <c r="O124" s="135"/>
      <c r="P124" s="135"/>
      <c r="Q124" s="135"/>
      <c r="R124" s="136"/>
      <c r="S124" s="137"/>
      <c r="T124" s="136"/>
      <c r="U124" s="137"/>
      <c r="V124" s="137"/>
      <c r="W124" s="50"/>
      <c r="X124" s="50"/>
      <c r="Z124" s="307"/>
      <c r="AA124" s="307"/>
      <c r="AB124" s="307"/>
      <c r="AC124" s="307"/>
      <c r="AD124" s="307"/>
      <c r="AE124" s="307"/>
      <c r="AF124" s="307"/>
      <c r="AG124" s="307"/>
    </row>
    <row r="125" spans="1:33" ht="6" customHeight="1">
      <c r="A125" s="285"/>
      <c r="B125" s="286"/>
      <c r="C125" s="287"/>
      <c r="D125" s="287"/>
      <c r="E125" s="288"/>
      <c r="F125" s="288"/>
      <c r="G125" s="289"/>
      <c r="H125" s="289"/>
      <c r="I125" s="289"/>
      <c r="J125" s="289"/>
      <c r="K125" s="290"/>
      <c r="L125" s="290"/>
      <c r="M125" s="143"/>
      <c r="N125" s="143"/>
      <c r="O125" s="143"/>
      <c r="P125" s="143"/>
      <c r="Q125" s="143"/>
      <c r="R125" s="144"/>
      <c r="S125" s="145"/>
      <c r="T125" s="144"/>
      <c r="U125" s="145"/>
      <c r="AC125" s="294"/>
      <c r="AD125" s="294"/>
      <c r="AE125" s="294"/>
      <c r="AF125" s="294"/>
      <c r="AG125" s="307"/>
    </row>
    <row r="126" spans="1:33" ht="33.75" customHeight="1">
      <c r="B126" s="308" t="s">
        <v>170</v>
      </c>
      <c r="C126" s="201"/>
      <c r="D126" s="201"/>
      <c r="E126" s="201"/>
      <c r="F126" s="12" t="str">
        <f>'[1]1安謝'!$F$127</f>
        <v>R5.12.21</v>
      </c>
      <c r="G126" s="12"/>
      <c r="H126" s="13" t="s">
        <v>3</v>
      </c>
      <c r="I126" s="309"/>
      <c r="J126" s="10"/>
      <c r="K126" s="310"/>
      <c r="L126" s="282"/>
      <c r="Y126" s="294"/>
      <c r="Z126" s="294"/>
      <c r="AA126" s="294"/>
      <c r="AB126" s="294"/>
      <c r="AC126" s="294"/>
      <c r="AD126" s="294"/>
      <c r="AE126" s="294"/>
      <c r="AF126" s="294"/>
    </row>
    <row r="127" spans="1:33" ht="27" customHeight="1">
      <c r="B127" s="215" t="s">
        <v>171</v>
      </c>
      <c r="C127" s="240"/>
      <c r="D127" s="240"/>
      <c r="E127" s="240"/>
      <c r="F127" s="240" t="s">
        <v>62</v>
      </c>
      <c r="G127" s="240"/>
      <c r="H127" s="240"/>
      <c r="I127" s="240"/>
      <c r="J127" s="240"/>
      <c r="K127" s="240"/>
      <c r="L127" s="311"/>
    </row>
    <row r="128" spans="1:33" ht="27" customHeight="1">
      <c r="A128" s="312"/>
      <c r="B128" s="313" t="s">
        <v>172</v>
      </c>
      <c r="C128" s="313"/>
      <c r="D128" s="313"/>
      <c r="E128" s="313"/>
      <c r="F128" s="313" t="s">
        <v>173</v>
      </c>
      <c r="G128" s="313"/>
      <c r="H128" s="313"/>
      <c r="I128" s="313"/>
      <c r="J128" s="313"/>
      <c r="K128" s="313"/>
      <c r="L128" s="314"/>
    </row>
    <row r="129" spans="1:35" ht="27" customHeight="1">
      <c r="A129" s="312"/>
      <c r="B129" s="315"/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</row>
    <row r="130" spans="1:35" ht="27" customHeight="1">
      <c r="A130" s="312"/>
      <c r="B130" s="238" t="s">
        <v>174</v>
      </c>
      <c r="C130" s="239"/>
      <c r="D130" s="239"/>
      <c r="E130" s="239"/>
      <c r="F130" s="239"/>
      <c r="G130" s="12" t="str">
        <f>'[1]1安謝'!$G$135</f>
        <v>R6.1.5</v>
      </c>
      <c r="H130" s="12"/>
      <c r="I130" s="13" t="s">
        <v>3</v>
      </c>
      <c r="J130" s="315"/>
      <c r="K130" s="315"/>
      <c r="L130" s="315"/>
    </row>
    <row r="131" spans="1:35" ht="27" customHeight="1">
      <c r="A131" s="312"/>
      <c r="B131" s="215" t="s">
        <v>175</v>
      </c>
      <c r="C131" s="215"/>
      <c r="D131" s="215"/>
      <c r="E131" s="215"/>
      <c r="F131" s="215" t="s">
        <v>176</v>
      </c>
      <c r="G131" s="215"/>
      <c r="H131" s="215"/>
      <c r="I131" s="215" t="s">
        <v>177</v>
      </c>
      <c r="J131" s="215"/>
      <c r="K131" s="215"/>
      <c r="L131" s="215"/>
      <c r="M131" s="240" t="s">
        <v>178</v>
      </c>
      <c r="N131" s="240"/>
      <c r="O131" s="240"/>
      <c r="P131" s="240"/>
    </row>
    <row r="132" spans="1:35" ht="27" customHeight="1">
      <c r="A132" s="312"/>
      <c r="B132" s="317" t="s">
        <v>179</v>
      </c>
      <c r="C132" s="318"/>
      <c r="D132" s="318"/>
      <c r="E132" s="318"/>
      <c r="F132" s="319" t="s">
        <v>180</v>
      </c>
      <c r="G132" s="319"/>
      <c r="H132" s="319"/>
      <c r="I132" s="319" t="s">
        <v>181</v>
      </c>
      <c r="J132" s="319"/>
      <c r="K132" s="319"/>
      <c r="L132" s="319"/>
      <c r="M132" s="320" t="s">
        <v>182</v>
      </c>
      <c r="N132" s="320"/>
      <c r="O132" s="320"/>
      <c r="P132" s="320"/>
    </row>
    <row r="133" spans="1:35" ht="27" customHeight="1">
      <c r="A133" s="312"/>
      <c r="B133" s="317" t="s">
        <v>183</v>
      </c>
      <c r="C133" s="318"/>
      <c r="D133" s="318"/>
      <c r="E133" s="318"/>
      <c r="F133" s="319" t="s">
        <v>184</v>
      </c>
      <c r="G133" s="319"/>
      <c r="H133" s="319"/>
      <c r="I133" s="319" t="s">
        <v>185</v>
      </c>
      <c r="J133" s="319"/>
      <c r="K133" s="319"/>
      <c r="L133" s="319"/>
      <c r="M133" s="320" t="s">
        <v>186</v>
      </c>
      <c r="N133" s="320"/>
      <c r="O133" s="320"/>
      <c r="P133" s="320"/>
    </row>
    <row r="134" spans="1:35" ht="27" customHeight="1">
      <c r="A134" s="312"/>
      <c r="B134" s="321" t="s">
        <v>187</v>
      </c>
      <c r="C134" s="321"/>
      <c r="D134" s="321"/>
      <c r="E134" s="321"/>
      <c r="F134" s="319" t="s">
        <v>188</v>
      </c>
      <c r="G134" s="319"/>
      <c r="H134" s="319"/>
      <c r="I134" s="319" t="s">
        <v>189</v>
      </c>
      <c r="J134" s="319"/>
      <c r="K134" s="319"/>
      <c r="L134" s="319"/>
      <c r="M134" s="322" t="s">
        <v>190</v>
      </c>
      <c r="N134" s="323"/>
      <c r="O134" s="323"/>
      <c r="P134" s="323"/>
    </row>
    <row r="135" spans="1:35" ht="27" customHeight="1">
      <c r="A135" s="312"/>
      <c r="B135" s="321" t="s">
        <v>191</v>
      </c>
      <c r="C135" s="321"/>
      <c r="D135" s="321"/>
      <c r="E135" s="321"/>
      <c r="F135" s="319" t="s">
        <v>192</v>
      </c>
      <c r="G135" s="319"/>
      <c r="H135" s="319"/>
      <c r="I135" s="319" t="s">
        <v>193</v>
      </c>
      <c r="J135" s="319"/>
      <c r="K135" s="319"/>
      <c r="L135" s="319"/>
      <c r="M135" s="320" t="s">
        <v>194</v>
      </c>
      <c r="N135" s="320"/>
      <c r="O135" s="320"/>
      <c r="P135" s="320"/>
    </row>
    <row r="136" spans="1:35" ht="27" customHeight="1">
      <c r="A136" s="312"/>
      <c r="B136" s="324" t="s">
        <v>195</v>
      </c>
      <c r="C136" s="325"/>
      <c r="D136" s="325"/>
      <c r="E136" s="326"/>
      <c r="F136" s="327" t="s">
        <v>180</v>
      </c>
      <c r="G136" s="328"/>
      <c r="H136" s="329"/>
      <c r="I136" s="327" t="s">
        <v>196</v>
      </c>
      <c r="J136" s="328"/>
      <c r="K136" s="328"/>
      <c r="L136" s="329"/>
      <c r="M136" s="330" t="s">
        <v>197</v>
      </c>
      <c r="N136" s="331"/>
      <c r="O136" s="331"/>
      <c r="P136" s="332"/>
    </row>
    <row r="137" spans="1:35" ht="27" customHeight="1">
      <c r="A137" s="312"/>
      <c r="L137" s="333"/>
      <c r="W137" s="314"/>
    </row>
    <row r="138" spans="1:35" ht="28.5" customHeight="1">
      <c r="A138" s="45">
        <v>6</v>
      </c>
      <c r="B138" s="46" t="s">
        <v>198</v>
      </c>
      <c r="C138" s="47"/>
      <c r="D138" s="47"/>
      <c r="E138" s="48"/>
      <c r="F138" s="48"/>
      <c r="G138" s="283"/>
      <c r="H138" s="283"/>
      <c r="I138" s="283"/>
      <c r="J138" s="283"/>
      <c r="K138" s="284"/>
      <c r="L138" s="284"/>
      <c r="M138" s="135"/>
      <c r="N138" s="135"/>
      <c r="O138" s="135"/>
      <c r="P138" s="135"/>
      <c r="Q138" s="135"/>
      <c r="R138" s="136"/>
      <c r="S138" s="137"/>
      <c r="T138" s="136"/>
      <c r="U138" s="137"/>
      <c r="V138" s="137"/>
      <c r="W138" s="50"/>
      <c r="X138" s="50"/>
    </row>
    <row r="139" spans="1:35" s="342" customFormat="1" ht="28.5" customHeight="1">
      <c r="A139" s="138"/>
      <c r="B139" s="334"/>
      <c r="C139" s="335"/>
      <c r="D139" s="335"/>
      <c r="E139" s="336"/>
      <c r="F139" s="336"/>
      <c r="G139" s="337"/>
      <c r="H139" s="337"/>
      <c r="I139" s="337"/>
      <c r="J139" s="337"/>
      <c r="K139" s="338"/>
      <c r="L139" s="338"/>
      <c r="M139" s="339"/>
      <c r="N139" s="339"/>
      <c r="O139" s="339"/>
      <c r="P139" s="339"/>
      <c r="Q139" s="339"/>
      <c r="R139" s="340"/>
      <c r="S139" s="341"/>
      <c r="T139" s="340"/>
      <c r="U139" s="341"/>
      <c r="V139" s="341"/>
    </row>
    <row r="140" spans="1:35" s="342" customFormat="1" ht="30.75" customHeight="1">
      <c r="A140" s="138"/>
      <c r="B140" s="271" t="s">
        <v>199</v>
      </c>
      <c r="C140" s="271"/>
      <c r="D140" s="271"/>
      <c r="E140" s="271"/>
      <c r="F140" s="271"/>
      <c r="G140" s="271"/>
      <c r="H140" s="12" t="str">
        <f>'[1]1安謝'!$H$141</f>
        <v>R6.1.23</v>
      </c>
      <c r="I140" s="12"/>
      <c r="J140" s="13" t="s">
        <v>3</v>
      </c>
      <c r="K140" s="334"/>
      <c r="L140" s="334"/>
      <c r="M140" s="339"/>
      <c r="N140" s="339"/>
      <c r="O140" s="339"/>
      <c r="P140" s="339"/>
      <c r="Q140" s="339"/>
      <c r="R140" s="340"/>
      <c r="S140" s="341"/>
      <c r="T140" s="340"/>
      <c r="U140" s="341"/>
      <c r="V140" s="341"/>
      <c r="AC140" s="343"/>
      <c r="AD140" s="343"/>
      <c r="AE140" s="343"/>
      <c r="AF140" s="343"/>
      <c r="AG140" s="343"/>
      <c r="AH140" s="343"/>
      <c r="AI140" s="343"/>
    </row>
    <row r="141" spans="1:35" s="342" customFormat="1" ht="30.75" customHeight="1">
      <c r="A141" s="138"/>
      <c r="B141" s="344" t="s">
        <v>200</v>
      </c>
      <c r="C141" s="344"/>
      <c r="D141" s="344"/>
      <c r="E141" s="344"/>
      <c r="F141" s="344"/>
      <c r="G141" s="344"/>
      <c r="H141" s="344" t="s">
        <v>201</v>
      </c>
      <c r="I141" s="344"/>
      <c r="J141" s="344"/>
      <c r="K141" s="344"/>
      <c r="L141" s="344"/>
      <c r="M141" s="344"/>
      <c r="N141" s="344"/>
      <c r="O141" s="345" t="s">
        <v>62</v>
      </c>
      <c r="P141" s="345"/>
      <c r="Q141" s="345"/>
      <c r="R141" s="345"/>
      <c r="S141" s="345"/>
      <c r="T141" s="345"/>
      <c r="U141" s="215" t="s">
        <v>202</v>
      </c>
      <c r="V141" s="215"/>
      <c r="W141" s="215"/>
      <c r="X141" s="215"/>
      <c r="AC141" s="343"/>
      <c r="AD141" s="343"/>
      <c r="AE141" s="343"/>
      <c r="AF141" s="343"/>
      <c r="AG141" s="343"/>
      <c r="AH141" s="343"/>
      <c r="AI141" s="343"/>
    </row>
    <row r="142" spans="1:35" s="342" customFormat="1" ht="30.75" customHeight="1">
      <c r="A142" s="138"/>
      <c r="B142" s="346" t="s">
        <v>203</v>
      </c>
      <c r="C142" s="347"/>
      <c r="D142" s="347"/>
      <c r="E142" s="347"/>
      <c r="F142" s="347"/>
      <c r="G142" s="348"/>
      <c r="H142" s="349" t="s">
        <v>204</v>
      </c>
      <c r="I142" s="349"/>
      <c r="J142" s="349"/>
      <c r="K142" s="349"/>
      <c r="L142" s="349"/>
      <c r="M142" s="349"/>
      <c r="N142" s="349"/>
      <c r="O142" s="350" t="s">
        <v>205</v>
      </c>
      <c r="P142" s="350"/>
      <c r="Q142" s="350"/>
      <c r="R142" s="350"/>
      <c r="S142" s="350"/>
      <c r="T142" s="350"/>
      <c r="U142" s="351" t="s">
        <v>206</v>
      </c>
      <c r="V142" s="351"/>
      <c r="W142" s="351"/>
      <c r="X142" s="351"/>
      <c r="AC142" s="343"/>
      <c r="AD142" s="343"/>
      <c r="AE142" s="343"/>
      <c r="AF142" s="343"/>
      <c r="AG142" s="343"/>
      <c r="AH142" s="343"/>
      <c r="AI142" s="343"/>
    </row>
    <row r="143" spans="1:35" s="342" customFormat="1" ht="30.75" customHeight="1">
      <c r="A143" s="138"/>
      <c r="B143" s="352" t="s">
        <v>207</v>
      </c>
      <c r="C143" s="353"/>
      <c r="D143" s="353"/>
      <c r="E143" s="353"/>
      <c r="F143" s="353"/>
      <c r="G143" s="354"/>
      <c r="H143" s="349"/>
      <c r="I143" s="349"/>
      <c r="J143" s="349"/>
      <c r="K143" s="349"/>
      <c r="L143" s="349"/>
      <c r="M143" s="349"/>
      <c r="N143" s="349"/>
      <c r="O143" s="350"/>
      <c r="P143" s="350"/>
      <c r="Q143" s="350"/>
      <c r="R143" s="350"/>
      <c r="S143" s="350"/>
      <c r="T143" s="350"/>
      <c r="U143" s="351"/>
      <c r="V143" s="351"/>
      <c r="W143" s="351"/>
      <c r="X143" s="351"/>
      <c r="AC143" s="343"/>
      <c r="AD143" s="343"/>
      <c r="AE143" s="343"/>
      <c r="AF143" s="343"/>
      <c r="AG143" s="343"/>
      <c r="AH143" s="343"/>
      <c r="AI143" s="343"/>
    </row>
    <row r="144" spans="1:35" s="342" customFormat="1" ht="28.5" customHeight="1">
      <c r="A144" s="138"/>
      <c r="B144" s="355" t="s">
        <v>203</v>
      </c>
      <c r="C144" s="356"/>
      <c r="D144" s="356"/>
      <c r="E144" s="356"/>
      <c r="F144" s="356"/>
      <c r="G144" s="357"/>
      <c r="H144" s="358" t="s">
        <v>208</v>
      </c>
      <c r="I144" s="358"/>
      <c r="J144" s="358"/>
      <c r="K144" s="358"/>
      <c r="L144" s="358"/>
      <c r="M144" s="358"/>
      <c r="N144" s="358"/>
      <c r="O144" s="359" t="s">
        <v>209</v>
      </c>
      <c r="P144" s="359"/>
      <c r="Q144" s="359"/>
      <c r="R144" s="359"/>
      <c r="S144" s="359"/>
      <c r="T144" s="359"/>
      <c r="U144" s="321" t="s">
        <v>210</v>
      </c>
      <c r="V144" s="321"/>
      <c r="W144" s="321"/>
      <c r="X144" s="321"/>
    </row>
    <row r="145" spans="1:35" s="363" customFormat="1" ht="30.75" customHeight="1">
      <c r="A145" s="138"/>
      <c r="B145" s="360" t="s">
        <v>208</v>
      </c>
      <c r="C145" s="361"/>
      <c r="D145" s="361"/>
      <c r="E145" s="361"/>
      <c r="F145" s="361"/>
      <c r="G145" s="362"/>
      <c r="H145" s="358"/>
      <c r="I145" s="358"/>
      <c r="J145" s="358"/>
      <c r="K145" s="358"/>
      <c r="L145" s="358"/>
      <c r="M145" s="358"/>
      <c r="N145" s="358"/>
      <c r="O145" s="359"/>
      <c r="P145" s="359"/>
      <c r="Q145" s="359"/>
      <c r="R145" s="359"/>
      <c r="S145" s="359"/>
      <c r="T145" s="359"/>
      <c r="U145" s="321"/>
      <c r="V145" s="321"/>
      <c r="W145" s="321"/>
      <c r="X145" s="321"/>
      <c r="AC145" s="364"/>
      <c r="AD145" s="364"/>
      <c r="AE145" s="364"/>
      <c r="AF145" s="364"/>
      <c r="AG145" s="364"/>
      <c r="AH145" s="364"/>
      <c r="AI145" s="364"/>
    </row>
    <row r="146" spans="1:35" s="342" customFormat="1" ht="28.5" customHeight="1">
      <c r="A146" s="138"/>
      <c r="B146" s="334"/>
      <c r="C146" s="335"/>
      <c r="D146" s="335"/>
      <c r="E146" s="336"/>
      <c r="F146" s="336"/>
      <c r="G146" s="337"/>
      <c r="H146" s="337"/>
      <c r="I146" s="337"/>
      <c r="J146" s="337"/>
      <c r="K146" s="338"/>
      <c r="L146" s="338"/>
      <c r="M146" s="339"/>
      <c r="N146" s="339"/>
      <c r="O146" s="339"/>
      <c r="P146" s="339"/>
      <c r="Q146" s="339"/>
      <c r="R146" s="340"/>
      <c r="S146" s="341"/>
      <c r="T146" s="340"/>
      <c r="U146" s="341"/>
      <c r="V146" s="341"/>
    </row>
    <row r="147" spans="1:35" s="363" customFormat="1" ht="30.75" customHeight="1">
      <c r="A147" s="138"/>
      <c r="B147" s="271" t="s">
        <v>211</v>
      </c>
      <c r="C147" s="271"/>
      <c r="D147" s="271"/>
      <c r="E147" s="271"/>
      <c r="F147" s="271"/>
      <c r="G147" s="271"/>
      <c r="H147" s="12" t="str">
        <f>'[1]1安謝'!$H$148</f>
        <v>R6.1.23</v>
      </c>
      <c r="I147" s="12"/>
      <c r="J147" s="13" t="s">
        <v>3</v>
      </c>
      <c r="K147" s="334"/>
      <c r="L147" s="334"/>
      <c r="M147" s="339"/>
      <c r="N147" s="339"/>
      <c r="O147" s="339"/>
      <c r="P147" s="339"/>
      <c r="Q147" s="339"/>
      <c r="R147" s="340"/>
      <c r="S147" s="365"/>
      <c r="T147" s="340"/>
      <c r="U147" s="365"/>
      <c r="V147" s="365"/>
      <c r="AC147" s="364"/>
      <c r="AD147" s="364"/>
      <c r="AE147" s="364"/>
      <c r="AF147" s="364"/>
      <c r="AG147" s="364"/>
      <c r="AH147" s="364"/>
      <c r="AI147" s="364"/>
    </row>
    <row r="148" spans="1:35" s="363" customFormat="1" ht="30.75" customHeight="1">
      <c r="A148" s="138"/>
      <c r="B148" s="344" t="s">
        <v>212</v>
      </c>
      <c r="C148" s="344"/>
      <c r="D148" s="344"/>
      <c r="E148" s="344"/>
      <c r="F148" s="344"/>
      <c r="G148" s="344"/>
      <c r="H148" s="344" t="s">
        <v>213</v>
      </c>
      <c r="I148" s="344"/>
      <c r="J148" s="344"/>
      <c r="K148" s="344"/>
      <c r="L148" s="344" t="s">
        <v>214</v>
      </c>
      <c r="M148" s="344"/>
      <c r="N148" s="344"/>
      <c r="O148" s="344"/>
      <c r="P148" s="345" t="s">
        <v>215</v>
      </c>
      <c r="Q148" s="345"/>
      <c r="R148" s="345"/>
      <c r="S148" s="345"/>
      <c r="T148" s="345"/>
      <c r="U148" s="345"/>
      <c r="V148" s="345"/>
      <c r="W148" s="345"/>
      <c r="X148" s="345"/>
      <c r="AC148" s="364"/>
      <c r="AD148" s="364"/>
      <c r="AE148" s="364"/>
      <c r="AF148" s="364"/>
      <c r="AG148" s="364"/>
      <c r="AH148" s="364"/>
      <c r="AI148" s="364"/>
    </row>
    <row r="149" spans="1:35" s="363" customFormat="1" ht="30.75" customHeight="1">
      <c r="A149" s="138"/>
      <c r="B149" s="366" t="s">
        <v>216</v>
      </c>
      <c r="C149" s="366"/>
      <c r="D149" s="366"/>
      <c r="E149" s="366"/>
      <c r="F149" s="366"/>
      <c r="G149" s="366"/>
      <c r="H149" s="367" t="s">
        <v>217</v>
      </c>
      <c r="I149" s="367"/>
      <c r="J149" s="367"/>
      <c r="K149" s="367"/>
      <c r="L149" s="368" t="s">
        <v>218</v>
      </c>
      <c r="M149" s="368"/>
      <c r="N149" s="368"/>
      <c r="O149" s="368"/>
      <c r="P149" s="366" t="s">
        <v>219</v>
      </c>
      <c r="Q149" s="366"/>
      <c r="R149" s="366"/>
      <c r="S149" s="366"/>
      <c r="T149" s="366"/>
      <c r="U149" s="366"/>
      <c r="V149" s="366"/>
      <c r="W149" s="366"/>
      <c r="X149" s="366"/>
      <c r="AC149" s="364"/>
      <c r="AD149" s="364"/>
      <c r="AE149" s="364"/>
      <c r="AF149" s="364"/>
      <c r="AG149" s="364"/>
      <c r="AH149" s="364"/>
      <c r="AI149" s="364"/>
    </row>
    <row r="150" spans="1:35" s="363" customFormat="1" ht="30.75" customHeight="1">
      <c r="A150" s="138"/>
      <c r="B150" s="366" t="s">
        <v>220</v>
      </c>
      <c r="C150" s="366"/>
      <c r="D150" s="366"/>
      <c r="E150" s="366"/>
      <c r="F150" s="366"/>
      <c r="G150" s="366"/>
      <c r="H150" s="367" t="s">
        <v>221</v>
      </c>
      <c r="I150" s="367"/>
      <c r="J150" s="367"/>
      <c r="K150" s="367"/>
      <c r="L150" s="368" t="s">
        <v>222</v>
      </c>
      <c r="M150" s="368"/>
      <c r="N150" s="368"/>
      <c r="O150" s="368"/>
      <c r="P150" s="369" t="s">
        <v>223</v>
      </c>
      <c r="Q150" s="369"/>
      <c r="R150" s="369"/>
      <c r="S150" s="369"/>
      <c r="T150" s="369"/>
      <c r="U150" s="369"/>
      <c r="V150" s="369"/>
      <c r="W150" s="369"/>
      <c r="X150" s="369"/>
      <c r="AC150" s="364"/>
      <c r="AD150" s="364"/>
      <c r="AE150" s="364"/>
      <c r="AF150" s="364"/>
      <c r="AG150" s="364"/>
      <c r="AH150" s="364"/>
      <c r="AI150" s="364"/>
    </row>
    <row r="151" spans="1:35" s="363" customFormat="1" ht="30.75" customHeight="1">
      <c r="A151" s="138"/>
      <c r="B151" s="366" t="s">
        <v>224</v>
      </c>
      <c r="C151" s="366"/>
      <c r="D151" s="366"/>
      <c r="E151" s="366"/>
      <c r="F151" s="366"/>
      <c r="G151" s="366"/>
      <c r="H151" s="367" t="s">
        <v>225</v>
      </c>
      <c r="I151" s="367"/>
      <c r="J151" s="367"/>
      <c r="K151" s="367"/>
      <c r="L151" s="368" t="s">
        <v>226</v>
      </c>
      <c r="M151" s="368"/>
      <c r="N151" s="368"/>
      <c r="O151" s="368"/>
      <c r="P151" s="366" t="s">
        <v>227</v>
      </c>
      <c r="Q151" s="366"/>
      <c r="R151" s="366"/>
      <c r="S151" s="366"/>
      <c r="T151" s="366"/>
      <c r="U151" s="366"/>
      <c r="V151" s="366"/>
      <c r="W151" s="366"/>
      <c r="X151" s="366"/>
      <c r="AC151" s="364"/>
      <c r="AD151" s="364"/>
      <c r="AE151" s="364"/>
      <c r="AF151" s="364"/>
      <c r="AG151" s="364"/>
      <c r="AH151" s="364"/>
      <c r="AI151" s="364"/>
    </row>
    <row r="152" spans="1:35" s="363" customFormat="1" ht="30.75" customHeight="1">
      <c r="A152" s="138"/>
      <c r="B152" s="366" t="s">
        <v>228</v>
      </c>
      <c r="C152" s="366"/>
      <c r="D152" s="366"/>
      <c r="E152" s="366"/>
      <c r="F152" s="366"/>
      <c r="G152" s="366"/>
      <c r="H152" s="368" t="s">
        <v>229</v>
      </c>
      <c r="I152" s="368"/>
      <c r="J152" s="368"/>
      <c r="K152" s="368"/>
      <c r="L152" s="368" t="s">
        <v>230</v>
      </c>
      <c r="M152" s="368"/>
      <c r="N152" s="368"/>
      <c r="O152" s="368"/>
      <c r="P152" s="366" t="s">
        <v>231</v>
      </c>
      <c r="Q152" s="366"/>
      <c r="R152" s="366"/>
      <c r="S152" s="366"/>
      <c r="T152" s="366"/>
      <c r="U152" s="366"/>
      <c r="V152" s="366"/>
      <c r="W152" s="366"/>
      <c r="X152" s="366"/>
      <c r="AC152" s="364"/>
      <c r="AD152" s="364"/>
      <c r="AE152" s="364"/>
      <c r="AF152" s="364"/>
      <c r="AG152" s="364"/>
      <c r="AH152" s="364"/>
      <c r="AI152" s="364"/>
    </row>
    <row r="153" spans="1:35" s="363" customFormat="1" ht="30.75" customHeight="1">
      <c r="A153" s="138"/>
      <c r="B153" s="366" t="s">
        <v>232</v>
      </c>
      <c r="C153" s="366"/>
      <c r="D153" s="366"/>
      <c r="E153" s="366"/>
      <c r="F153" s="366"/>
      <c r="G153" s="366"/>
      <c r="H153" s="368" t="s">
        <v>233</v>
      </c>
      <c r="I153" s="368"/>
      <c r="J153" s="368"/>
      <c r="K153" s="368"/>
      <c r="L153" s="368" t="s">
        <v>234</v>
      </c>
      <c r="M153" s="368"/>
      <c r="N153" s="368"/>
      <c r="O153" s="368"/>
      <c r="P153" s="366" t="s">
        <v>235</v>
      </c>
      <c r="Q153" s="366"/>
      <c r="R153" s="366"/>
      <c r="S153" s="366"/>
      <c r="T153" s="366"/>
      <c r="U153" s="366"/>
      <c r="V153" s="366"/>
      <c r="W153" s="366"/>
      <c r="X153" s="366"/>
      <c r="AC153" s="364"/>
      <c r="AD153" s="364"/>
      <c r="AE153" s="364"/>
      <c r="AF153" s="364"/>
      <c r="AG153" s="364"/>
      <c r="AH153" s="364"/>
      <c r="AI153" s="364"/>
    </row>
    <row r="154" spans="1:35" ht="24" customHeight="1">
      <c r="B154" s="39"/>
      <c r="C154" s="39"/>
      <c r="D154" s="39"/>
      <c r="E154" s="40"/>
      <c r="F154" s="40"/>
      <c r="G154" s="40"/>
      <c r="H154" s="40"/>
      <c r="I154" s="40"/>
      <c r="J154" s="40"/>
      <c r="K154" s="40"/>
      <c r="L154" s="40"/>
      <c r="P154" s="40"/>
      <c r="Q154" s="41"/>
      <c r="R154" s="41"/>
      <c r="S154" s="41"/>
      <c r="T154" s="40"/>
      <c r="U154" s="40"/>
      <c r="V154" s="40"/>
    </row>
    <row r="155" spans="1:35" ht="30" customHeight="1">
      <c r="B155" s="370" t="s">
        <v>236</v>
      </c>
      <c r="C155" s="371"/>
      <c r="D155" s="371"/>
      <c r="E155" s="371"/>
      <c r="F155" s="372" t="s">
        <v>237</v>
      </c>
      <c r="G155" s="372"/>
      <c r="H155" s="372"/>
      <c r="I155" s="372"/>
      <c r="J155" s="372"/>
      <c r="K155" s="372"/>
      <c r="M155" s="12" t="str">
        <f>'[1]1安謝'!$M$156</f>
        <v>R6.3.20</v>
      </c>
      <c r="N155" s="12"/>
      <c r="O155" s="13" t="s">
        <v>3</v>
      </c>
      <c r="P155" s="373"/>
      <c r="Q155" s="374"/>
      <c r="R155" s="374"/>
      <c r="S155" s="374"/>
      <c r="T155" s="374"/>
      <c r="U155" s="374"/>
      <c r="V155" s="374"/>
    </row>
    <row r="156" spans="1:35" ht="25.5" customHeight="1">
      <c r="B156" s="375" t="s">
        <v>146</v>
      </c>
      <c r="C156" s="375"/>
      <c r="D156" s="375"/>
      <c r="E156" s="375"/>
      <c r="F156" s="375"/>
      <c r="G156" s="375"/>
      <c r="H156" s="376" t="s">
        <v>238</v>
      </c>
      <c r="I156" s="377"/>
      <c r="J156" s="377"/>
      <c r="K156" s="377"/>
      <c r="L156" s="377"/>
      <c r="M156" s="377"/>
      <c r="N156" s="377"/>
      <c r="O156" s="378" t="s">
        <v>62</v>
      </c>
      <c r="P156" s="378"/>
      <c r="Q156" s="378"/>
      <c r="R156" s="378"/>
      <c r="S156" s="378"/>
      <c r="T156" s="378"/>
      <c r="U156" s="377" t="s">
        <v>202</v>
      </c>
      <c r="V156" s="377"/>
      <c r="W156" s="377"/>
      <c r="X156" s="379"/>
    </row>
    <row r="157" spans="1:35" ht="25.5" customHeight="1">
      <c r="B157" s="221" t="s">
        <v>239</v>
      </c>
      <c r="C157" s="221"/>
      <c r="D157" s="221"/>
      <c r="E157" s="221"/>
      <c r="F157" s="221"/>
      <c r="G157" s="221"/>
      <c r="H157" s="274" t="s">
        <v>240</v>
      </c>
      <c r="I157" s="380"/>
      <c r="J157" s="380"/>
      <c r="K157" s="380"/>
      <c r="L157" s="380"/>
      <c r="M157" s="380"/>
      <c r="N157" s="380"/>
      <c r="O157" s="221" t="s">
        <v>241</v>
      </c>
      <c r="P157" s="221"/>
      <c r="Q157" s="221"/>
      <c r="R157" s="221"/>
      <c r="S157" s="221"/>
      <c r="T157" s="221"/>
      <c r="U157" s="246" t="s">
        <v>242</v>
      </c>
      <c r="V157" s="246"/>
      <c r="W157" s="246"/>
      <c r="X157" s="246"/>
    </row>
    <row r="158" spans="1:35" ht="18.75" customHeight="1">
      <c r="B158" s="381"/>
      <c r="C158" s="381"/>
      <c r="D158" s="381"/>
      <c r="E158" s="381"/>
      <c r="F158" s="381"/>
      <c r="G158" s="381"/>
      <c r="H158" s="381"/>
      <c r="I158" s="381"/>
      <c r="J158" s="381"/>
      <c r="K158" s="381"/>
    </row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</sheetData>
  <mergeCells count="406">
    <mergeCell ref="B157:G157"/>
    <mergeCell ref="H157:N157"/>
    <mergeCell ref="O157:T157"/>
    <mergeCell ref="U157:X157"/>
    <mergeCell ref="B155:E155"/>
    <mergeCell ref="M155:N155"/>
    <mergeCell ref="B156:G156"/>
    <mergeCell ref="H156:N156"/>
    <mergeCell ref="O156:T156"/>
    <mergeCell ref="U156:X156"/>
    <mergeCell ref="B152:G152"/>
    <mergeCell ref="H152:K152"/>
    <mergeCell ref="L152:O152"/>
    <mergeCell ref="P152:X152"/>
    <mergeCell ref="B153:G153"/>
    <mergeCell ref="H153:K153"/>
    <mergeCell ref="L153:O153"/>
    <mergeCell ref="P153:X153"/>
    <mergeCell ref="B150:G150"/>
    <mergeCell ref="H150:K150"/>
    <mergeCell ref="L150:O150"/>
    <mergeCell ref="P150:X150"/>
    <mergeCell ref="B151:G151"/>
    <mergeCell ref="H151:K151"/>
    <mergeCell ref="L151:O151"/>
    <mergeCell ref="P151:X151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4:G144"/>
    <mergeCell ref="H144:N145"/>
    <mergeCell ref="O144:T145"/>
    <mergeCell ref="U144:X145"/>
    <mergeCell ref="B145:G145"/>
    <mergeCell ref="B147:G147"/>
    <mergeCell ref="H147:I147"/>
    <mergeCell ref="B141:G141"/>
    <mergeCell ref="H141:N141"/>
    <mergeCell ref="O141:T141"/>
    <mergeCell ref="U141:X141"/>
    <mergeCell ref="B142:G142"/>
    <mergeCell ref="H142:N143"/>
    <mergeCell ref="O142:T143"/>
    <mergeCell ref="U142:X143"/>
    <mergeCell ref="B143:G143"/>
    <mergeCell ref="B136:E136"/>
    <mergeCell ref="F136:H136"/>
    <mergeCell ref="I136:L136"/>
    <mergeCell ref="M136:P136"/>
    <mergeCell ref="B138:L138"/>
    <mergeCell ref="B140:G140"/>
    <mergeCell ref="H140:I140"/>
    <mergeCell ref="B134:E134"/>
    <mergeCell ref="F134:H134"/>
    <mergeCell ref="I134:L134"/>
    <mergeCell ref="M134:P134"/>
    <mergeCell ref="B135:E135"/>
    <mergeCell ref="F135:H135"/>
    <mergeCell ref="I135:L135"/>
    <mergeCell ref="M135:P135"/>
    <mergeCell ref="B132:E132"/>
    <mergeCell ref="F132:H132"/>
    <mergeCell ref="I132:L132"/>
    <mergeCell ref="M132:P132"/>
    <mergeCell ref="B133:E133"/>
    <mergeCell ref="F133:H133"/>
    <mergeCell ref="I133:L133"/>
    <mergeCell ref="M133:P133"/>
    <mergeCell ref="B130:F130"/>
    <mergeCell ref="G130:H130"/>
    <mergeCell ref="B131:E131"/>
    <mergeCell ref="F131:H131"/>
    <mergeCell ref="I131:L131"/>
    <mergeCell ref="M131:P131"/>
    <mergeCell ref="B126:E126"/>
    <mergeCell ref="F126:G126"/>
    <mergeCell ref="B127:E127"/>
    <mergeCell ref="F127:K127"/>
    <mergeCell ref="B128:E128"/>
    <mergeCell ref="F128:K128"/>
    <mergeCell ref="B118:I118"/>
    <mergeCell ref="B119:I119"/>
    <mergeCell ref="B120:I120"/>
    <mergeCell ref="B121:I121"/>
    <mergeCell ref="B122:I122"/>
    <mergeCell ref="B124:L124"/>
    <mergeCell ref="C115:F115"/>
    <mergeCell ref="G115:J115"/>
    <mergeCell ref="K115:L115"/>
    <mergeCell ref="M115:N115"/>
    <mergeCell ref="S115:V115"/>
    <mergeCell ref="B117:F117"/>
    <mergeCell ref="G117:H117"/>
    <mergeCell ref="S112:V114"/>
    <mergeCell ref="K113:N113"/>
    <mergeCell ref="O113:O114"/>
    <mergeCell ref="P113:P114"/>
    <mergeCell ref="Q113:Q114"/>
    <mergeCell ref="R113:R114"/>
    <mergeCell ref="K114:L114"/>
    <mergeCell ref="M114:N114"/>
    <mergeCell ref="B107:G107"/>
    <mergeCell ref="H107:M107"/>
    <mergeCell ref="B109:L109"/>
    <mergeCell ref="B111:E111"/>
    <mergeCell ref="F111:G111"/>
    <mergeCell ref="B112:B114"/>
    <mergeCell ref="C112:F114"/>
    <mergeCell ref="G112:J114"/>
    <mergeCell ref="K112:R112"/>
    <mergeCell ref="B104:G104"/>
    <mergeCell ref="H104:M104"/>
    <mergeCell ref="B105:G105"/>
    <mergeCell ref="H105:M105"/>
    <mergeCell ref="B106:G106"/>
    <mergeCell ref="H106:M106"/>
    <mergeCell ref="B102:G102"/>
    <mergeCell ref="H102:M102"/>
    <mergeCell ref="O102:U102"/>
    <mergeCell ref="B103:G103"/>
    <mergeCell ref="H103:M103"/>
    <mergeCell ref="O103:U103"/>
    <mergeCell ref="B100:G100"/>
    <mergeCell ref="H100:M100"/>
    <mergeCell ref="B101:G101"/>
    <mergeCell ref="H101:M101"/>
    <mergeCell ref="O101:R101"/>
    <mergeCell ref="S101:T101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B97:G97"/>
    <mergeCell ref="H97:M97"/>
    <mergeCell ref="O97:U97"/>
    <mergeCell ref="V97:W97"/>
    <mergeCell ref="B94:G94"/>
    <mergeCell ref="H94:M94"/>
    <mergeCell ref="O94:S94"/>
    <mergeCell ref="T94:X94"/>
    <mergeCell ref="B95:G95"/>
    <mergeCell ref="H95:M95"/>
    <mergeCell ref="O95:S95"/>
    <mergeCell ref="T95:X95"/>
    <mergeCell ref="B92:G92"/>
    <mergeCell ref="H92:M92"/>
    <mergeCell ref="B93:G93"/>
    <mergeCell ref="H93:M93"/>
    <mergeCell ref="O93:U93"/>
    <mergeCell ref="V93:W93"/>
    <mergeCell ref="V89:W89"/>
    <mergeCell ref="B90:G90"/>
    <mergeCell ref="H90:M90"/>
    <mergeCell ref="O90:S90"/>
    <mergeCell ref="T90:X90"/>
    <mergeCell ref="B91:G91"/>
    <mergeCell ref="H91:M91"/>
    <mergeCell ref="O91:S91"/>
    <mergeCell ref="T91:X91"/>
    <mergeCell ref="B85:I85"/>
    <mergeCell ref="B86:I86"/>
    <mergeCell ref="B87:I87"/>
    <mergeCell ref="B89:F89"/>
    <mergeCell ref="G89:H89"/>
    <mergeCell ref="O89:U89"/>
    <mergeCell ref="T81:V81"/>
    <mergeCell ref="B82:I82"/>
    <mergeCell ref="J82:N82"/>
    <mergeCell ref="O82:S82"/>
    <mergeCell ref="T82:V82"/>
    <mergeCell ref="B84:I84"/>
    <mergeCell ref="J84:K84"/>
    <mergeCell ref="B78:I78"/>
    <mergeCell ref="J78:O78"/>
    <mergeCell ref="P78:Q78"/>
    <mergeCell ref="B80:G80"/>
    <mergeCell ref="H80:I80"/>
    <mergeCell ref="B81:I81"/>
    <mergeCell ref="J81:N81"/>
    <mergeCell ref="O81:S8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5:E65"/>
    <mergeCell ref="F65:L65"/>
    <mergeCell ref="M65:O65"/>
    <mergeCell ref="P65:Q65"/>
    <mergeCell ref="B67:F67"/>
    <mergeCell ref="B69:E69"/>
    <mergeCell ref="F69:O69"/>
    <mergeCell ref="P69:Q69"/>
    <mergeCell ref="O61:P61"/>
    <mergeCell ref="Q61:R61"/>
    <mergeCell ref="B63:G63"/>
    <mergeCell ref="H63:I63"/>
    <mergeCell ref="B64:E64"/>
    <mergeCell ref="F64:L64"/>
    <mergeCell ref="M64:O64"/>
    <mergeCell ref="P64:Q64"/>
    <mergeCell ref="C61:D61"/>
    <mergeCell ref="E61:F61"/>
    <mergeCell ref="G61:H61"/>
    <mergeCell ref="I61:J61"/>
    <mergeCell ref="K61:L61"/>
    <mergeCell ref="M61:N61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R52:S52"/>
    <mergeCell ref="T52:X52"/>
    <mergeCell ref="B54:E54"/>
    <mergeCell ref="F54:G54"/>
    <mergeCell ref="C55:D55"/>
    <mergeCell ref="E55:F55"/>
    <mergeCell ref="G55:H55"/>
    <mergeCell ref="I55:J55"/>
    <mergeCell ref="K55:L55"/>
    <mergeCell ref="M55:N55"/>
    <mergeCell ref="B49:F49"/>
    <mergeCell ref="B51:D51"/>
    <mergeCell ref="B52:C52"/>
    <mergeCell ref="D52:I52"/>
    <mergeCell ref="J52:K52"/>
    <mergeCell ref="L52:Q52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B6:C7"/>
    <mergeCell ref="D6:I7"/>
    <mergeCell ref="J6:K6"/>
    <mergeCell ref="L6:Q6"/>
    <mergeCell ref="R6:S6"/>
    <mergeCell ref="T6:X6"/>
    <mergeCell ref="J7:K7"/>
    <mergeCell ref="L7:Q7"/>
    <mergeCell ref="R7:S7"/>
    <mergeCell ref="T7:X7"/>
    <mergeCell ref="Y1:AF7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7" max="23" man="1"/>
    <brk id="48" max="23" man="1"/>
    <brk id="79" max="23" man="1"/>
    <brk id="108" max="23" man="1"/>
    <brk id="13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5城南</vt:lpstr>
      <vt:lpstr>'5城南'!Print_Area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2024-04-26T05:14:32Z</dcterms:created>
  <dcterms:modified xsi:type="dcterms:W3CDTF">2024-04-26T05:28:03Z</dcterms:modified>
</cp:coreProperties>
</file>