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3城北" sheetId="1" r:id="rId1"/>
  </sheets>
  <externalReferences>
    <externalReference r:id="rId2"/>
  </externalReferences>
  <definedNames>
    <definedName name="_xlnm.Print_Area" localSheetId="0">'3城北'!$A$1:$Y$175</definedName>
    <definedName name="Z_818BF9DD_E155_4641_96DB_F10DCC046B31_.wvu.PrintArea" localSheetId="0" hidden="1">'3城北'!$A$1:$Y$176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6" i="1" l="1"/>
  <c r="H156" i="1"/>
  <c r="H147" i="1"/>
  <c r="G141" i="1"/>
  <c r="F133" i="1"/>
  <c r="G125" i="1"/>
  <c r="F117" i="1"/>
  <c r="S108" i="1"/>
  <c r="V104" i="1"/>
  <c r="V97" i="1"/>
  <c r="V93" i="1"/>
  <c r="G93" i="1"/>
  <c r="J89" i="1"/>
  <c r="H85" i="1"/>
  <c r="M82" i="1"/>
  <c r="M83" i="1" s="1"/>
  <c r="M72" i="1"/>
  <c r="H66" i="1"/>
  <c r="Q64" i="1"/>
  <c r="Q63" i="1"/>
  <c r="Q62" i="1"/>
  <c r="Q61" i="1"/>
  <c r="Q60" i="1"/>
  <c r="Q59" i="1"/>
  <c r="F57" i="1"/>
  <c r="T44" i="1"/>
  <c r="V43" i="1" s="1"/>
  <c r="V41" i="1"/>
  <c r="H39" i="1"/>
  <c r="H32" i="1"/>
  <c r="F4" i="1"/>
  <c r="V42" i="1" l="1"/>
</calcChain>
</file>

<file path=xl/sharedStrings.xml><?xml version="1.0" encoding="utf-8"?>
<sst xmlns="http://schemas.openxmlformats.org/spreadsheetml/2006/main" count="366" uniqueCount="296">
  <si>
    <t>№</t>
    <phoneticPr fontId="3"/>
  </si>
  <si>
    <t>城北小学校区</t>
    <rPh sb="0" eb="2">
      <t>ジョウホク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</si>
  <si>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</si>
  <si>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</si>
  <si>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</si>
  <si>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</si>
  <si>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</si>
  <si>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首里石嶺町</t>
    <rPh sb="0" eb="2">
      <t>シュリ</t>
    </rPh>
    <rPh sb="2" eb="4">
      <t>イシミネ</t>
    </rPh>
    <rPh sb="4" eb="5">
      <t>チョウ</t>
    </rPh>
    <phoneticPr fontId="3"/>
  </si>
  <si>
    <t>1丁目（全部）</t>
    <rPh sb="1" eb="3">
      <t>チョウメ</t>
    </rPh>
    <rPh sb="4" eb="6">
      <t>ゼンブ</t>
    </rPh>
    <phoneticPr fontId="3"/>
  </si>
  <si>
    <t>首里大名町</t>
    <rPh sb="0" eb="2">
      <t>シュリ</t>
    </rPh>
    <rPh sb="2" eb="4">
      <t>オオナ</t>
    </rPh>
    <rPh sb="4" eb="5">
      <t>チョウ</t>
    </rPh>
    <phoneticPr fontId="3"/>
  </si>
  <si>
    <t>3丁目1～8、10～14、17、25、27～30、33番地1</t>
    <rPh sb="1" eb="3">
      <t>チョウメ</t>
    </rPh>
    <rPh sb="27" eb="29">
      <t>バンチ</t>
    </rPh>
    <phoneticPr fontId="3"/>
  </si>
  <si>
    <t>首里平良町</t>
    <rPh sb="0" eb="2">
      <t>シュリ</t>
    </rPh>
    <rPh sb="2" eb="4">
      <t>タイラ</t>
    </rPh>
    <rPh sb="4" eb="5">
      <t>チョウ</t>
    </rPh>
    <phoneticPr fontId="3"/>
  </si>
  <si>
    <t>1丁目1～95番地</t>
    <rPh sb="1" eb="3">
      <t>チョウメ</t>
    </rPh>
    <rPh sb="7" eb="9">
      <t>バンチ</t>
    </rPh>
    <phoneticPr fontId="3"/>
  </si>
  <si>
    <t>3丁目257、266～271
（267番地6は石嶺小）</t>
    <rPh sb="1" eb="3">
      <t>チョウメ</t>
    </rPh>
    <rPh sb="19" eb="21">
      <t>バンチ</t>
    </rPh>
    <rPh sb="23" eb="25">
      <t>イシミネ</t>
    </rPh>
    <rPh sb="25" eb="26">
      <t>ショウ</t>
    </rPh>
    <phoneticPr fontId="3"/>
  </si>
  <si>
    <t>51～53、95～97、99、
103～104番地</t>
    <rPh sb="23" eb="25">
      <t>バンチ</t>
    </rPh>
    <phoneticPr fontId="3"/>
  </si>
  <si>
    <t>2丁目1～34番地、46～51、
60～69、139～140番地</t>
    <rPh sb="1" eb="3">
      <t>チョウメ</t>
    </rPh>
    <rPh sb="7" eb="9">
      <t>バンチ</t>
    </rPh>
    <rPh sb="30" eb="32">
      <t>バンチ</t>
    </rPh>
    <phoneticPr fontId="3"/>
  </si>
  <si>
    <t>273～333番地</t>
    <rPh sb="7" eb="9">
      <t>バンチ</t>
    </rPh>
    <phoneticPr fontId="3"/>
  </si>
  <si>
    <t>首里儀保町</t>
    <rPh sb="0" eb="2">
      <t>シュリ</t>
    </rPh>
    <rPh sb="2" eb="4">
      <t>ギボ</t>
    </rPh>
    <rPh sb="4" eb="5">
      <t>チョウ</t>
    </rPh>
    <phoneticPr fontId="3"/>
  </si>
  <si>
    <t>全部</t>
    <rPh sb="0" eb="2">
      <t>ゼンブ</t>
    </rPh>
    <phoneticPr fontId="3"/>
  </si>
  <si>
    <t>首里久場川町</t>
    <rPh sb="0" eb="2">
      <t>シュリ</t>
    </rPh>
    <rPh sb="2" eb="5">
      <t>クバガワ</t>
    </rPh>
    <rPh sb="5" eb="6">
      <t>チョウ</t>
    </rPh>
    <phoneticPr fontId="3"/>
  </si>
  <si>
    <t>首里赤平町</t>
    <rPh sb="0" eb="2">
      <t>シュリ</t>
    </rPh>
    <rPh sb="2" eb="4">
      <t>アカヒラ</t>
    </rPh>
    <rPh sb="4" eb="5">
      <t>チョウ</t>
    </rPh>
    <phoneticPr fontId="3"/>
  </si>
  <si>
    <t>首里末吉町</t>
    <rPh sb="0" eb="2">
      <t>シュリ</t>
    </rPh>
    <rPh sb="2" eb="4">
      <t>スエヨシ</t>
    </rPh>
    <rPh sb="4" eb="5">
      <t>チョウ</t>
    </rPh>
    <phoneticPr fontId="3"/>
  </si>
  <si>
    <t>1丁目1～3番地</t>
    <rPh sb="1" eb="3">
      <t>チョウメ</t>
    </rPh>
    <rPh sb="6" eb="8">
      <t>バンチ</t>
    </rPh>
    <phoneticPr fontId="3"/>
  </si>
  <si>
    <t>2丁目1～87、89～134番地</t>
    <rPh sb="1" eb="3">
      <t>チョウメ</t>
    </rPh>
    <rPh sb="14" eb="16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</si>
  <si>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</si>
  <si>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</si>
  <si>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</si>
  <si>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</si>
  <si>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</si>
  <si>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</si>
  <si>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</si>
  <si>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</si>
  <si>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</si>
  <si>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</si>
  <si>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</si>
  <si>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</si>
  <si>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</si>
  <si>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</si>
  <si>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</si>
  <si>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</si>
  <si>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</si>
  <si>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</si>
  <si>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</si>
  <si>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</si>
  <si>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</si>
  <si>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</si>
  <si>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</si>
  <si>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</si>
  <si>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城北小学校</t>
    <rPh sb="0" eb="2">
      <t>ジョウホク</t>
    </rPh>
    <rPh sb="2" eb="5">
      <t>ショウガッコウ</t>
    </rPh>
    <phoneticPr fontId="3"/>
  </si>
  <si>
    <t>所在地</t>
  </si>
  <si>
    <t>首里石嶺町１－１６２</t>
    <rPh sb="0" eb="2">
      <t>シュリ</t>
    </rPh>
    <rPh sb="2" eb="4">
      <t>イシミネ</t>
    </rPh>
    <rPh sb="4" eb="5">
      <t>チョウ</t>
    </rPh>
    <phoneticPr fontId="3"/>
  </si>
  <si>
    <t>設立年</t>
    <rPh sb="0" eb="2">
      <t>セツリツ</t>
    </rPh>
    <rPh sb="2" eb="3">
      <t>ネン</t>
    </rPh>
    <phoneticPr fontId="3"/>
  </si>
  <si>
    <t>明治28年5月</t>
    <rPh sb="0" eb="2">
      <t>メイジ</t>
    </rPh>
    <rPh sb="4" eb="5">
      <t>ネン</t>
    </rPh>
    <rPh sb="6" eb="7">
      <t>ガツ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</si>
  <si>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</si>
  <si>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</si>
  <si>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</si>
  <si>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</si>
  <si>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</si>
  <si>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</si>
  <si>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</si>
  <si>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</si>
  <si>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</si>
  <si>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</si>
  <si>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</si>
  <si>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</si>
  <si>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</si>
  <si>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</si>
  <si>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</si>
  <si>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</si>
  <si>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</si>
  <si>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</si>
  <si>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</si>
  <si>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城北中学校</t>
    <rPh sb="0" eb="3">
      <t>ジョウホクチュウ</t>
    </rPh>
    <rPh sb="3" eb="5">
      <t>ガッコウ</t>
    </rPh>
    <phoneticPr fontId="3"/>
  </si>
  <si>
    <t>首里石嶺町1-112</t>
    <rPh sb="0" eb="2">
      <t>シュリ</t>
    </rPh>
    <rPh sb="2" eb="5">
      <t>イシミネチョウ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</si>
  <si>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</si>
  <si>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</si>
  <si>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</si>
  <si>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</si>
  <si>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2">
      <t>ジチ</t>
    </rPh>
    <rPh sb="2" eb="3">
      <t>カイ</t>
    </rPh>
    <rPh sb="3" eb="4">
      <t>メイ</t>
    </rPh>
    <phoneticPr fontId="3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</si>
  <si>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</si>
  <si>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</si>
  <si>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久場川町自治会</t>
    <rPh sb="0" eb="3">
      <t>クバガワ</t>
    </rPh>
    <rPh sb="3" eb="4">
      <t>チョウ</t>
    </rPh>
    <rPh sb="4" eb="7">
      <t>ジチカイ</t>
    </rPh>
    <phoneticPr fontId="3"/>
  </si>
  <si>
    <t>久場川町1丁目2丁目全域
（久場川市営住宅を除く）</t>
    <rPh sb="0" eb="4">
      <t>クバガワチョウ</t>
    </rPh>
    <rPh sb="5" eb="7">
      <t>チョウメ</t>
    </rPh>
    <rPh sb="8" eb="10">
      <t>チョウメ</t>
    </rPh>
    <rPh sb="10" eb="12">
      <t>ゼンイキ</t>
    </rPh>
    <rPh sb="14" eb="19">
      <t>クバガワシエイ</t>
    </rPh>
    <rPh sb="19" eb="21">
      <t>ジュウタク</t>
    </rPh>
    <rPh sb="22" eb="23">
      <t>ノゾ</t>
    </rPh>
    <phoneticPr fontId="3"/>
  </si>
  <si>
    <t>赤平町自治会</t>
    <rPh sb="0" eb="2">
      <t>アカヒラ</t>
    </rPh>
    <rPh sb="2" eb="3">
      <t>チョウ</t>
    </rPh>
    <rPh sb="3" eb="6">
      <t>ジチカイ</t>
    </rPh>
    <phoneticPr fontId="3"/>
  </si>
  <si>
    <t>首里赤平町1丁目～2丁目全域</t>
    <rPh sb="0" eb="5">
      <t>シュリアカヒラチョウ</t>
    </rPh>
    <rPh sb="6" eb="8">
      <t>チョウメ</t>
    </rPh>
    <rPh sb="10" eb="12">
      <t>チョウメ</t>
    </rPh>
    <rPh sb="12" eb="14">
      <t>ゼンイキ</t>
    </rPh>
    <phoneticPr fontId="3"/>
  </si>
  <si>
    <t>首里儀保町自治会</t>
    <rPh sb="0" eb="2">
      <t>シュリ</t>
    </rPh>
    <rPh sb="2" eb="4">
      <t>ギボ</t>
    </rPh>
    <rPh sb="4" eb="5">
      <t>チョウ</t>
    </rPh>
    <rPh sb="5" eb="8">
      <t>ジチカイ</t>
    </rPh>
    <phoneticPr fontId="3"/>
  </si>
  <si>
    <t>首里儀保町1丁目～4丁目</t>
    <rPh sb="0" eb="5">
      <t>シュリギボチョウ</t>
    </rPh>
    <rPh sb="6" eb="8">
      <t>チョウメ</t>
    </rPh>
    <rPh sb="10" eb="12">
      <t>チョウメ</t>
    </rPh>
    <phoneticPr fontId="3"/>
  </si>
  <si>
    <t>久場川市営住宅自治会</t>
    <rPh sb="0" eb="3">
      <t>クバガワ</t>
    </rPh>
    <rPh sb="3" eb="5">
      <t>シエイ</t>
    </rPh>
    <rPh sb="5" eb="7">
      <t>ジュウタク</t>
    </rPh>
    <rPh sb="7" eb="10">
      <t>ジチカイ</t>
    </rPh>
    <phoneticPr fontId="3"/>
  </si>
  <si>
    <t>首里久場川町2-18，2-18-3・5、
2-96（久場川市営住宅）</t>
    <rPh sb="0" eb="5">
      <t>シュリクバガワ</t>
    </rPh>
    <rPh sb="5" eb="6">
      <t>チョウ</t>
    </rPh>
    <rPh sb="26" eb="31">
      <t>クバガワシエイ</t>
    </rPh>
    <rPh sb="31" eb="33">
      <t>ジュウタク</t>
    </rPh>
    <phoneticPr fontId="3"/>
  </si>
  <si>
    <t>石嶺ひよい自治会</t>
    <rPh sb="0" eb="2">
      <t>イシミネ</t>
    </rPh>
    <rPh sb="5" eb="8">
      <t>ジチカイ</t>
    </rPh>
    <phoneticPr fontId="3"/>
  </si>
  <si>
    <t>首里石嶺町1丁目141番地、
145番地の一部</t>
    <rPh sb="0" eb="2">
      <t>シュリ</t>
    </rPh>
    <rPh sb="2" eb="4">
      <t>イシミネ</t>
    </rPh>
    <rPh sb="4" eb="5">
      <t>チョウ</t>
    </rPh>
    <rPh sb="6" eb="8">
      <t>チョウメ</t>
    </rPh>
    <rPh sb="11" eb="13">
      <t>バンチ</t>
    </rPh>
    <rPh sb="18" eb="20">
      <t>バンチ</t>
    </rPh>
    <rPh sb="21" eb="23">
      <t>イチブ</t>
    </rPh>
    <phoneticPr fontId="3"/>
  </si>
  <si>
    <t>石嶺坂道通り自治会</t>
    <rPh sb="0" eb="2">
      <t>イシミネ</t>
    </rPh>
    <rPh sb="2" eb="3">
      <t>サカ</t>
    </rPh>
    <rPh sb="3" eb="4">
      <t>ミチ</t>
    </rPh>
    <rPh sb="4" eb="5">
      <t>トオ</t>
    </rPh>
    <rPh sb="6" eb="9">
      <t>ジチカイ</t>
    </rPh>
    <phoneticPr fontId="3"/>
  </si>
  <si>
    <t>首里石嶺町1丁目・3丁目一部</t>
    <rPh sb="0" eb="2">
      <t>シュリ</t>
    </rPh>
    <rPh sb="2" eb="4">
      <t>イシミネ</t>
    </rPh>
    <rPh sb="4" eb="5">
      <t>チョウ</t>
    </rPh>
    <rPh sb="6" eb="8">
      <t>チョウメ</t>
    </rPh>
    <rPh sb="10" eb="12">
      <t>チョウメ</t>
    </rPh>
    <rPh sb="12" eb="14">
      <t>イチブ</t>
    </rPh>
    <phoneticPr fontId="3"/>
  </si>
  <si>
    <t>石嶺アペックス自治会</t>
    <rPh sb="0" eb="2">
      <t>イシミネ</t>
    </rPh>
    <rPh sb="7" eb="10">
      <t>ジチカイ</t>
    </rPh>
    <phoneticPr fontId="3"/>
  </si>
  <si>
    <t>首里石嶺町3丁目一部</t>
    <rPh sb="0" eb="2">
      <t>シュリ</t>
    </rPh>
    <rPh sb="2" eb="4">
      <t>イシミネ</t>
    </rPh>
    <rPh sb="4" eb="5">
      <t>チョウ</t>
    </rPh>
    <rPh sb="6" eb="8">
      <t>チョウメ</t>
    </rPh>
    <rPh sb="8" eb="10">
      <t>イチブ</t>
    </rPh>
    <phoneticPr fontId="3"/>
  </si>
  <si>
    <t>首里平良町自治会</t>
    <rPh sb="0" eb="2">
      <t>シュリ</t>
    </rPh>
    <rPh sb="2" eb="4">
      <t>タイラ</t>
    </rPh>
    <rPh sb="4" eb="5">
      <t>チョウ</t>
    </rPh>
    <rPh sb="5" eb="8">
      <t>ジチカイ</t>
    </rPh>
    <phoneticPr fontId="3"/>
  </si>
  <si>
    <t>首里平良町1丁目～2丁目</t>
    <rPh sb="0" eb="2">
      <t>シュリ</t>
    </rPh>
    <rPh sb="2" eb="4">
      <t>タイラ</t>
    </rPh>
    <rPh sb="4" eb="5">
      <t>チョウ</t>
    </rPh>
    <rPh sb="6" eb="8">
      <t>チョウメ</t>
    </rPh>
    <rPh sb="10" eb="12">
      <t>チョウメ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</si>
  <si>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</si>
  <si>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</si>
  <si>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</si>
  <si>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</si>
  <si>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</si>
  <si>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</si>
  <si>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</si>
  <si>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</si>
  <si>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</si>
  <si>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</si>
  <si>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城北中学校区青少年健全育成協議会</t>
    <rPh sb="0" eb="5">
      <t>ジョウホクチュウガッコウ</t>
    </rPh>
    <rPh sb="5" eb="6">
      <t>ク</t>
    </rPh>
    <rPh sb="6" eb="16">
      <t>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</si>
  <si>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</si>
  <si>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</si>
  <si>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</si>
  <si>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</si>
  <si>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首里鳥堀町自治会</t>
    <phoneticPr fontId="3"/>
  </si>
  <si>
    <t>鳥堀石嶺線</t>
    <phoneticPr fontId="3"/>
  </si>
  <si>
    <t>-</t>
    <phoneticPr fontId="3"/>
  </si>
  <si>
    <t>-</t>
    <phoneticPr fontId="3"/>
  </si>
  <si>
    <t>城北</t>
    <phoneticPr fontId="3"/>
  </si>
  <si>
    <t>石嶺26号</t>
    <phoneticPr fontId="3"/>
  </si>
  <si>
    <t>首里汀良町自治会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</si>
  <si>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6"/>
  </si>
  <si>
    <t>石嶺坂道通り自治会</t>
    <phoneticPr fontId="3"/>
  </si>
  <si>
    <t>農適石嶺3号線の一部</t>
    <phoneticPr fontId="3"/>
  </si>
  <si>
    <t>石嶺駅西側交通広場道路ボランティア</t>
    <phoneticPr fontId="3"/>
  </si>
  <si>
    <t>鳥堀石嶺線の一部（石嶺駅西交通広場）および石嶺15号の一部（南側の歩道）</t>
    <phoneticPr fontId="3"/>
  </si>
  <si>
    <t>石嶺アペックス自治会</t>
    <phoneticPr fontId="3"/>
  </si>
  <si>
    <t>城北公園</t>
    <phoneticPr fontId="3"/>
  </si>
  <si>
    <t>沖縄銀行</t>
    <phoneticPr fontId="3"/>
  </si>
  <si>
    <t>市内一円(各本店、支店、出張所)</t>
    <phoneticPr fontId="3"/>
  </si>
  <si>
    <t>首里ペタンク同好会</t>
    <phoneticPr fontId="3"/>
  </si>
  <si>
    <t>末吉公園（ゲートボール場）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</si>
  <si>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</si>
  <si>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</si>
  <si>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</si>
  <si>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</si>
  <si>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</si>
  <si>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市内一円(加盟各事業所周辺)</t>
    <phoneticPr fontId="3"/>
  </si>
  <si>
    <t>那覇市観光ホテル旅館事業協同組合</t>
    <phoneticPr fontId="3"/>
  </si>
  <si>
    <t>市内一円(加盟各事業所周辺)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</si>
  <si>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</si>
  <si>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</si>
  <si>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</si>
  <si>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</si>
  <si>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t>-</t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</si>
  <si>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</si>
  <si>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</si>
  <si>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</si>
  <si>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t>市内一円(加盟各事業所周辺)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</si>
  <si>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2"/>
  </si>
  <si>
    <t>金秀商事株式会社</t>
    <phoneticPr fontId="3"/>
  </si>
  <si>
    <t>組織名</t>
    <rPh sb="0" eb="3">
      <t>ソシキメイ</t>
    </rPh>
    <phoneticPr fontId="12"/>
  </si>
  <si>
    <t>生活協同組合コープ沖縄</t>
    <phoneticPr fontId="3"/>
  </si>
  <si>
    <t>久場川町自治会</t>
    <rPh sb="0" eb="4">
      <t>クバガワチョウ</t>
    </rPh>
    <rPh sb="4" eb="7">
      <t>ジチカイ</t>
    </rPh>
    <phoneticPr fontId="3"/>
  </si>
  <si>
    <t>(社)沖縄県建設業協会那覇支部</t>
    <phoneticPr fontId="3"/>
  </si>
  <si>
    <t>市内一円(加盟各事業所周辺)</t>
    <phoneticPr fontId="3"/>
  </si>
  <si>
    <t>ペンタス花の会</t>
    <phoneticPr fontId="3"/>
  </si>
  <si>
    <t>一般社団法人沖縄県中小建設業協会
那覇支部</t>
    <phoneticPr fontId="3"/>
  </si>
  <si>
    <t>赤平町自治会</t>
    <phoneticPr fontId="3"/>
  </si>
  <si>
    <t>知念商店見守り隊</t>
    <rPh sb="0" eb="4">
      <t>チネンショウテン</t>
    </rPh>
    <rPh sb="4" eb="6">
      <t>ミマモ</t>
    </rPh>
    <rPh sb="7" eb="8">
      <t>タイ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</si>
  <si>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</si>
  <si>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</si>
  <si>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</si>
  <si>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</si>
  <si>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</si>
  <si>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</si>
  <si>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</si>
  <si>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</si>
  <si>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</si>
  <si>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</si>
  <si>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</si>
  <si>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</si>
  <si>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</si>
  <si>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</si>
  <si>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</si>
  <si>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城北こども園</t>
    <rPh sb="0" eb="2">
      <t>ジョウホク</t>
    </rPh>
    <rPh sb="5" eb="6">
      <t>エン</t>
    </rPh>
    <phoneticPr fontId="3"/>
  </si>
  <si>
    <t>首里石嶺町1-162</t>
    <rPh sb="0" eb="5">
      <t>シュリイシミネチョウ</t>
    </rPh>
    <phoneticPr fontId="3"/>
  </si>
  <si>
    <t>○</t>
    <phoneticPr fontId="3"/>
  </si>
  <si>
    <t>-</t>
    <phoneticPr fontId="3"/>
  </si>
  <si>
    <t>○</t>
    <phoneticPr fontId="3"/>
  </si>
  <si>
    <t>○</t>
    <phoneticPr fontId="3"/>
  </si>
  <si>
    <t>電話：884-0936
FAX：同上</t>
    <phoneticPr fontId="3"/>
  </si>
  <si>
    <t>城北小学校</t>
    <rPh sb="0" eb="5">
      <t>ジョウホクショウガッコウ</t>
    </rPh>
    <phoneticPr fontId="3"/>
  </si>
  <si>
    <t>首里石嶺町1-162</t>
    <rPh sb="0" eb="2">
      <t>シュリ</t>
    </rPh>
    <rPh sb="2" eb="5">
      <t>イシミネチョウ</t>
    </rPh>
    <phoneticPr fontId="3"/>
  </si>
  <si>
    <t>○</t>
    <phoneticPr fontId="3"/>
  </si>
  <si>
    <t>○</t>
    <phoneticPr fontId="3"/>
  </si>
  <si>
    <t>電話：917-3303
FAX：917-3343</t>
    <phoneticPr fontId="3"/>
  </si>
  <si>
    <t>城北中学校</t>
    <rPh sb="0" eb="5">
      <t>ジョウホクチュウガッコウ</t>
    </rPh>
    <phoneticPr fontId="3"/>
  </si>
  <si>
    <t>○</t>
    <phoneticPr fontId="3"/>
  </si>
  <si>
    <t>電話：917-3412
FAX：917-3432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</si>
  <si>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</si>
  <si>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首里平良町自治会自主防災会</t>
    <phoneticPr fontId="3"/>
  </si>
  <si>
    <t>久場川市営住宅自治会自主防災会</t>
    <phoneticPr fontId="3"/>
  </si>
  <si>
    <t>赤平町自治会自主防災会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</si>
  <si>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</si>
  <si>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</si>
  <si>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</si>
  <si>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城北児童クラブ</t>
    <rPh sb="0" eb="2">
      <t>ジョウホク</t>
    </rPh>
    <rPh sb="2" eb="4">
      <t>ジドウ</t>
    </rPh>
    <phoneticPr fontId="3"/>
  </si>
  <si>
    <t>首里久場川町2-18
久場川児童館敷地内</t>
    <rPh sb="11" eb="14">
      <t>クバガワ</t>
    </rPh>
    <rPh sb="14" eb="17">
      <t>ジドウカン</t>
    </rPh>
    <rPh sb="17" eb="20">
      <t>シキチナイ</t>
    </rPh>
    <phoneticPr fontId="3"/>
  </si>
  <si>
    <t>わかめ児童クラブ</t>
    <rPh sb="3" eb="5">
      <t>ジドウ</t>
    </rPh>
    <phoneticPr fontId="3"/>
  </si>
  <si>
    <t>首里石嶺町3-325</t>
    <phoneticPr fontId="3"/>
  </si>
  <si>
    <t>首里児童クラブ</t>
    <rPh sb="0" eb="2">
      <t>シュリ</t>
    </rPh>
    <rPh sb="2" eb="4">
      <t>ジドウ</t>
    </rPh>
    <phoneticPr fontId="3"/>
  </si>
  <si>
    <t>首里石嶺町1-94-7　1階</t>
    <phoneticPr fontId="3"/>
  </si>
  <si>
    <t>報徳児童クラブ</t>
    <rPh sb="0" eb="2">
      <t>ホウトク</t>
    </rPh>
    <rPh sb="2" eb="4">
      <t>ジドウ</t>
    </rPh>
    <phoneticPr fontId="3"/>
  </si>
  <si>
    <t>首里石嶺町1丁目53番地2
報徳保育園内</t>
    <rPh sb="14" eb="16">
      <t>ホウトク</t>
    </rPh>
    <rPh sb="16" eb="19">
      <t>ホイクエン</t>
    </rPh>
    <rPh sb="19" eb="20">
      <t>ナイ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</si>
  <si>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</si>
  <si>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</si>
  <si>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</si>
  <si>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</si>
  <si>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</si>
  <si>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三線</t>
    <rPh sb="0" eb="2">
      <t>サンシン</t>
    </rPh>
    <phoneticPr fontId="3"/>
  </si>
  <si>
    <t>木・日</t>
    <rPh sb="0" eb="1">
      <t>モク</t>
    </rPh>
    <rPh sb="2" eb="3">
      <t>ニチ</t>
    </rPh>
    <phoneticPr fontId="3"/>
  </si>
  <si>
    <t>15：00～18：00</t>
    <phoneticPr fontId="3"/>
  </si>
  <si>
    <t>城北小地域連携室</t>
    <rPh sb="0" eb="3">
      <t>ジョウホクショウ</t>
    </rPh>
    <rPh sb="3" eb="8">
      <t>チイキレンケイシツ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</si>
  <si>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</si>
  <si>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</si>
  <si>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</si>
  <si>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</si>
  <si>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</si>
  <si>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</si>
  <si>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石嶺町1丁目、赤平町、儀保町、
久場川町、平良町、大名町</t>
    <phoneticPr fontId="3"/>
  </si>
  <si>
    <t>首里大名町１-43-2</t>
    <phoneticPr fontId="3"/>
  </si>
  <si>
    <t>８８６―５１７７</t>
    <phoneticPr fontId="3"/>
  </si>
  <si>
    <t>大名</t>
    <phoneticPr fontId="3"/>
  </si>
  <si>
    <t>末吉町</t>
    <phoneticPr fontId="3"/>
  </si>
  <si>
    <t>古島2-19-7</t>
    <phoneticPr fontId="3"/>
  </si>
  <si>
    <t>８８２－２２６６</t>
    <phoneticPr fontId="3"/>
  </si>
  <si>
    <t>松島</t>
    <phoneticPr fontId="3"/>
  </si>
  <si>
    <t>那覇市地域包括支援センター</t>
    <phoneticPr fontId="3"/>
  </si>
  <si>
    <t>石嶺町3丁目</t>
    <phoneticPr fontId="3"/>
  </si>
  <si>
    <t xml:space="preserve"> 首里石嶺町2-97-1</t>
    <phoneticPr fontId="3"/>
  </si>
  <si>
    <t>８８６―７９８７</t>
    <phoneticPr fontId="3"/>
  </si>
  <si>
    <t>石嶺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</si>
  <si>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</si>
  <si>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</si>
  <si>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</si>
  <si>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</si>
  <si>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</si>
  <si>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久場川地域ふれあいデイサービス運営協議会</t>
    <rPh sb="0" eb="3">
      <t>クバガワ</t>
    </rPh>
    <rPh sb="3" eb="5">
      <t>チイキ</t>
    </rPh>
    <rPh sb="15" eb="17">
      <t>ウンエイ</t>
    </rPh>
    <rPh sb="17" eb="20">
      <t>キョウギカイ</t>
    </rPh>
    <phoneticPr fontId="12"/>
  </si>
  <si>
    <t>第2･4月曜日　</t>
    <rPh sb="0" eb="1">
      <t>ダイ</t>
    </rPh>
    <rPh sb="4" eb="7">
      <t>ゲツヨウビ</t>
    </rPh>
    <phoneticPr fontId="12"/>
  </si>
  <si>
    <t>10:00～12:00</t>
    <phoneticPr fontId="12"/>
  </si>
  <si>
    <t>久場川町自治会公民館（首里久場川町2-13）</t>
    <rPh sb="0" eb="3">
      <t>クバガワ</t>
    </rPh>
    <rPh sb="3" eb="4">
      <t>マチ</t>
    </rPh>
    <rPh sb="4" eb="7">
      <t>ジチカイ</t>
    </rPh>
    <rPh sb="7" eb="10">
      <t>コウミンカン</t>
    </rPh>
    <rPh sb="11" eb="13">
      <t>シュリ</t>
    </rPh>
    <rPh sb="13" eb="16">
      <t>クバガワ</t>
    </rPh>
    <rPh sb="16" eb="17">
      <t>マチ</t>
    </rPh>
    <phoneticPr fontId="12"/>
  </si>
  <si>
    <t>久場川市営さくら会</t>
    <rPh sb="0" eb="3">
      <t>クバガワ</t>
    </rPh>
    <rPh sb="3" eb="5">
      <t>シエイ</t>
    </rPh>
    <rPh sb="8" eb="9">
      <t>カイ</t>
    </rPh>
    <phoneticPr fontId="12"/>
  </si>
  <si>
    <t>第2･3・4火曜日　</t>
    <rPh sb="0" eb="1">
      <t>ダイ</t>
    </rPh>
    <rPh sb="6" eb="7">
      <t>カ</t>
    </rPh>
    <rPh sb="7" eb="8">
      <t>ヒカリ</t>
    </rPh>
    <rPh sb="8" eb="9">
      <t>ヒ</t>
    </rPh>
    <phoneticPr fontId="12"/>
  </si>
  <si>
    <t>10:00～12:00</t>
    <phoneticPr fontId="12"/>
  </si>
  <si>
    <t>久場川市営住宅自治会集会所
（首里久場川町2-96）</t>
    <rPh sb="0" eb="3">
      <t>クバガワ</t>
    </rPh>
    <rPh sb="3" eb="5">
      <t>シエイ</t>
    </rPh>
    <rPh sb="5" eb="7">
      <t>ジュウタク</t>
    </rPh>
    <rPh sb="7" eb="10">
      <t>ジチカイ</t>
    </rPh>
    <rPh sb="10" eb="12">
      <t>シュウカイ</t>
    </rPh>
    <rPh sb="12" eb="13">
      <t>ショ</t>
    </rPh>
    <rPh sb="15" eb="17">
      <t>シュリ</t>
    </rPh>
    <rPh sb="17" eb="20">
      <t>クバガワ</t>
    </rPh>
    <rPh sb="20" eb="21">
      <t>マチ</t>
    </rPh>
    <phoneticPr fontId="12"/>
  </si>
  <si>
    <t>虎頭健康ふれあい会</t>
    <rPh sb="0" eb="2">
      <t>トラズ</t>
    </rPh>
    <rPh sb="2" eb="4">
      <t>ケンコウ</t>
    </rPh>
    <rPh sb="8" eb="9">
      <t>カイ</t>
    </rPh>
    <phoneticPr fontId="12"/>
  </si>
  <si>
    <t>第1･3・4火曜日　</t>
    <rPh sb="0" eb="1">
      <t>ダイ</t>
    </rPh>
    <rPh sb="6" eb="9">
      <t>カヨウビ</t>
    </rPh>
    <phoneticPr fontId="12"/>
  </si>
  <si>
    <t>14:00～16:00</t>
    <phoneticPr fontId="12"/>
  </si>
  <si>
    <t>赤平町自治会集会所（首里赤平町2-67）</t>
    <rPh sb="0" eb="2">
      <t>アカヒラ</t>
    </rPh>
    <rPh sb="2" eb="3">
      <t>マチ</t>
    </rPh>
    <rPh sb="3" eb="6">
      <t>ジチカイ</t>
    </rPh>
    <rPh sb="6" eb="8">
      <t>シュウカイ</t>
    </rPh>
    <rPh sb="8" eb="9">
      <t>ジョ</t>
    </rPh>
    <rPh sb="10" eb="12">
      <t>シュリ</t>
    </rPh>
    <rPh sb="12" eb="14">
      <t>アカヒラ</t>
    </rPh>
    <rPh sb="14" eb="15">
      <t>マチ</t>
    </rPh>
    <phoneticPr fontId="12"/>
  </si>
  <si>
    <t>じーぶゆがふ会</t>
    <rPh sb="6" eb="7">
      <t>カイ</t>
    </rPh>
    <phoneticPr fontId="12"/>
  </si>
  <si>
    <t>第2・4木曜日　</t>
    <rPh sb="0" eb="1">
      <t>ダイ</t>
    </rPh>
    <rPh sb="4" eb="7">
      <t>モクヨウビ</t>
    </rPh>
    <phoneticPr fontId="12"/>
  </si>
  <si>
    <t>儀保町民会館（儀保町4-65）</t>
    <rPh sb="0" eb="2">
      <t>ギボ</t>
    </rPh>
    <rPh sb="2" eb="3">
      <t>チョウ</t>
    </rPh>
    <rPh sb="3" eb="4">
      <t>ミン</t>
    </rPh>
    <rPh sb="4" eb="6">
      <t>カイカン</t>
    </rPh>
    <rPh sb="7" eb="10">
      <t>ギボチョウ</t>
    </rPh>
    <phoneticPr fontId="12"/>
  </si>
  <si>
    <t>桜さくみち会（休会中）</t>
    <rPh sb="0" eb="1">
      <t>サクラ</t>
    </rPh>
    <rPh sb="5" eb="6">
      <t>カイ</t>
    </rPh>
    <rPh sb="7" eb="10">
      <t>キュウカイチュウ</t>
    </rPh>
    <phoneticPr fontId="12"/>
  </si>
  <si>
    <t>第3・4金曜日</t>
    <rPh sb="0" eb="1">
      <t>ダイ</t>
    </rPh>
    <rPh sb="4" eb="7">
      <t>キンヨウビ</t>
    </rPh>
    <phoneticPr fontId="12"/>
  </si>
  <si>
    <t>城北中学校地域連携室（石嶺町1-112）</t>
    <rPh sb="0" eb="2">
      <t>ジョウホク</t>
    </rPh>
    <rPh sb="2" eb="5">
      <t>チュウガッコウ</t>
    </rPh>
    <rPh sb="5" eb="7">
      <t>チイキ</t>
    </rPh>
    <rPh sb="7" eb="9">
      <t>レンケイ</t>
    </rPh>
    <rPh sb="9" eb="10">
      <t>シツ</t>
    </rPh>
    <rPh sb="11" eb="13">
      <t>イシミネ</t>
    </rPh>
    <rPh sb="13" eb="14">
      <t>チョウ</t>
    </rPh>
    <phoneticPr fontId="12"/>
  </si>
  <si>
    <t>石嶺睦美会</t>
    <rPh sb="0" eb="2">
      <t>イシミネ</t>
    </rPh>
    <rPh sb="2" eb="3">
      <t>ムツミ</t>
    </rPh>
    <rPh sb="3" eb="4">
      <t>ビ</t>
    </rPh>
    <rPh sb="4" eb="5">
      <t>カイ</t>
    </rPh>
    <phoneticPr fontId="12"/>
  </si>
  <si>
    <t>第2・4金曜日</t>
    <rPh sb="0" eb="1">
      <t>ダイ</t>
    </rPh>
    <rPh sb="4" eb="7">
      <t>キンヨウビ</t>
    </rPh>
    <phoneticPr fontId="12"/>
  </si>
  <si>
    <t>14:00～16:00</t>
    <phoneticPr fontId="12"/>
  </si>
  <si>
    <t>石嶺町本字集会所（首里石嶺町1-41）</t>
    <rPh sb="0" eb="2">
      <t>イシミネ</t>
    </rPh>
    <rPh sb="2" eb="3">
      <t>チョウ</t>
    </rPh>
    <rPh sb="3" eb="4">
      <t>ホン</t>
    </rPh>
    <rPh sb="4" eb="5">
      <t>アザ</t>
    </rPh>
    <rPh sb="5" eb="8">
      <t>シュウカイショ</t>
    </rPh>
    <rPh sb="9" eb="11">
      <t>シュリ</t>
    </rPh>
    <rPh sb="11" eb="13">
      <t>イシミネ</t>
    </rPh>
    <rPh sb="13" eb="14">
      <t>チョウ</t>
    </rPh>
    <phoneticPr fontId="12"/>
  </si>
  <si>
    <t>平良町真竹の会</t>
    <rPh sb="0" eb="2">
      <t>タイラ</t>
    </rPh>
    <rPh sb="2" eb="3">
      <t>チョウ</t>
    </rPh>
    <rPh sb="3" eb="4">
      <t>マ</t>
    </rPh>
    <rPh sb="4" eb="5">
      <t>タケ</t>
    </rPh>
    <rPh sb="6" eb="7">
      <t>カイ</t>
    </rPh>
    <phoneticPr fontId="12"/>
  </si>
  <si>
    <t>第1・3火曜日　</t>
    <rPh sb="0" eb="1">
      <t>ダイ</t>
    </rPh>
    <rPh sb="4" eb="7">
      <t>カヨウビ</t>
    </rPh>
    <phoneticPr fontId="12"/>
  </si>
  <si>
    <t>平良町自治会館（首里平良町2丁目67）</t>
    <rPh sb="0" eb="2">
      <t>タイラ</t>
    </rPh>
    <rPh sb="2" eb="3">
      <t>チョウ</t>
    </rPh>
    <rPh sb="3" eb="5">
      <t>ジチ</t>
    </rPh>
    <rPh sb="5" eb="7">
      <t>カイカン</t>
    </rPh>
    <rPh sb="8" eb="10">
      <t>シュリ</t>
    </rPh>
    <rPh sb="10" eb="12">
      <t>タイラ</t>
    </rPh>
    <rPh sb="12" eb="13">
      <t>チョウ</t>
    </rPh>
    <rPh sb="14" eb="16">
      <t>チョウメ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</si>
  <si>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</si>
  <si>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</si>
  <si>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</si>
  <si>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きなクリニック</t>
  </si>
  <si>
    <t>内科, 外科, 消化器内科（胃腸内科）, 
肛門外科, 呼吸器内科</t>
    <phoneticPr fontId="3"/>
  </si>
  <si>
    <t>首里儀保町1-26-3</t>
  </si>
  <si>
    <t>098-885-4976</t>
  </si>
  <si>
    <t>くばがわメディカルクリニック</t>
  </si>
  <si>
    <t>内科, 呼吸器内科</t>
  </si>
  <si>
    <t>首里久場川町2-96-18　
メディカルプラザ首里2階</t>
    <phoneticPr fontId="3"/>
  </si>
  <si>
    <t>098-988-8182</t>
  </si>
  <si>
    <t>光輪会沖縄クリニック</t>
  </si>
  <si>
    <t>内科, 心療内科, 小児科</t>
  </si>
  <si>
    <t>首里久場川町2-8-2</t>
  </si>
  <si>
    <t>098-886-5790</t>
  </si>
  <si>
    <t>首里協同クリニック</t>
  </si>
  <si>
    <t>内科, 脳神経外科</t>
  </si>
  <si>
    <t>首里石嶺町1-147-3</t>
  </si>
  <si>
    <t>098-884-4846</t>
  </si>
  <si>
    <t>首里こどもクリニック</t>
  </si>
  <si>
    <t>小児科</t>
  </si>
  <si>
    <t>首里久場川町2-96-18　
メディカルプラザ首里4階</t>
    <phoneticPr fontId="3"/>
  </si>
  <si>
    <t>098-885-2525</t>
  </si>
  <si>
    <t>首里の杜耳鼻咽喉科</t>
  </si>
  <si>
    <t>耳鼻咽喉科</t>
  </si>
  <si>
    <t>首里久場川町2-96-18　
メディカルプラザ首里2階</t>
    <phoneticPr fontId="3"/>
  </si>
  <si>
    <t>098-885-1133</t>
  </si>
  <si>
    <t>たつや脳神経外科</t>
  </si>
  <si>
    <t>脳神経外科, 神経内科, 内科</t>
    <phoneticPr fontId="3"/>
  </si>
  <si>
    <t>首里久場川町2-96-18　
メディカルプラザ首里3階</t>
    <phoneticPr fontId="3"/>
  </si>
  <si>
    <t>098-885-8000</t>
  </si>
  <si>
    <t>花城内科医院</t>
  </si>
  <si>
    <t>内科, 呼吸器内科, 消化器内科（胃腸内科）, 糖尿病内科（代謝内科）</t>
    <phoneticPr fontId="3"/>
  </si>
  <si>
    <t>首里儀保町3-8</t>
  </si>
  <si>
    <t>098-884-1879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</si>
</sst>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7.5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trike/>
      <sz val="14"/>
      <name val="ＭＳ Ｐゴシック"/>
      <family val="3"/>
      <charset val="128"/>
    </font>
    <font>
      <sz val="9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60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>
      <alignment vertical="center"/>
    </xf>
    <xf numFmtId="0" fontId="10" fillId="3" borderId="6" xfId="0" applyFont="1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 wrapTex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left" vertical="center" shrinkToFit="1"/>
    </xf>
    <xf numFmtId="0" fontId="15" fillId="0" borderId="13" xfId="0" applyFont="1" applyBorder="1" applyAlignment="1">
      <alignment horizontal="center" vertical="center" shrinkToFit="1"/>
    </xf>
    <xf numFmtId="0" fontId="15" fillId="0" borderId="14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left" vertical="center" shrinkToFit="1"/>
    </xf>
    <xf numFmtId="0" fontId="15" fillId="0" borderId="16" xfId="0" applyFont="1" applyBorder="1" applyAlignment="1">
      <alignment horizontal="left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wrapText="1"/>
    </xf>
    <xf numFmtId="0" fontId="17" fillId="0" borderId="0" xfId="0" applyFont="1" applyBorder="1">
      <alignment vertical="center"/>
    </xf>
    <xf numFmtId="0" fontId="18" fillId="0" borderId="0" xfId="0" applyFont="1" applyBorder="1">
      <alignment vertical="center"/>
    </xf>
    <xf numFmtId="0" fontId="19" fillId="0" borderId="0" xfId="0" applyFont="1" applyBorder="1" applyAlignment="1">
      <alignment vertical="center"/>
    </xf>
    <xf numFmtId="0" fontId="20" fillId="4" borderId="0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18" fillId="4" borderId="0" xfId="0" applyFont="1" applyFill="1">
      <alignment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left" vertical="center" wrapText="1" shrinkToFit="1"/>
    </xf>
    <xf numFmtId="0" fontId="7" fillId="3" borderId="17" xfId="0" applyFont="1" applyFill="1" applyBorder="1" applyAlignment="1">
      <alignment horizontal="left" vertical="center" shrinkToFit="1"/>
    </xf>
    <xf numFmtId="0" fontId="27" fillId="3" borderId="17" xfId="0" applyFont="1" applyFill="1" applyBorder="1" applyAlignment="1">
      <alignment horizontal="left" vertical="center" shrinkToFit="1"/>
    </xf>
    <xf numFmtId="176" fontId="28" fillId="0" borderId="6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23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38" fontId="24" fillId="0" borderId="7" xfId="1" applyFont="1" applyBorder="1" applyAlignment="1">
      <alignment horizontal="center" vertical="center" wrapText="1"/>
    </xf>
    <xf numFmtId="38" fontId="24" fillId="0" borderId="8" xfId="1" applyFont="1" applyBorder="1" applyAlignment="1">
      <alignment horizontal="center" vertical="center" wrapText="1"/>
    </xf>
    <xf numFmtId="38" fontId="24" fillId="0" borderId="9" xfId="1" applyFont="1" applyBorder="1" applyAlignment="1">
      <alignment horizontal="center" vertical="center" wrapText="1"/>
    </xf>
    <xf numFmtId="38" fontId="24" fillId="0" borderId="25" xfId="1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" fontId="29" fillId="0" borderId="28" xfId="0" applyNumberFormat="1" applyFont="1" applyBorder="1" applyAlignment="1">
      <alignment horizontal="center" vertical="center" wrapText="1"/>
    </xf>
    <xf numFmtId="3" fontId="29" fillId="0" borderId="29" xfId="0" applyNumberFormat="1" applyFont="1" applyBorder="1" applyAlignment="1">
      <alignment horizontal="center" vertical="center" wrapText="1"/>
    </xf>
    <xf numFmtId="3" fontId="29" fillId="0" borderId="27" xfId="0" applyNumberFormat="1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3" fontId="29" fillId="0" borderId="11" xfId="0" applyNumberFormat="1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38" fontId="29" fillId="0" borderId="32" xfId="1" applyFont="1" applyBorder="1" applyAlignment="1">
      <alignment horizontal="center" vertical="center" wrapText="1"/>
    </xf>
    <xf numFmtId="38" fontId="30" fillId="0" borderId="32" xfId="1" applyFont="1" applyBorder="1" applyAlignment="1">
      <alignment horizontal="center" vertical="center" wrapText="1"/>
    </xf>
    <xf numFmtId="38" fontId="29" fillId="0" borderId="33" xfId="1" applyFont="1" applyBorder="1" applyAlignment="1">
      <alignment horizontal="center" vertical="center" wrapText="1"/>
    </xf>
    <xf numFmtId="38" fontId="30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9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31" fillId="3" borderId="17" xfId="0" applyFont="1" applyFill="1" applyBorder="1" applyAlignment="1">
      <alignment horizontal="left" vertical="center" wrapText="1"/>
    </xf>
    <xf numFmtId="177" fontId="32" fillId="0" borderId="0" xfId="0" applyNumberFormat="1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 wrapText="1"/>
    </xf>
    <xf numFmtId="177" fontId="31" fillId="0" borderId="20" xfId="0" applyNumberFormat="1" applyFont="1" applyBorder="1" applyAlignment="1">
      <alignment horizontal="center" vertical="center"/>
    </xf>
    <xf numFmtId="177" fontId="31" fillId="0" borderId="23" xfId="0" applyNumberFormat="1" applyFont="1" applyBorder="1" applyAlignment="1">
      <alignment horizontal="center" vertical="center"/>
    </xf>
    <xf numFmtId="177" fontId="10" fillId="0" borderId="20" xfId="0" applyNumberFormat="1" applyFont="1" applyBorder="1" applyAlignment="1">
      <alignment horizontal="center" vertical="center"/>
    </xf>
    <xf numFmtId="177" fontId="10" fillId="0" borderId="23" xfId="0" applyNumberFormat="1" applyFont="1" applyBorder="1" applyAlignment="1">
      <alignment horizontal="center" vertical="center"/>
    </xf>
    <xf numFmtId="177" fontId="31" fillId="0" borderId="19" xfId="0" applyNumberFormat="1" applyFont="1" applyBorder="1" applyAlignment="1">
      <alignment horizontal="center" vertical="center"/>
    </xf>
    <xf numFmtId="177" fontId="31" fillId="0" borderId="35" xfId="0" applyNumberFormat="1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 wrapText="1"/>
    </xf>
    <xf numFmtId="177" fontId="31" fillId="0" borderId="21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38" fontId="9" fillId="0" borderId="24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25" xfId="0" applyNumberFormat="1" applyFont="1" applyBorder="1" applyAlignment="1">
      <alignment horizontal="center" vertical="center"/>
    </xf>
    <xf numFmtId="38" fontId="25" fillId="0" borderId="24" xfId="1" applyFont="1" applyBorder="1" applyAlignment="1">
      <alignment horizontal="center" vertical="center"/>
    </xf>
    <xf numFmtId="38" fontId="25" fillId="0" borderId="8" xfId="1" applyFont="1" applyBorder="1" applyAlignment="1">
      <alignment horizontal="center" vertical="center"/>
    </xf>
    <xf numFmtId="177" fontId="31" fillId="0" borderId="7" xfId="0" applyNumberFormat="1" applyFont="1" applyBorder="1" applyAlignment="1">
      <alignment horizontal="center" vertical="center"/>
    </xf>
    <xf numFmtId="177" fontId="31" fillId="0" borderId="25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177" fontId="10" fillId="2" borderId="7" xfId="0" applyNumberFormat="1" applyFont="1" applyFill="1" applyBorder="1" applyAlignment="1">
      <alignment horizontal="center" vertical="center"/>
    </xf>
    <xf numFmtId="177" fontId="10" fillId="2" borderId="25" xfId="0" applyNumberFormat="1" applyFont="1" applyFill="1" applyBorder="1" applyAlignment="1">
      <alignment horizontal="center" vertical="center"/>
    </xf>
    <xf numFmtId="177" fontId="31" fillId="2" borderId="7" xfId="0" applyNumberFormat="1" applyFont="1" applyFill="1" applyBorder="1" applyAlignment="1">
      <alignment horizontal="center" vertical="center"/>
    </xf>
    <xf numFmtId="177" fontId="31" fillId="2" borderId="25" xfId="0" applyNumberFormat="1" applyFont="1" applyFill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38" fontId="9" fillId="0" borderId="37" xfId="1" applyFont="1" applyBorder="1" applyAlignment="1">
      <alignment horizontal="center" vertical="center"/>
    </xf>
    <xf numFmtId="38" fontId="9" fillId="0" borderId="29" xfId="1" applyFont="1" applyBorder="1" applyAlignment="1">
      <alignment horizontal="center" vertical="center"/>
    </xf>
    <xf numFmtId="177" fontId="35" fillId="0" borderId="28" xfId="0" applyNumberFormat="1" applyFont="1" applyFill="1" applyBorder="1" applyAlignment="1">
      <alignment horizontal="center" vertical="center"/>
    </xf>
    <xf numFmtId="177" fontId="35" fillId="0" borderId="38" xfId="0" applyNumberFormat="1" applyFont="1" applyFill="1" applyBorder="1" applyAlignment="1">
      <alignment horizontal="center" vertical="center"/>
    </xf>
    <xf numFmtId="38" fontId="25" fillId="0" borderId="37" xfId="1" applyFont="1" applyBorder="1" applyAlignment="1">
      <alignment horizontal="center" vertical="center"/>
    </xf>
    <xf numFmtId="38" fontId="25" fillId="0" borderId="29" xfId="1" applyFont="1" applyBorder="1" applyAlignment="1">
      <alignment horizontal="center" vertical="center"/>
    </xf>
    <xf numFmtId="177" fontId="31" fillId="0" borderId="28" xfId="0" applyNumberFormat="1" applyFont="1" applyFill="1" applyBorder="1" applyAlignment="1">
      <alignment horizontal="center" vertical="center"/>
    </xf>
    <xf numFmtId="177" fontId="31" fillId="0" borderId="38" xfId="0" applyNumberFormat="1" applyFont="1" applyFill="1" applyBorder="1" applyAlignment="1">
      <alignment horizontal="center" vertical="center"/>
    </xf>
    <xf numFmtId="0" fontId="9" fillId="0" borderId="39" xfId="0" applyFont="1" applyBorder="1" applyAlignment="1">
      <alignment horizontal="left" vertical="top"/>
    </xf>
    <xf numFmtId="3" fontId="36" fillId="0" borderId="0" xfId="0" applyNumberFormat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0" fillId="0" borderId="0" xfId="0" applyFont="1" applyFill="1" applyBorder="1">
      <alignment vertical="center"/>
    </xf>
    <xf numFmtId="0" fontId="21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vertical="center"/>
    </xf>
    <xf numFmtId="0" fontId="0" fillId="0" borderId="14" xfId="0" applyBorder="1">
      <alignment vertical="center"/>
    </xf>
    <xf numFmtId="0" fontId="23" fillId="0" borderId="4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58" fontId="23" fillId="0" borderId="7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41" xfId="0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9" fillId="0" borderId="41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2" fillId="0" borderId="43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/>
    </xf>
    <xf numFmtId="0" fontId="40" fillId="0" borderId="37" xfId="0" applyFont="1" applyBorder="1" applyAlignment="1">
      <alignment horizontal="center" vertical="center"/>
    </xf>
    <xf numFmtId="0" fontId="40" fillId="0" borderId="38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left" vertical="center" wrapText="1" shrinkToFit="1"/>
    </xf>
    <xf numFmtId="0" fontId="10" fillId="3" borderId="6" xfId="0" applyFont="1" applyFill="1" applyBorder="1" applyAlignment="1">
      <alignment horizontal="left" vertical="center" shrinkToFit="1"/>
    </xf>
    <xf numFmtId="0" fontId="41" fillId="2" borderId="12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left" vertical="center" shrinkToFit="1"/>
    </xf>
    <xf numFmtId="0" fontId="24" fillId="0" borderId="12" xfId="0" applyFont="1" applyFill="1" applyBorder="1" applyAlignment="1">
      <alignment horizontal="center" vertical="center" shrinkToFit="1"/>
    </xf>
    <xf numFmtId="0" fontId="0" fillId="4" borderId="0" xfId="0" applyFill="1" applyBorder="1" applyAlignment="1">
      <alignment vertical="center" shrinkToFit="1"/>
    </xf>
    <xf numFmtId="0" fontId="14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10" fillId="3" borderId="6" xfId="0" applyFont="1" applyFill="1" applyBorder="1" applyAlignment="1">
      <alignment horizontal="left" vertical="center"/>
    </xf>
    <xf numFmtId="0" fontId="42" fillId="0" borderId="6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19" fillId="2" borderId="7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/>
    </xf>
    <xf numFmtId="0" fontId="25" fillId="0" borderId="8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40" fillId="5" borderId="0" xfId="0" applyFont="1" applyFill="1" applyBorder="1" applyAlignment="1">
      <alignment horizontal="right" vertical="center" wrapText="1"/>
    </xf>
    <xf numFmtId="177" fontId="40" fillId="5" borderId="0" xfId="2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38" fontId="40" fillId="0" borderId="8" xfId="1" applyFont="1" applyBorder="1" applyAlignment="1">
      <alignment horizontal="center" vertical="center"/>
    </xf>
    <xf numFmtId="38" fontId="40" fillId="0" borderId="12" xfId="1" applyFont="1" applyBorder="1" applyAlignment="1">
      <alignment horizontal="center" vertical="center"/>
    </xf>
    <xf numFmtId="0" fontId="40" fillId="5" borderId="0" xfId="0" applyFont="1" applyFill="1" applyBorder="1" applyAlignment="1">
      <alignment horizontal="right" vertical="center" wrapText="1"/>
    </xf>
    <xf numFmtId="177" fontId="40" fillId="5" borderId="8" xfId="2" applyNumberFormat="1" applyFont="1" applyFill="1" applyBorder="1" applyAlignment="1">
      <alignment horizontal="center" vertical="center" wrapText="1"/>
    </xf>
    <xf numFmtId="177" fontId="40" fillId="5" borderId="12" xfId="2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horizontal="center" vertical="center"/>
    </xf>
    <xf numFmtId="177" fontId="18" fillId="2" borderId="12" xfId="2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77" fontId="0" fillId="0" borderId="12" xfId="2" applyNumberFormat="1" applyFont="1" applyBorder="1" applyAlignment="1">
      <alignment horizontal="center" vertical="center"/>
    </xf>
    <xf numFmtId="177" fontId="13" fillId="0" borderId="12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5" fillId="0" borderId="0" xfId="3" applyFont="1" applyAlignment="1" applyProtection="1">
      <alignment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0" fillId="3" borderId="6" xfId="2" applyNumberFormat="1" applyFont="1" applyFill="1" applyBorder="1" applyAlignment="1">
      <alignment horizontal="left" vertical="center" wrapText="1"/>
    </xf>
    <xf numFmtId="177" fontId="10" fillId="3" borderId="6" xfId="2" applyNumberFormat="1" applyFont="1" applyFill="1" applyBorder="1" applyAlignment="1">
      <alignment horizontal="left" vertical="center"/>
    </xf>
    <xf numFmtId="177" fontId="18" fillId="2" borderId="7" xfId="2" applyNumberFormat="1" applyFont="1" applyFill="1" applyBorder="1" applyAlignment="1">
      <alignment horizontal="center" vertical="center"/>
    </xf>
    <xf numFmtId="177" fontId="18" fillId="2" borderId="9" xfId="2" applyNumberFormat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 vertical="center"/>
    </xf>
    <xf numFmtId="0" fontId="13" fillId="0" borderId="9" xfId="0" applyFont="1" applyFill="1" applyBorder="1" applyAlignment="1">
      <alignment horizontal="left" vertical="center"/>
    </xf>
    <xf numFmtId="0" fontId="13" fillId="0" borderId="8" xfId="0" applyFont="1" applyFill="1" applyBorder="1" applyAlignment="1">
      <alignment horizontal="left" vertical="center"/>
    </xf>
    <xf numFmtId="177" fontId="13" fillId="0" borderId="7" xfId="2" applyNumberFormat="1" applyFont="1" applyBorder="1" applyAlignment="1">
      <alignment horizontal="center" vertical="center"/>
    </xf>
    <xf numFmtId="177" fontId="13" fillId="0" borderId="9" xfId="2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43" fillId="0" borderId="12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177" fontId="13" fillId="0" borderId="7" xfId="2" applyNumberFormat="1" applyFont="1" applyBorder="1" applyAlignment="1">
      <alignment horizontal="left" vertical="center"/>
    </xf>
    <xf numFmtId="177" fontId="13" fillId="0" borderId="9" xfId="2" applyNumberFormat="1" applyFont="1" applyBorder="1" applyAlignment="1">
      <alignment horizontal="left" vertical="center"/>
    </xf>
    <xf numFmtId="177" fontId="13" fillId="0" borderId="8" xfId="2" applyNumberFormat="1" applyFont="1" applyBorder="1" applyAlignment="1">
      <alignment horizontal="left" vertical="center"/>
    </xf>
    <xf numFmtId="0" fontId="39" fillId="0" borderId="12" xfId="0" applyFont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0" fontId="44" fillId="2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39" fillId="0" borderId="12" xfId="0" applyFont="1" applyBorder="1" applyAlignment="1">
      <alignment horizontal="left" vertical="center" wrapText="1"/>
    </xf>
    <xf numFmtId="0" fontId="45" fillId="0" borderId="7" xfId="0" applyFont="1" applyFill="1" applyBorder="1" applyAlignment="1">
      <alignment horizontal="left" vertical="center" wrapText="1"/>
    </xf>
    <xf numFmtId="0" fontId="45" fillId="0" borderId="9" xfId="0" applyFont="1" applyFill="1" applyBorder="1" applyAlignment="1">
      <alignment horizontal="left" vertical="center" wrapText="1"/>
    </xf>
    <xf numFmtId="0" fontId="45" fillId="0" borderId="8" xfId="0" applyFont="1" applyFill="1" applyBorder="1" applyAlignment="1">
      <alignment horizontal="left" vertical="center" wrapText="1"/>
    </xf>
    <xf numFmtId="0" fontId="39" fillId="0" borderId="0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/>
    </xf>
    <xf numFmtId="0" fontId="46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20" fillId="0" borderId="0" xfId="0" applyFont="1" applyBorder="1">
      <alignment vertical="center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7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38" fontId="0" fillId="0" borderId="12" xfId="1" applyFont="1" applyFill="1" applyBorder="1" applyAlignment="1">
      <alignment horizontal="left" vertical="center" wrapText="1"/>
    </xf>
    <xf numFmtId="38" fontId="0" fillId="0" borderId="12" xfId="1" applyFont="1" applyFill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48" fillId="3" borderId="6" xfId="0" applyFont="1" applyFill="1" applyBorder="1" applyAlignment="1">
      <alignment horizontal="left" vertical="center" wrapText="1" shrinkToFit="1"/>
    </xf>
    <xf numFmtId="0" fontId="18" fillId="2" borderId="7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vertical="center" wrapText="1" shrinkToFit="1"/>
    </xf>
    <xf numFmtId="0" fontId="13" fillId="0" borderId="7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43" fillId="0" borderId="12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46" fillId="0" borderId="0" xfId="0" applyFont="1" applyFill="1" applyBorder="1" applyAlignment="1">
      <alignment horizontal="left" vertical="center" wrapText="1"/>
    </xf>
    <xf numFmtId="0" fontId="50" fillId="0" borderId="0" xfId="0" applyFont="1" applyFill="1" applyAlignment="1">
      <alignment vertical="center"/>
    </xf>
    <xf numFmtId="0" fontId="41" fillId="2" borderId="12" xfId="0" applyFont="1" applyFill="1" applyBorder="1" applyAlignment="1">
      <alignment horizontal="center" vertical="center" wrapText="1"/>
    </xf>
    <xf numFmtId="0" fontId="41" fillId="2" borderId="12" xfId="0" applyFont="1" applyFill="1" applyBorder="1" applyAlignment="1">
      <alignment horizontal="center" vertical="center"/>
    </xf>
    <xf numFmtId="0" fontId="51" fillId="0" borderId="10" xfId="0" applyFont="1" applyFill="1" applyBorder="1" applyAlignment="1">
      <alignment horizontal="center" vertical="center" wrapText="1"/>
    </xf>
    <xf numFmtId="0" fontId="51" fillId="0" borderId="50" xfId="0" applyFont="1" applyFill="1" applyBorder="1" applyAlignment="1">
      <alignment horizontal="center" vertical="center" wrapText="1"/>
    </xf>
    <xf numFmtId="0" fontId="51" fillId="0" borderId="11" xfId="0" applyFont="1" applyFill="1" applyBorder="1" applyAlignment="1">
      <alignment horizontal="center" vertical="center" wrapText="1"/>
    </xf>
    <xf numFmtId="0" fontId="52" fillId="0" borderId="12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46" fillId="0" borderId="15" xfId="0" applyFont="1" applyFill="1" applyBorder="1" applyAlignment="1">
      <alignment horizontal="center" vertical="center" wrapText="1"/>
    </xf>
    <xf numFmtId="0" fontId="46" fillId="0" borderId="6" xfId="0" applyFont="1" applyFill="1" applyBorder="1" applyAlignment="1">
      <alignment horizontal="center" vertical="center" wrapText="1"/>
    </xf>
    <xf numFmtId="0" fontId="46" fillId="0" borderId="16" xfId="0" applyFont="1" applyFill="1" applyBorder="1" applyAlignment="1">
      <alignment horizontal="center" vertical="center" wrapText="1"/>
    </xf>
    <xf numFmtId="0" fontId="53" fillId="0" borderId="10" xfId="0" applyFont="1" applyFill="1" applyBorder="1" applyAlignment="1">
      <alignment horizontal="center" vertical="center" wrapText="1"/>
    </xf>
    <xf numFmtId="0" fontId="53" fillId="0" borderId="50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left" vertical="center"/>
    </xf>
    <xf numFmtId="0" fontId="54" fillId="0" borderId="15" xfId="0" applyFont="1" applyFill="1" applyBorder="1" applyAlignment="1">
      <alignment horizontal="center" vertical="center" wrapText="1"/>
    </xf>
    <xf numFmtId="0" fontId="54" fillId="0" borderId="6" xfId="0" applyFont="1" applyFill="1" applyBorder="1" applyAlignment="1">
      <alignment horizontal="center" vertical="center" wrapText="1"/>
    </xf>
    <xf numFmtId="0" fontId="54" fillId="0" borderId="16" xfId="0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55" fillId="0" borderId="0" xfId="0" applyFont="1" applyFill="1" applyAlignment="1">
      <alignment vertical="center"/>
    </xf>
    <xf numFmtId="0" fontId="56" fillId="0" borderId="12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center" vertical="center"/>
    </xf>
    <xf numFmtId="0" fontId="24" fillId="0" borderId="12" xfId="0" applyFont="1" applyFill="1" applyBorder="1" applyAlignment="1">
      <alignment horizontal="left" vertical="center" wrapText="1"/>
    </xf>
    <xf numFmtId="0" fontId="24" fillId="0" borderId="12" xfId="0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8" fillId="3" borderId="6" xfId="0" applyFont="1" applyFill="1" applyBorder="1" applyAlignment="1">
      <alignment horizontal="left" vertical="center" wrapText="1"/>
    </xf>
    <xf numFmtId="0" fontId="58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shrinkToFit="1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9" xfId="0" applyFont="1" applyFill="1" applyBorder="1" applyAlignment="1">
      <alignment horizontal="center" vertical="center" shrinkToFit="1"/>
    </xf>
    <xf numFmtId="0" fontId="19" fillId="2" borderId="12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0" fillId="0" borderId="12" xfId="0" applyBorder="1" applyAlignment="1">
      <alignment horizontal="left" vertical="center" wrapText="1"/>
    </xf>
    <xf numFmtId="0" fontId="34" fillId="0" borderId="12" xfId="0" applyFont="1" applyBorder="1" applyAlignment="1">
      <alignment horizontal="left" vertical="center" wrapText="1"/>
    </xf>
    <xf numFmtId="0" fontId="61" fillId="0" borderId="0" xfId="0" applyFont="1" applyBorder="1" applyAlignment="1">
      <alignment horizontal="center" vertical="center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HGS創英角ｺﾞｼｯｸUB" panose="020B0900000000000000" pitchFamily="50" charset="-128"/>
                <a:ea typeface="HGS創英角ｺﾞｼｯｸUB" panose="020B0900000000000000" pitchFamily="50" charset="-128"/>
                <a:cs typeface="+mn-cs"/>
              </a:defRPr>
            </a:pPr>
            <a:r>
              <a:rPr lang="ja-JP" altLang="en-US">
                <a:latin typeface="HGS創英角ｺﾞｼｯｸUB" panose="020B0900000000000000" pitchFamily="50" charset="-128"/>
                <a:ea typeface="HGS創英角ｺﾞｼｯｸUB" panose="020B0900000000000000" pitchFamily="50" charset="-128"/>
              </a:rPr>
              <a:t>児童数</a:t>
            </a:r>
          </a:p>
        </c:rich>
      </c:tx>
      <c:layout>
        <c:manualLayout>
          <c:xMode val="edge"/>
          <c:yMode val="edge"/>
          <c:x val="0"/>
          <c:y val="2.43325398278703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78377702787153"/>
          <c:y val="0.1079457703445984"/>
          <c:w val="0.84947163450483032"/>
          <c:h val="0.774846810784347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'3城北'!$C$58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'3城北'!$B$59:$B$64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'3城北'!$C$59:$C$64</c:f>
              <c:numCache>
                <c:formatCode>General</c:formatCode>
                <c:ptCount val="6"/>
                <c:pt idx="0">
                  <c:v>110</c:v>
                </c:pt>
                <c:pt idx="1">
                  <c:v>125</c:v>
                </c:pt>
                <c:pt idx="2">
                  <c:v>112</c:v>
                </c:pt>
                <c:pt idx="3">
                  <c:v>120</c:v>
                </c:pt>
                <c:pt idx="4">
                  <c:v>92</c:v>
                </c:pt>
                <c:pt idx="5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B-4A2C-A129-C473F2D463D4}"/>
            </c:ext>
          </c:extLst>
        </c:ser>
        <c:ser>
          <c:idx val="2"/>
          <c:order val="2"/>
          <c:tx>
            <c:strRef>
              <c:f>'3城北'!$E$58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'3城北'!$B$59:$B$64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'3城北'!$E$59:$E$64</c:f>
              <c:numCache>
                <c:formatCode>General</c:formatCode>
                <c:ptCount val="6"/>
                <c:pt idx="0">
                  <c:v>128</c:v>
                </c:pt>
                <c:pt idx="1">
                  <c:v>111</c:v>
                </c:pt>
                <c:pt idx="2">
                  <c:v>134</c:v>
                </c:pt>
                <c:pt idx="3">
                  <c:v>113</c:v>
                </c:pt>
                <c:pt idx="4">
                  <c:v>126</c:v>
                </c:pt>
                <c:pt idx="5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EB-4A2C-A129-C473F2D463D4}"/>
            </c:ext>
          </c:extLst>
        </c:ser>
        <c:ser>
          <c:idx val="4"/>
          <c:order val="4"/>
          <c:tx>
            <c:strRef>
              <c:f>'3城北'!$G$58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'3城北'!$B$59:$B$64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'3城北'!$G$59:$G$64</c:f>
              <c:numCache>
                <c:formatCode>General</c:formatCode>
                <c:ptCount val="6"/>
                <c:pt idx="0">
                  <c:v>145</c:v>
                </c:pt>
                <c:pt idx="1">
                  <c:v>127</c:v>
                </c:pt>
                <c:pt idx="2">
                  <c:v>115</c:v>
                </c:pt>
                <c:pt idx="3">
                  <c:v>125</c:v>
                </c:pt>
                <c:pt idx="4">
                  <c:v>107</c:v>
                </c:pt>
                <c:pt idx="5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EB-4A2C-A129-C473F2D463D4}"/>
            </c:ext>
          </c:extLst>
        </c:ser>
        <c:ser>
          <c:idx val="6"/>
          <c:order val="6"/>
          <c:tx>
            <c:strRef>
              <c:f>'3城北'!$I$58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'3城北'!$B$59:$B$64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'3城北'!$I$59:$I$64</c:f>
              <c:numCache>
                <c:formatCode>General</c:formatCode>
                <c:ptCount val="6"/>
                <c:pt idx="0">
                  <c:v>115</c:v>
                </c:pt>
                <c:pt idx="1">
                  <c:v>140</c:v>
                </c:pt>
                <c:pt idx="2">
                  <c:v>128</c:v>
                </c:pt>
                <c:pt idx="3">
                  <c:v>108</c:v>
                </c:pt>
                <c:pt idx="4">
                  <c:v>128</c:v>
                </c:pt>
                <c:pt idx="5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EB-4A2C-A129-C473F2D463D4}"/>
            </c:ext>
          </c:extLst>
        </c:ser>
        <c:ser>
          <c:idx val="8"/>
          <c:order val="8"/>
          <c:tx>
            <c:strRef>
              <c:f>'3城北'!$K$58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'3城北'!$B$59:$B$64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'3城北'!$K$59:$K$64</c:f>
              <c:numCache>
                <c:formatCode>General</c:formatCode>
                <c:ptCount val="6"/>
                <c:pt idx="0">
                  <c:v>133</c:v>
                </c:pt>
                <c:pt idx="1">
                  <c:v>117</c:v>
                </c:pt>
                <c:pt idx="2">
                  <c:v>141</c:v>
                </c:pt>
                <c:pt idx="3">
                  <c:v>126</c:v>
                </c:pt>
                <c:pt idx="4">
                  <c:v>108</c:v>
                </c:pt>
                <c:pt idx="5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EB-4A2C-A129-C473F2D463D4}"/>
            </c:ext>
          </c:extLst>
        </c:ser>
        <c:ser>
          <c:idx val="10"/>
          <c:order val="10"/>
          <c:tx>
            <c:strRef>
              <c:f>'3城北'!$M$58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'3城北'!$B$59:$B$64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'3城北'!$M$59:$M$64</c:f>
              <c:numCache>
                <c:formatCode>General</c:formatCode>
                <c:ptCount val="6"/>
                <c:pt idx="0">
                  <c:v>153</c:v>
                </c:pt>
                <c:pt idx="1">
                  <c:v>132</c:v>
                </c:pt>
                <c:pt idx="2">
                  <c:v>118</c:v>
                </c:pt>
                <c:pt idx="3">
                  <c:v>141</c:v>
                </c:pt>
                <c:pt idx="4">
                  <c:v>126</c:v>
                </c:pt>
                <c:pt idx="5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EB-4A2C-A129-C473F2D463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514301408"/>
        <c:axId val="51427936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'3城北'!$D$58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'3城北'!$B$59:$B$64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'3城北'!$D$59:$D$64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CBEB-4A2C-A129-C473F2D463D4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'3城北'!$F$58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'3城北'!$B$59:$B$64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'3城北'!$F$59:$F$64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BEB-4A2C-A129-C473F2D463D4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'3城北'!$H$58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'3城北'!$B$59:$B$64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'3城北'!$H$59:$H$64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BEB-4A2C-A129-C473F2D463D4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'3城北'!$J$58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'3城北'!$B$59:$B$64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'3城北'!$J$59:$J$64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CBEB-4A2C-A129-C473F2D463D4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'3城北'!$L$58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'3城北'!$B$59:$B$64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'3城北'!$L$59:$L$64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BEB-4A2C-A129-C473F2D463D4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'3城北'!$N$58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'3城北'!$B$59:$B$64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'3城北'!$N$59:$N$64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CBEB-4A2C-A129-C473F2D463D4}"/>
                  </c:ext>
                </c:extLst>
              </c15:ser>
            </c15:filteredBarSeries>
          </c:ext>
        </c:extLst>
      </c:barChart>
      <c:catAx>
        <c:axId val="514301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279360"/>
        <c:crosses val="autoZero"/>
        <c:auto val="1"/>
        <c:lblAlgn val="ctr"/>
        <c:lblOffset val="100"/>
        <c:noMultiLvlLbl val="0"/>
      </c:catAx>
      <c:valAx>
        <c:axId val="514279360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301408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817522809648794"/>
          <c:y val="2.372630504520264E-2"/>
          <c:w val="0.52159895698182945"/>
          <c:h val="0.126427751888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ja-JP" sz="1400" b="1" i="0" baseline="0">
                <a:effectLst/>
              </a:rPr>
              <a:t>年齢別人口推移</a:t>
            </a:r>
            <a:endParaRPr lang="ja-JP" altLang="ja-JP" sz="1400">
              <a:effectLst/>
            </a:endParaRPr>
          </a:p>
        </c:rich>
      </c:tx>
      <c:layout>
        <c:manualLayout>
          <c:xMode val="edge"/>
          <c:yMode val="edge"/>
          <c:x val="1.1949628864633641E-2"/>
          <c:y val="3.70370506721073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632165604175801"/>
          <c:y val="0.16010845950474428"/>
          <c:w val="0.77665569808740087"/>
          <c:h val="0.6656478814802598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'3城北'!$B$41:$C$41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('3城北'!$D$40:$E$40,'3城北'!$H$40:$I$40,'3城北'!$L$40:$M$40,'3城北'!$P$40:$Q$40,'3城北'!$T$40:$U$40)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('3城北'!$D$41:$E$41,'3城北'!$H$41:$I$41,'3城北'!$L$41:$M$41,'3城北'!$P$41:$Q$41,'3城北'!$T$41:$U$41)</c:f>
              <c:numCache>
                <c:formatCode>#,##0_);[Red]\(#,##0\)</c:formatCode>
                <c:ptCount val="10"/>
                <c:pt idx="0">
                  <c:v>1768</c:v>
                </c:pt>
                <c:pt idx="2">
                  <c:v>1745</c:v>
                </c:pt>
                <c:pt idx="4">
                  <c:v>1743</c:v>
                </c:pt>
                <c:pt idx="6">
                  <c:v>1684</c:v>
                </c:pt>
                <c:pt idx="8">
                  <c:v>1640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62-4623-9880-6443A5C1003C}"/>
            </c:ext>
          </c:extLst>
        </c:ser>
        <c:ser>
          <c:idx val="1"/>
          <c:order val="1"/>
          <c:tx>
            <c:strRef>
              <c:f>'3城北'!$B$42:$C$42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('3城北'!$D$40:$E$40,'3城北'!$H$40:$I$40,'3城北'!$L$40:$M$40,'3城北'!$P$40:$Q$40,'3城北'!$T$40:$U$40)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('3城北'!$D$42:$E$42,'3城北'!$H$42:$I$42,'3城北'!$L$42:$M$42,'3城北'!$P$42:$Q$42,'3城北'!$T$42:$U$42)</c:f>
              <c:numCache>
                <c:formatCode>#,##0_);[Red]\(#,##0\)</c:formatCode>
                <c:ptCount val="10"/>
                <c:pt idx="0">
                  <c:v>6621</c:v>
                </c:pt>
                <c:pt idx="2">
                  <c:v>6508</c:v>
                </c:pt>
                <c:pt idx="4">
                  <c:v>6423</c:v>
                </c:pt>
                <c:pt idx="6">
                  <c:v>6483</c:v>
                </c:pt>
                <c:pt idx="8">
                  <c:v>6387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62-4623-9880-6443A5C1003C}"/>
            </c:ext>
          </c:extLst>
        </c:ser>
        <c:ser>
          <c:idx val="2"/>
          <c:order val="2"/>
          <c:tx>
            <c:strRef>
              <c:f>'3城北'!$B$43:$C$43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('3城北'!$D$40:$E$40,'3城北'!$H$40:$I$40,'3城北'!$L$40:$M$40,'3城北'!$P$40:$Q$40,'3城北'!$T$40:$U$40)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('3城北'!$D$43:$E$43,'3城北'!$H$43:$I$43,'3城北'!$L$43:$M$43,'3城北'!$P$43:$Q$43,'3城北'!$T$43:$U$43)</c:f>
              <c:numCache>
                <c:formatCode>#,##0_);[Red]\(#,##0\)</c:formatCode>
                <c:ptCount val="10"/>
                <c:pt idx="0">
                  <c:v>2946</c:v>
                </c:pt>
                <c:pt idx="2">
                  <c:v>3011</c:v>
                </c:pt>
                <c:pt idx="4">
                  <c:v>3011</c:v>
                </c:pt>
                <c:pt idx="6">
                  <c:v>3074</c:v>
                </c:pt>
                <c:pt idx="8">
                  <c:v>3085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62-4623-9880-6443A5C100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6528"/>
        <c:axId val="1473216944"/>
      </c:barChart>
      <c:catAx>
        <c:axId val="147321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6944"/>
        <c:crosses val="autoZero"/>
        <c:auto val="1"/>
        <c:lblAlgn val="ctr"/>
        <c:lblOffset val="100"/>
        <c:noMultiLvlLbl val="0"/>
      </c:catAx>
      <c:valAx>
        <c:axId val="1473216944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6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8550056633449024"/>
          <c:y val="4.6645316600811323E-2"/>
          <c:w val="0.51449943366550976"/>
          <c:h val="8.10386793562251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3.6700093428123449E-2"/>
          <c:y val="2.47607137435887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09199359549718"/>
          <c:y val="0.15523146504222154"/>
          <c:w val="0.78920753330936388"/>
          <c:h val="0.6779131010501268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'3城北'!$B$34:$C$34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'3城北'!$D$33:$M$33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'3城北'!$D$34:$M$34</c:f>
              <c:numCache>
                <c:formatCode>#,##0_);[Red]\(#,##0\)</c:formatCode>
                <c:ptCount val="10"/>
                <c:pt idx="0">
                  <c:v>5364</c:v>
                </c:pt>
                <c:pt idx="2">
                  <c:v>5311</c:v>
                </c:pt>
                <c:pt idx="4">
                  <c:v>5291</c:v>
                </c:pt>
                <c:pt idx="6">
                  <c:v>5340</c:v>
                </c:pt>
                <c:pt idx="8">
                  <c:v>5287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83-4F71-9538-45B3C4C8AED9}"/>
            </c:ext>
          </c:extLst>
        </c:ser>
        <c:ser>
          <c:idx val="3"/>
          <c:order val="1"/>
          <c:tx>
            <c:strRef>
              <c:f>'3城北'!$B$35</c:f>
              <c:strCache>
                <c:ptCount val="1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'3城北'!$D$33:$M$33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'3城北'!$D$35:$M$35</c:f>
              <c:numCache>
                <c:formatCode>#,##0_);[Red]\(#,##0\)</c:formatCode>
                <c:ptCount val="10"/>
                <c:pt idx="0">
                  <c:v>5971</c:v>
                </c:pt>
                <c:pt idx="2">
                  <c:v>5953</c:v>
                </c:pt>
                <c:pt idx="4">
                  <c:v>5886</c:v>
                </c:pt>
                <c:pt idx="6">
                  <c:v>5901</c:v>
                </c:pt>
                <c:pt idx="8">
                  <c:v>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83-4F71-9538-45B3C4C8AED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3214864"/>
        <c:axId val="1473216112"/>
      </c:barChart>
      <c:catAx>
        <c:axId val="147321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6112"/>
        <c:crosses val="autoZero"/>
        <c:auto val="1"/>
        <c:lblAlgn val="ctr"/>
        <c:lblOffset val="100"/>
        <c:noMultiLvlLbl val="0"/>
      </c:catAx>
      <c:valAx>
        <c:axId val="14732161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4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519668755803754"/>
          <c:y val="5.5405330847245679E-2"/>
          <c:w val="0.2438947475948571"/>
          <c:h val="6.044606450750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3.5625476079003737E-2"/>
          <c:y val="1.45470606914350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51676634158697"/>
          <c:y val="0.19528383952005998"/>
          <c:w val="0.7349988602780424"/>
          <c:h val="0.65691451068616435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'3城北'!$B$37:$C$37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'3城北'!$D$33:$M$33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'3城北'!$D$37:$M$37</c:f>
              <c:numCache>
                <c:formatCode>#,##0_);[Red]\(#,##0\)</c:formatCode>
                <c:ptCount val="10"/>
                <c:pt idx="0">
                  <c:v>4789</c:v>
                </c:pt>
                <c:pt idx="2">
                  <c:v>4823</c:v>
                </c:pt>
                <c:pt idx="4">
                  <c:v>4835</c:v>
                </c:pt>
                <c:pt idx="6">
                  <c:v>4930</c:v>
                </c:pt>
                <c:pt idx="8">
                  <c:v>4935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02-4F90-A842-6C24E8237C9B}"/>
            </c:ext>
          </c:extLst>
        </c:ser>
        <c:ser>
          <c:idx val="0"/>
          <c:order val="1"/>
          <c:tx>
            <c:strRef>
              <c:f>'3城北'!$B$36:$C$36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'3城北'!$D$33:$M$33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'3城北'!$D$36:$M$36</c:f>
              <c:numCache>
                <c:formatCode>#,##0</c:formatCode>
                <c:ptCount val="10"/>
                <c:pt idx="0">
                  <c:v>11335</c:v>
                </c:pt>
                <c:pt idx="2">
                  <c:v>11264</c:v>
                </c:pt>
                <c:pt idx="4">
                  <c:v>11177</c:v>
                </c:pt>
                <c:pt idx="6">
                  <c:v>11241</c:v>
                </c:pt>
                <c:pt idx="8">
                  <c:v>11112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02-4F90-A842-6C24E8237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374488352"/>
        <c:axId val="1374489600"/>
      </c:barChart>
      <c:lineChart>
        <c:grouping val="standard"/>
        <c:varyColors val="0"/>
        <c:ser>
          <c:idx val="1"/>
          <c:order val="2"/>
          <c:tx>
            <c:strRef>
              <c:f>'3城北'!$B$43:$C$43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'3城北'!$D$33:$M$33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('3城北'!$F$43:$G$43,'3城北'!$J$43:$K$43,'3城北'!$N$43:$O$43,'3城北'!$R$43:$S$43,'3城北'!$V$43:$W$43)</c:f>
              <c:numCache>
                <c:formatCode>0.0%</c:formatCode>
                <c:ptCount val="10"/>
                <c:pt idx="0">
                  <c:v>0.25990295544772829</c:v>
                </c:pt>
                <c:pt idx="2">
                  <c:v>0.26731178977272729</c:v>
                </c:pt>
                <c:pt idx="4">
                  <c:v>0.26900000000000002</c:v>
                </c:pt>
                <c:pt idx="6">
                  <c:v>0.27346321501645759</c:v>
                </c:pt>
                <c:pt idx="8">
                  <c:v>0.27762778977681785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02-4F90-A842-6C24E8237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957551"/>
        <c:axId val="565966703"/>
      </c:lineChart>
      <c:catAx>
        <c:axId val="137448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4489600"/>
        <c:crosses val="autoZero"/>
        <c:auto val="1"/>
        <c:lblAlgn val="ctr"/>
        <c:lblOffset val="100"/>
        <c:noMultiLvlLbl val="0"/>
      </c:catAx>
      <c:valAx>
        <c:axId val="137448960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4488352"/>
        <c:crosses val="autoZero"/>
        <c:crossBetween val="between"/>
        <c:majorUnit val="2000"/>
      </c:valAx>
      <c:valAx>
        <c:axId val="565966703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5957551"/>
        <c:crosses val="max"/>
        <c:crossBetween val="between"/>
      </c:valAx>
      <c:catAx>
        <c:axId val="5659575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5966703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152417492133256"/>
          <c:y val="0.12692435184529952"/>
          <c:w val="0.63175680599603212"/>
          <c:h val="6.03316645384464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298637</xdr:colOff>
      <xdr:row>58</xdr:row>
      <xdr:rowOff>381000</xdr:rowOff>
    </xdr:from>
    <xdr:to>
      <xdr:col>12</xdr:col>
      <xdr:colOff>179294</xdr:colOff>
      <xdr:row>63</xdr:row>
      <xdr:rowOff>168088</xdr:rowOff>
    </xdr:to>
    <xdr:cxnSp macro="">
      <xdr:nvCxnSpPr>
        <xdr:cNvPr id="2" name="直線矢印コネクタ 1"/>
        <xdr:cNvCxnSpPr/>
      </xdr:nvCxnSpPr>
      <xdr:spPr>
        <a:xfrm>
          <a:off x="1565462" y="21259800"/>
          <a:ext cx="3052482" cy="2120713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28577</xdr:colOff>
      <xdr:row>56</xdr:row>
      <xdr:rowOff>323850</xdr:rowOff>
    </xdr:from>
    <xdr:to>
      <xdr:col>23</xdr:col>
      <xdr:colOff>323851</xdr:colOff>
      <xdr:row>63</xdr:row>
      <xdr:rowOff>219076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98612</xdr:colOff>
      <xdr:row>9</xdr:row>
      <xdr:rowOff>180975</xdr:rowOff>
    </xdr:from>
    <xdr:to>
      <xdr:col>23</xdr:col>
      <xdr:colOff>197966</xdr:colOff>
      <xdr:row>26</xdr:row>
      <xdr:rowOff>12888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078" t="25853" r="28483" b="17384"/>
        <a:stretch/>
      </xdr:blipFill>
      <xdr:spPr>
        <a:xfrm>
          <a:off x="98612" y="3038475"/>
          <a:ext cx="8528979" cy="5985062"/>
        </a:xfrm>
        <a:prstGeom prst="rect">
          <a:avLst/>
        </a:prstGeom>
      </xdr:spPr>
    </xdr:pic>
    <xdr:clientData/>
  </xdr:twoCellAnchor>
  <xdr:twoCellAnchor>
    <xdr:from>
      <xdr:col>11</xdr:col>
      <xdr:colOff>246527</xdr:colOff>
      <xdr:row>44</xdr:row>
      <xdr:rowOff>212911</xdr:rowOff>
    </xdr:from>
    <xdr:to>
      <xdr:col>23</xdr:col>
      <xdr:colOff>209550</xdr:colOff>
      <xdr:row>50</xdr:row>
      <xdr:rowOff>47625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56028</xdr:colOff>
      <xdr:row>44</xdr:row>
      <xdr:rowOff>219635</xdr:rowOff>
    </xdr:from>
    <xdr:to>
      <xdr:col>11</xdr:col>
      <xdr:colOff>67236</xdr:colOff>
      <xdr:row>50</xdr:row>
      <xdr:rowOff>156882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78443</xdr:colOff>
      <xdr:row>30</xdr:row>
      <xdr:rowOff>33618</xdr:rowOff>
    </xdr:from>
    <xdr:to>
      <xdr:col>23</xdr:col>
      <xdr:colOff>285751</xdr:colOff>
      <xdr:row>38</xdr:row>
      <xdr:rowOff>161925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298637</xdr:colOff>
      <xdr:row>58</xdr:row>
      <xdr:rowOff>381000</xdr:rowOff>
    </xdr:from>
    <xdr:to>
      <xdr:col>12</xdr:col>
      <xdr:colOff>179294</xdr:colOff>
      <xdr:row>63</xdr:row>
      <xdr:rowOff>168088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CxnSpPr/>
      </xdr:nvCxnSpPr>
      <xdr:spPr>
        <a:xfrm>
          <a:off x="1565462" y="21259800"/>
          <a:ext cx="3052482" cy="2120713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  <row r="70">
          <cell r="P70" t="str">
            <v>Ｒ6.3.1</v>
          </cell>
        </row>
        <row r="81">
          <cell r="H81" t="str">
            <v>Ｒ6.3.1</v>
          </cell>
        </row>
        <row r="85">
          <cell r="J85" t="str">
            <v>R4.4.1</v>
          </cell>
        </row>
        <row r="89">
          <cell r="G89" t="str">
            <v>R5.12.31</v>
          </cell>
          <cell r="V89" t="str">
            <v>R5.12.31</v>
          </cell>
        </row>
        <row r="94">
          <cell r="V94" t="str">
            <v>R5.4.1</v>
          </cell>
        </row>
        <row r="100">
          <cell r="V100" t="str">
            <v>R5.4.1</v>
          </cell>
        </row>
        <row r="104">
          <cell r="S104" t="str">
            <v>R2.9.14</v>
          </cell>
        </row>
        <row r="114">
          <cell r="F114" t="str">
            <v>R6.1.16</v>
          </cell>
        </row>
        <row r="120">
          <cell r="G120" t="str">
            <v>R6.1.16</v>
          </cell>
        </row>
        <row r="127">
          <cell r="F127" t="str">
            <v>R5.12.21</v>
          </cell>
        </row>
        <row r="135">
          <cell r="G135" t="str">
            <v>R6.1.5</v>
          </cell>
        </row>
        <row r="141">
          <cell r="H141" t="str">
            <v>R6.1.23</v>
          </cell>
        </row>
        <row r="148">
          <cell r="H148" t="str">
            <v>R6.1.23</v>
          </cell>
        </row>
        <row r="156">
          <cell r="M156" t="str">
            <v>R6.3.20</v>
          </cell>
        </row>
      </sheetData>
      <sheetData sheetId="3"/>
      <sheetData sheetId="4">
        <row r="33">
          <cell r="D33" t="str">
            <v>R1</v>
          </cell>
          <cell r="F33" t="str">
            <v>R2</v>
          </cell>
          <cell r="H33" t="str">
            <v>R3</v>
          </cell>
          <cell r="J33" t="str">
            <v>R4</v>
          </cell>
          <cell r="L33" t="str">
            <v>R5</v>
          </cell>
        </row>
        <row r="34">
          <cell r="B34" t="str">
            <v>男性</v>
          </cell>
          <cell r="D34">
            <v>5364</v>
          </cell>
          <cell r="F34">
            <v>5311</v>
          </cell>
          <cell r="H34">
            <v>5291</v>
          </cell>
          <cell r="J34">
            <v>5340</v>
          </cell>
          <cell r="L34">
            <v>5287</v>
          </cell>
        </row>
        <row r="35">
          <cell r="B35" t="str">
            <v>女性</v>
          </cell>
          <cell r="D35">
            <v>5971</v>
          </cell>
          <cell r="F35">
            <v>5953</v>
          </cell>
          <cell r="H35">
            <v>5886</v>
          </cell>
          <cell r="J35">
            <v>5901</v>
          </cell>
          <cell r="L35">
            <v>5825</v>
          </cell>
        </row>
        <row r="36">
          <cell r="B36" t="str">
            <v>全人口</v>
          </cell>
          <cell r="D36">
            <v>11335</v>
          </cell>
          <cell r="F36">
            <v>11264</v>
          </cell>
          <cell r="H36">
            <v>11177</v>
          </cell>
          <cell r="J36">
            <v>11241</v>
          </cell>
          <cell r="L36">
            <v>11112</v>
          </cell>
        </row>
        <row r="37">
          <cell r="B37" t="str">
            <v>世帯数</v>
          </cell>
          <cell r="D37">
            <v>4789</v>
          </cell>
          <cell r="F37">
            <v>4823</v>
          </cell>
          <cell r="H37">
            <v>4835</v>
          </cell>
          <cell r="J37">
            <v>4930</v>
          </cell>
          <cell r="L37">
            <v>4935</v>
          </cell>
        </row>
        <row r="40">
          <cell r="D40" t="str">
            <v>R1</v>
          </cell>
          <cell r="H40" t="str">
            <v>R2</v>
          </cell>
          <cell r="L40" t="str">
            <v>R3</v>
          </cell>
          <cell r="P40" t="str">
            <v>R4</v>
          </cell>
          <cell r="T40" t="str">
            <v>R5</v>
          </cell>
        </row>
        <row r="41">
          <cell r="B41" t="str">
            <v>0～14歳</v>
          </cell>
          <cell r="D41">
            <v>1768</v>
          </cell>
          <cell r="H41">
            <v>1745</v>
          </cell>
          <cell r="L41">
            <v>1743</v>
          </cell>
          <cell r="P41">
            <v>1684</v>
          </cell>
          <cell r="T41">
            <v>1640</v>
          </cell>
        </row>
        <row r="42">
          <cell r="B42" t="str">
            <v>15～64歳</v>
          </cell>
          <cell r="D42">
            <v>6621</v>
          </cell>
          <cell r="H42">
            <v>6508</v>
          </cell>
          <cell r="L42">
            <v>6423</v>
          </cell>
          <cell r="P42">
            <v>6483</v>
          </cell>
          <cell r="T42">
            <v>6387</v>
          </cell>
        </row>
        <row r="43">
          <cell r="B43" t="str">
            <v>65歳以上</v>
          </cell>
          <cell r="D43">
            <v>2946</v>
          </cell>
          <cell r="F43">
            <v>0.25990295544772829</v>
          </cell>
          <cell r="H43">
            <v>3011</v>
          </cell>
          <cell r="J43">
            <v>0.26731178977272729</v>
          </cell>
          <cell r="L43">
            <v>3011</v>
          </cell>
          <cell r="N43">
            <v>0.26900000000000002</v>
          </cell>
          <cell r="P43">
            <v>3074</v>
          </cell>
          <cell r="R43">
            <v>0.27346321501645759</v>
          </cell>
          <cell r="T43">
            <v>3085</v>
          </cell>
          <cell r="V43">
            <v>0.27762778977681785</v>
          </cell>
        </row>
        <row r="58">
          <cell r="C58" t="str">
            <v>1年生</v>
          </cell>
          <cell r="E58" t="str">
            <v>2年生</v>
          </cell>
          <cell r="G58" t="str">
            <v>3年生</v>
          </cell>
          <cell r="I58" t="str">
            <v>4年生</v>
          </cell>
          <cell r="K58" t="str">
            <v>5年生</v>
          </cell>
          <cell r="M58" t="str">
            <v>6年生</v>
          </cell>
        </row>
        <row r="59">
          <cell r="B59" t="str">
            <v>H30</v>
          </cell>
          <cell r="C59">
            <v>110</v>
          </cell>
          <cell r="E59">
            <v>128</v>
          </cell>
          <cell r="G59">
            <v>145</v>
          </cell>
          <cell r="I59">
            <v>115</v>
          </cell>
          <cell r="K59">
            <v>133</v>
          </cell>
          <cell r="M59">
            <v>153</v>
          </cell>
        </row>
        <row r="60">
          <cell r="B60" t="str">
            <v>H31
（R1）</v>
          </cell>
          <cell r="C60">
            <v>125</v>
          </cell>
          <cell r="E60">
            <v>111</v>
          </cell>
          <cell r="G60">
            <v>127</v>
          </cell>
          <cell r="I60">
            <v>140</v>
          </cell>
          <cell r="K60">
            <v>117</v>
          </cell>
          <cell r="M60">
            <v>132</v>
          </cell>
        </row>
        <row r="61">
          <cell r="B61" t="str">
            <v>R2</v>
          </cell>
          <cell r="C61">
            <v>112</v>
          </cell>
          <cell r="E61">
            <v>134</v>
          </cell>
          <cell r="G61">
            <v>115</v>
          </cell>
          <cell r="I61">
            <v>128</v>
          </cell>
          <cell r="K61">
            <v>141</v>
          </cell>
          <cell r="M61">
            <v>118</v>
          </cell>
        </row>
        <row r="62">
          <cell r="B62" t="str">
            <v>R3</v>
          </cell>
          <cell r="C62">
            <v>120</v>
          </cell>
          <cell r="E62">
            <v>113</v>
          </cell>
          <cell r="G62">
            <v>125</v>
          </cell>
          <cell r="I62">
            <v>108</v>
          </cell>
          <cell r="K62">
            <v>126</v>
          </cell>
          <cell r="M62">
            <v>141</v>
          </cell>
        </row>
        <row r="63">
          <cell r="B63" t="str">
            <v>R4</v>
          </cell>
          <cell r="C63">
            <v>92</v>
          </cell>
          <cell r="E63">
            <v>126</v>
          </cell>
          <cell r="G63">
            <v>107</v>
          </cell>
          <cell r="I63">
            <v>128</v>
          </cell>
          <cell r="K63">
            <v>108</v>
          </cell>
          <cell r="M63">
            <v>126</v>
          </cell>
        </row>
        <row r="64">
          <cell r="B64" t="str">
            <v>R5</v>
          </cell>
          <cell r="C64">
            <v>112</v>
          </cell>
          <cell r="E64">
            <v>97</v>
          </cell>
          <cell r="G64">
            <v>128</v>
          </cell>
          <cell r="I64">
            <v>106</v>
          </cell>
          <cell r="K64">
            <v>128</v>
          </cell>
          <cell r="M64">
            <v>111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03"/>
  <sheetViews>
    <sheetView tabSelected="1" view="pageBreakPreview" zoomScale="110" zoomScaleNormal="100" zoomScaleSheetLayoutView="110" workbookViewId="0">
      <selection activeCell="J4" sqref="J4"/>
    </sheetView>
  </sheetViews>
  <sheetFormatPr defaultRowHeight="18.75"/>
  <cols>
    <col min="1" max="1" width="4.625" customWidth="1"/>
    <col min="2" max="2" width="7.375" customWidth="1"/>
    <col min="3" max="13" width="4.625" customWidth="1"/>
    <col min="14" max="14" width="5.75" customWidth="1"/>
    <col min="15" max="21" width="4.625" customWidth="1"/>
    <col min="22" max="22" width="5" customWidth="1"/>
    <col min="23" max="30" width="4.625" customWidth="1"/>
    <col min="31" max="31" width="7.125" customWidth="1"/>
    <col min="32" max="38" width="4.625" customWidth="1"/>
  </cols>
  <sheetData>
    <row r="1" spans="1:31" ht="19.5" thickBot="1">
      <c r="Z1" s="1"/>
      <c r="AA1" s="1"/>
      <c r="AB1" s="1"/>
      <c r="AC1" s="1"/>
      <c r="AD1" s="1"/>
      <c r="AE1" s="1"/>
    </row>
    <row r="2" spans="1:31" ht="28.5" customHeight="1" thickBot="1">
      <c r="A2" s="2" t="s">
        <v>0</v>
      </c>
      <c r="B2" s="3">
        <v>3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6"/>
      <c r="Z2" s="1"/>
      <c r="AA2" s="1"/>
      <c r="AB2" s="1"/>
      <c r="AC2" s="1"/>
      <c r="AD2" s="1"/>
      <c r="AE2" s="1"/>
    </row>
    <row r="3" spans="1:31" ht="19.5">
      <c r="A3" s="7"/>
      <c r="B3" s="7"/>
      <c r="C3" s="7"/>
      <c r="D3" s="7"/>
      <c r="E3" s="7"/>
      <c r="I3" s="7"/>
      <c r="J3" s="7"/>
      <c r="K3" s="7"/>
      <c r="L3" s="7"/>
      <c r="M3" s="8"/>
      <c r="N3" s="8"/>
      <c r="O3" s="8"/>
      <c r="P3" s="8"/>
      <c r="Q3" s="9"/>
      <c r="R3" s="9"/>
      <c r="S3" s="9"/>
      <c r="Z3" s="1"/>
      <c r="AA3" s="1"/>
      <c r="AB3" s="1"/>
      <c r="AC3" s="1"/>
      <c r="AD3" s="1"/>
      <c r="AE3" s="1"/>
    </row>
    <row r="4" spans="1:31" ht="25.5" customHeight="1">
      <c r="B4" s="10" t="s">
        <v>2</v>
      </c>
      <c r="C4" s="10"/>
      <c r="D4" s="10"/>
      <c r="E4" s="10"/>
      <c r="F4" s="11" t="str">
        <f>'[1]1安謝'!F4:G4</f>
        <v>R5.2.15</v>
      </c>
      <c r="G4" s="11"/>
      <c r="H4" s="12" t="s">
        <v>3</v>
      </c>
      <c r="Z4" s="1"/>
      <c r="AA4" s="1"/>
      <c r="AB4" s="1"/>
      <c r="AC4" s="1"/>
      <c r="AD4" s="1"/>
      <c r="AE4" s="1"/>
    </row>
    <row r="5" spans="1:31" ht="28.5" customHeight="1">
      <c r="B5" s="13" t="s">
        <v>4</v>
      </c>
      <c r="C5" s="14"/>
      <c r="D5" s="15" t="s">
        <v>5</v>
      </c>
      <c r="E5" s="16"/>
      <c r="F5" s="16"/>
      <c r="G5" s="16"/>
      <c r="H5" s="16"/>
      <c r="I5" s="17"/>
      <c r="J5" s="13" t="s">
        <v>4</v>
      </c>
      <c r="K5" s="14"/>
      <c r="L5" s="15" t="s">
        <v>6</v>
      </c>
      <c r="M5" s="16"/>
      <c r="N5" s="16"/>
      <c r="O5" s="16"/>
      <c r="P5" s="16"/>
      <c r="Q5" s="17"/>
      <c r="R5" s="13" t="s">
        <v>4</v>
      </c>
      <c r="S5" s="14"/>
      <c r="T5" s="15" t="s">
        <v>6</v>
      </c>
      <c r="U5" s="16"/>
      <c r="V5" s="16"/>
      <c r="W5" s="16"/>
      <c r="X5" s="16"/>
      <c r="Y5" s="17"/>
      <c r="Z5" s="1"/>
      <c r="AA5" s="1"/>
      <c r="AB5" s="1"/>
      <c r="AC5" s="1"/>
      <c r="AD5" s="1"/>
      <c r="AE5" s="1"/>
    </row>
    <row r="6" spans="1:31" ht="28.5" customHeight="1">
      <c r="B6" s="18" t="s">
        <v>7</v>
      </c>
      <c r="C6" s="19"/>
      <c r="D6" s="20" t="s">
        <v>8</v>
      </c>
      <c r="E6" s="20"/>
      <c r="F6" s="20"/>
      <c r="G6" s="20"/>
      <c r="H6" s="20"/>
      <c r="I6" s="20"/>
      <c r="J6" s="21" t="s">
        <v>9</v>
      </c>
      <c r="K6" s="22"/>
      <c r="L6" s="20" t="s">
        <v>10</v>
      </c>
      <c r="M6" s="20"/>
      <c r="N6" s="20"/>
      <c r="O6" s="20"/>
      <c r="P6" s="20"/>
      <c r="Q6" s="20"/>
      <c r="R6" s="21" t="s">
        <v>11</v>
      </c>
      <c r="S6" s="22"/>
      <c r="T6" s="20" t="s">
        <v>12</v>
      </c>
      <c r="U6" s="20"/>
      <c r="V6" s="20"/>
      <c r="W6" s="20"/>
      <c r="X6" s="20"/>
      <c r="Y6" s="20"/>
    </row>
    <row r="7" spans="1:31" ht="28.5" customHeight="1">
      <c r="B7" s="23"/>
      <c r="C7" s="24"/>
      <c r="D7" s="20" t="s">
        <v>13</v>
      </c>
      <c r="E7" s="20"/>
      <c r="F7" s="20"/>
      <c r="G7" s="20"/>
      <c r="H7" s="20"/>
      <c r="I7" s="20"/>
      <c r="J7" s="25"/>
      <c r="K7" s="26"/>
      <c r="L7" s="20" t="s">
        <v>14</v>
      </c>
      <c r="M7" s="20"/>
      <c r="N7" s="20"/>
      <c r="O7" s="20"/>
      <c r="P7" s="20"/>
      <c r="Q7" s="20"/>
      <c r="R7" s="25"/>
      <c r="S7" s="26"/>
      <c r="T7" s="20" t="s">
        <v>15</v>
      </c>
      <c r="U7" s="20"/>
      <c r="V7" s="20"/>
      <c r="W7" s="20"/>
      <c r="X7" s="20"/>
      <c r="Y7" s="20"/>
    </row>
    <row r="8" spans="1:31" ht="28.5" customHeight="1">
      <c r="B8" s="27"/>
      <c r="C8" s="28"/>
      <c r="D8" s="20" t="s">
        <v>16</v>
      </c>
      <c r="E8" s="20"/>
      <c r="F8" s="20"/>
      <c r="G8" s="20"/>
      <c r="H8" s="20"/>
      <c r="I8" s="20"/>
      <c r="J8" s="29" t="s">
        <v>17</v>
      </c>
      <c r="K8" s="29"/>
      <c r="L8" s="20" t="s">
        <v>18</v>
      </c>
      <c r="M8" s="20"/>
      <c r="N8" s="20"/>
      <c r="O8" s="20"/>
      <c r="P8" s="20"/>
      <c r="Q8" s="20"/>
      <c r="R8" s="21" t="s">
        <v>19</v>
      </c>
      <c r="S8" s="22"/>
      <c r="T8" s="20" t="s">
        <v>8</v>
      </c>
      <c r="U8" s="20"/>
      <c r="V8" s="20"/>
      <c r="W8" s="20"/>
      <c r="X8" s="20"/>
      <c r="Y8" s="20"/>
    </row>
    <row r="9" spans="1:31" ht="28.5" customHeight="1">
      <c r="B9" s="30" t="s">
        <v>20</v>
      </c>
      <c r="C9" s="30"/>
      <c r="D9" s="20" t="s">
        <v>18</v>
      </c>
      <c r="E9" s="20"/>
      <c r="F9" s="20"/>
      <c r="G9" s="20"/>
      <c r="H9" s="20"/>
      <c r="I9" s="20"/>
      <c r="J9" s="29" t="s">
        <v>21</v>
      </c>
      <c r="K9" s="29"/>
      <c r="L9" s="20" t="s">
        <v>22</v>
      </c>
      <c r="M9" s="20"/>
      <c r="N9" s="20"/>
      <c r="O9" s="20"/>
      <c r="P9" s="20"/>
      <c r="Q9" s="20"/>
      <c r="R9" s="25"/>
      <c r="S9" s="26"/>
      <c r="T9" s="20" t="s">
        <v>23</v>
      </c>
      <c r="U9" s="20"/>
      <c r="V9" s="20"/>
      <c r="W9" s="20"/>
      <c r="X9" s="20"/>
      <c r="Y9" s="20"/>
    </row>
    <row r="10" spans="1:31" ht="28.5" customHeight="1">
      <c r="B10" s="31"/>
      <c r="C10" s="31"/>
      <c r="D10" s="32"/>
      <c r="E10" s="33"/>
      <c r="F10" s="33"/>
      <c r="G10" s="33"/>
      <c r="H10" s="33"/>
      <c r="I10" s="31"/>
      <c r="J10" s="31"/>
      <c r="K10" s="32"/>
      <c r="L10" s="33"/>
      <c r="M10" s="33"/>
      <c r="N10" s="33"/>
      <c r="O10" s="33"/>
      <c r="P10" s="31"/>
      <c r="Q10" s="31"/>
      <c r="R10" s="32"/>
      <c r="S10" s="33"/>
      <c r="T10" s="33"/>
      <c r="U10" s="33"/>
      <c r="V10" s="33"/>
    </row>
    <row r="11" spans="1:31" ht="28.5" customHeight="1">
      <c r="B11" s="31"/>
      <c r="C11" s="31"/>
      <c r="D11" s="32"/>
      <c r="E11" s="33"/>
      <c r="F11" s="33"/>
      <c r="G11" s="33"/>
      <c r="H11" s="33"/>
      <c r="I11" s="31"/>
      <c r="J11" s="31"/>
      <c r="K11" s="32"/>
      <c r="L11" s="33"/>
      <c r="M11" s="33"/>
      <c r="N11" s="33"/>
      <c r="O11" s="33"/>
      <c r="P11" s="31"/>
      <c r="Q11" s="31"/>
      <c r="R11" s="32"/>
      <c r="S11" s="33"/>
      <c r="T11" s="33"/>
      <c r="U11" s="33"/>
      <c r="V11" s="33"/>
    </row>
    <row r="12" spans="1:31" ht="28.5" customHeight="1">
      <c r="B12" s="31"/>
      <c r="C12" s="31"/>
      <c r="D12" s="32"/>
      <c r="E12" s="33"/>
      <c r="F12" s="33"/>
      <c r="G12" s="33"/>
      <c r="H12" s="33"/>
      <c r="I12" s="31"/>
      <c r="J12" s="31"/>
      <c r="K12" s="32"/>
      <c r="L12" s="33"/>
      <c r="M12" s="33"/>
      <c r="N12" s="33"/>
      <c r="O12" s="33"/>
      <c r="P12" s="31"/>
      <c r="Q12" s="31"/>
      <c r="R12" s="32"/>
      <c r="S12" s="33"/>
      <c r="T12" s="33"/>
      <c r="U12" s="33"/>
      <c r="V12" s="33"/>
    </row>
    <row r="13" spans="1:31" ht="28.5" customHeight="1">
      <c r="B13" s="31"/>
      <c r="C13" s="31"/>
      <c r="D13" s="32"/>
      <c r="E13" s="33"/>
      <c r="F13" s="33"/>
      <c r="G13" s="33"/>
      <c r="H13" s="33"/>
      <c r="I13" s="31"/>
      <c r="J13" s="31"/>
      <c r="K13" s="32"/>
      <c r="L13" s="33"/>
      <c r="M13" s="33"/>
      <c r="N13" s="33"/>
      <c r="O13" s="33"/>
      <c r="P13" s="31"/>
      <c r="Q13" s="31"/>
      <c r="R13" s="32"/>
      <c r="S13" s="33"/>
      <c r="T13" s="33"/>
      <c r="U13" s="33"/>
      <c r="V13" s="33"/>
    </row>
    <row r="14" spans="1:31" ht="28.5" customHeight="1">
      <c r="B14" s="31"/>
      <c r="C14" s="31"/>
      <c r="D14" s="32"/>
      <c r="E14" s="33"/>
      <c r="F14" s="33"/>
      <c r="G14" s="33"/>
      <c r="H14" s="33"/>
      <c r="I14" s="31"/>
      <c r="J14" s="31"/>
      <c r="K14" s="32"/>
      <c r="L14" s="33"/>
      <c r="M14" s="33"/>
      <c r="N14" s="33"/>
      <c r="O14" s="33"/>
      <c r="P14" s="31"/>
      <c r="Q14" s="31"/>
      <c r="R14" s="32"/>
      <c r="S14" s="33"/>
      <c r="T14" s="33"/>
      <c r="U14" s="33"/>
      <c r="V14" s="33"/>
    </row>
    <row r="15" spans="1:31" ht="28.5" customHeight="1">
      <c r="B15" s="31"/>
      <c r="C15" s="31"/>
      <c r="D15" s="32"/>
      <c r="E15" s="33"/>
      <c r="F15" s="33"/>
      <c r="G15" s="33"/>
      <c r="H15" s="33"/>
      <c r="I15" s="31"/>
      <c r="J15" s="31"/>
      <c r="K15" s="32"/>
      <c r="L15" s="33"/>
      <c r="M15" s="33"/>
      <c r="N15" s="33"/>
      <c r="O15" s="33"/>
      <c r="P15" s="31"/>
      <c r="Q15" s="31"/>
      <c r="R15" s="32"/>
      <c r="S15" s="33"/>
      <c r="T15" s="33"/>
      <c r="U15" s="33"/>
      <c r="V15" s="33"/>
    </row>
    <row r="16" spans="1:31" ht="28.5" customHeight="1">
      <c r="B16" s="31"/>
      <c r="C16" s="31"/>
      <c r="D16" s="32"/>
      <c r="E16" s="33"/>
      <c r="F16" s="33"/>
      <c r="G16" s="33"/>
      <c r="H16" s="33"/>
      <c r="I16" s="31"/>
      <c r="J16" s="31"/>
      <c r="K16" s="32"/>
      <c r="L16" s="33"/>
      <c r="M16" s="33"/>
      <c r="N16" s="33"/>
      <c r="O16" s="33"/>
      <c r="P16" s="31"/>
      <c r="Q16" s="31"/>
      <c r="R16" s="32"/>
      <c r="S16" s="33"/>
      <c r="T16" s="33"/>
      <c r="U16" s="33"/>
      <c r="V16" s="33"/>
    </row>
    <row r="17" spans="1:25" ht="28.5" customHeight="1">
      <c r="B17" s="31"/>
      <c r="C17" s="31"/>
      <c r="D17" s="32"/>
      <c r="E17" s="33"/>
      <c r="F17" s="33"/>
      <c r="G17" s="33"/>
      <c r="H17" s="33"/>
      <c r="I17" s="31"/>
      <c r="J17" s="31"/>
      <c r="K17" s="32"/>
      <c r="L17" s="33"/>
      <c r="M17" s="33"/>
      <c r="N17" s="33"/>
      <c r="O17" s="33"/>
      <c r="P17" s="31"/>
      <c r="Q17" s="31"/>
      <c r="R17" s="32"/>
      <c r="S17" s="33"/>
      <c r="T17" s="33"/>
      <c r="U17" s="33"/>
      <c r="V17" s="33"/>
    </row>
    <row r="18" spans="1:25" ht="28.5" customHeight="1">
      <c r="B18" s="31"/>
      <c r="C18" s="31"/>
      <c r="D18" s="32"/>
      <c r="E18" s="33"/>
      <c r="F18" s="33"/>
      <c r="G18" s="33"/>
      <c r="H18" s="33"/>
      <c r="I18" s="31"/>
      <c r="J18" s="31"/>
      <c r="K18" s="32"/>
      <c r="L18" s="33"/>
      <c r="M18" s="33"/>
      <c r="N18" s="33"/>
      <c r="O18" s="33"/>
      <c r="P18" s="31"/>
      <c r="Q18" s="31"/>
      <c r="R18" s="32"/>
      <c r="S18" s="33"/>
      <c r="T18" s="33"/>
      <c r="U18" s="33"/>
      <c r="V18" s="33"/>
    </row>
    <row r="19" spans="1:25" ht="28.5" customHeight="1">
      <c r="B19" s="31"/>
      <c r="C19" s="31"/>
      <c r="D19" s="32"/>
      <c r="E19" s="33"/>
      <c r="F19" s="33"/>
      <c r="G19" s="33"/>
      <c r="H19" s="33"/>
      <c r="I19" s="31"/>
      <c r="J19" s="31"/>
      <c r="K19" s="32"/>
      <c r="L19" s="33"/>
      <c r="M19" s="33"/>
      <c r="N19" s="33"/>
      <c r="O19" s="33"/>
      <c r="P19" s="31"/>
      <c r="Q19" s="31"/>
      <c r="R19" s="32"/>
      <c r="S19" s="33"/>
      <c r="T19" s="33"/>
      <c r="U19" s="33"/>
      <c r="V19" s="33"/>
    </row>
    <row r="20" spans="1:25" ht="28.5" customHeight="1">
      <c r="B20" s="31"/>
      <c r="C20" s="31"/>
      <c r="D20" s="32"/>
      <c r="E20" s="33"/>
      <c r="F20" s="33"/>
      <c r="G20" s="33"/>
      <c r="H20" s="33"/>
      <c r="I20" s="31"/>
      <c r="J20" s="31"/>
      <c r="K20" s="32"/>
      <c r="L20" s="33"/>
      <c r="M20" s="33"/>
      <c r="N20" s="33"/>
      <c r="O20" s="33"/>
      <c r="P20" s="31"/>
      <c r="Q20" s="31"/>
      <c r="R20" s="32"/>
      <c r="S20" s="33"/>
      <c r="T20" s="33"/>
      <c r="U20" s="33"/>
      <c r="V20" s="33"/>
    </row>
    <row r="21" spans="1:25" ht="28.5" customHeight="1">
      <c r="B21" s="31"/>
      <c r="C21" s="31"/>
      <c r="D21" s="32"/>
      <c r="E21" s="33"/>
      <c r="F21" s="33"/>
      <c r="G21" s="33"/>
      <c r="H21" s="33"/>
      <c r="I21" s="31"/>
      <c r="J21" s="31"/>
      <c r="K21" s="32"/>
      <c r="L21" s="33"/>
      <c r="M21" s="33"/>
      <c r="N21" s="33"/>
      <c r="O21" s="33"/>
      <c r="P21" s="31"/>
      <c r="Q21" s="31"/>
      <c r="R21" s="32"/>
      <c r="S21" s="33"/>
      <c r="T21" s="33"/>
      <c r="U21" s="33"/>
      <c r="V21" s="33"/>
    </row>
    <row r="22" spans="1:25" ht="28.5" customHeight="1">
      <c r="B22" s="31"/>
      <c r="C22" s="31"/>
      <c r="D22" s="32"/>
      <c r="E22" s="33"/>
      <c r="F22" s="33"/>
      <c r="G22" s="33"/>
      <c r="H22" s="33"/>
      <c r="I22" s="31"/>
      <c r="J22" s="31"/>
      <c r="K22" s="32"/>
      <c r="L22" s="33"/>
      <c r="M22" s="33"/>
      <c r="N22" s="33"/>
      <c r="O22" s="33"/>
      <c r="P22" s="31"/>
      <c r="Q22" s="31"/>
      <c r="R22" s="32"/>
      <c r="S22" s="33"/>
      <c r="T22" s="33"/>
      <c r="U22" s="33"/>
      <c r="V22" s="33"/>
    </row>
    <row r="23" spans="1:25" ht="28.5" customHeight="1">
      <c r="B23" s="31"/>
      <c r="C23" s="31"/>
      <c r="D23" s="32"/>
      <c r="E23" s="33"/>
      <c r="F23" s="33"/>
      <c r="G23" s="33"/>
      <c r="H23" s="33"/>
      <c r="I23" s="31"/>
      <c r="J23" s="31"/>
      <c r="K23" s="32"/>
      <c r="L23" s="33"/>
      <c r="M23" s="33"/>
      <c r="N23" s="33"/>
      <c r="O23" s="33"/>
      <c r="P23" s="31"/>
      <c r="Q23" s="31"/>
      <c r="R23" s="32"/>
      <c r="S23" s="33"/>
      <c r="T23" s="33"/>
      <c r="U23" s="33"/>
      <c r="V23" s="33"/>
    </row>
    <row r="24" spans="1:25" ht="28.5" customHeight="1">
      <c r="B24" s="31"/>
      <c r="C24" s="31"/>
      <c r="D24" s="32"/>
      <c r="E24" s="33"/>
      <c r="F24" s="33"/>
      <c r="G24" s="33"/>
      <c r="H24" s="33"/>
      <c r="I24" s="31"/>
      <c r="J24" s="31"/>
      <c r="K24" s="32"/>
      <c r="L24" s="33"/>
      <c r="M24" s="33"/>
      <c r="N24" s="33"/>
      <c r="O24" s="33"/>
      <c r="P24" s="31"/>
      <c r="Q24" s="31"/>
      <c r="R24" s="32"/>
      <c r="S24" s="33"/>
      <c r="T24" s="33"/>
      <c r="U24" s="33"/>
      <c r="V24" s="33"/>
    </row>
    <row r="25" spans="1:25" ht="28.5" customHeight="1">
      <c r="B25" s="31"/>
      <c r="C25" s="31"/>
      <c r="D25" s="32"/>
      <c r="E25" s="33"/>
      <c r="F25" s="33"/>
      <c r="G25" s="33"/>
      <c r="H25" s="33"/>
      <c r="I25" s="31"/>
      <c r="J25" s="31"/>
      <c r="K25" s="32"/>
      <c r="L25" s="33"/>
      <c r="M25" s="33"/>
      <c r="N25" s="33"/>
      <c r="O25" s="33"/>
      <c r="P25" s="31"/>
      <c r="Q25" s="31"/>
      <c r="R25" s="32"/>
      <c r="S25" s="33"/>
      <c r="T25" s="33"/>
      <c r="U25" s="33"/>
      <c r="V25" s="33"/>
    </row>
    <row r="26" spans="1:25" ht="28.5" customHeight="1">
      <c r="B26" s="31"/>
      <c r="C26" s="31"/>
      <c r="D26" s="32"/>
      <c r="E26" s="33"/>
      <c r="F26" s="33"/>
      <c r="G26" s="33"/>
      <c r="H26" s="33"/>
      <c r="I26" s="31"/>
      <c r="J26" s="31"/>
      <c r="K26" s="32"/>
      <c r="L26" s="33"/>
      <c r="M26" s="33"/>
      <c r="N26" s="33"/>
      <c r="O26" s="33"/>
      <c r="P26" s="31"/>
      <c r="Q26" s="31"/>
      <c r="R26" s="32"/>
      <c r="S26" s="33"/>
      <c r="T26" s="33"/>
      <c r="U26" s="33"/>
      <c r="V26" s="33"/>
    </row>
    <row r="27" spans="1:25" ht="9" customHeight="1">
      <c r="B27" s="34"/>
      <c r="C27" s="34"/>
      <c r="D27" s="34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6"/>
      <c r="R27" s="36"/>
      <c r="S27" s="36"/>
      <c r="T27" s="35"/>
      <c r="U27" s="35"/>
      <c r="V27" s="35"/>
    </row>
    <row r="28" spans="1:25" ht="13.5" customHeight="1">
      <c r="B28" s="31"/>
      <c r="C28" s="31"/>
      <c r="D28" s="32"/>
      <c r="E28" s="33"/>
      <c r="F28" s="33"/>
      <c r="G28" s="33"/>
      <c r="H28" s="33"/>
      <c r="I28" s="31"/>
      <c r="J28" s="31"/>
      <c r="K28" s="32"/>
      <c r="L28" s="33"/>
      <c r="M28" s="33"/>
      <c r="N28" s="33"/>
      <c r="O28" s="33"/>
      <c r="P28" s="31"/>
      <c r="Q28" s="31"/>
      <c r="R28" s="32"/>
      <c r="S28" s="33"/>
      <c r="T28" s="33"/>
      <c r="U28" s="33"/>
      <c r="V28" s="33"/>
    </row>
    <row r="29" spans="1:25" ht="19.5">
      <c r="A29" s="7"/>
      <c r="B29" s="7"/>
      <c r="C29" s="7"/>
      <c r="D29" s="37"/>
      <c r="E29" s="37"/>
      <c r="F29" s="37"/>
      <c r="G29" s="37"/>
      <c r="H29" s="37"/>
      <c r="I29" s="37"/>
      <c r="J29" s="37"/>
      <c r="K29" s="37"/>
      <c r="L29" s="38"/>
      <c r="M29" s="39"/>
      <c r="N29" s="8"/>
      <c r="O29" s="8"/>
      <c r="P29" s="8"/>
      <c r="Q29" s="9"/>
      <c r="R29" s="9"/>
      <c r="S29" s="9"/>
    </row>
    <row r="30" spans="1:25" ht="28.5" customHeight="1">
      <c r="A30" s="40">
        <v>1</v>
      </c>
      <c r="B30" s="41" t="s">
        <v>24</v>
      </c>
      <c r="C30" s="42"/>
      <c r="D30" s="42"/>
      <c r="E30" s="43"/>
      <c r="F30" s="43"/>
      <c r="G30" s="44"/>
      <c r="H30" s="44"/>
      <c r="I30" s="45"/>
      <c r="J30" s="45"/>
      <c r="K30" s="45"/>
      <c r="L30" s="46"/>
      <c r="M30" s="46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</row>
    <row r="31" spans="1:25" ht="13.5" customHeight="1">
      <c r="A31" s="47"/>
      <c r="B31" s="47"/>
      <c r="C31" s="48"/>
      <c r="D31" s="48"/>
      <c r="E31" s="48"/>
      <c r="F31" s="48"/>
      <c r="G31" s="48"/>
      <c r="H31" s="48"/>
      <c r="I31" s="47"/>
      <c r="J31" s="49"/>
      <c r="K31" s="50"/>
      <c r="L31" s="51"/>
      <c r="M31" s="51"/>
      <c r="N31" s="52"/>
      <c r="O31" s="52"/>
      <c r="P31" s="52"/>
      <c r="Q31" s="9"/>
      <c r="R31" s="9"/>
      <c r="S31" s="9"/>
    </row>
    <row r="32" spans="1:25" ht="28.5" customHeight="1" thickBot="1">
      <c r="A32" s="47"/>
      <c r="B32" s="53" t="s">
        <v>25</v>
      </c>
      <c r="C32" s="54"/>
      <c r="D32" s="55"/>
      <c r="E32" s="55"/>
      <c r="F32" s="55"/>
      <c r="G32" s="55"/>
      <c r="H32" s="56" t="str">
        <f>'[1]1安謝'!H24:I24</f>
        <v>Ｒ5.5.1</v>
      </c>
      <c r="I32" s="56"/>
      <c r="J32" s="57" t="s">
        <v>3</v>
      </c>
      <c r="K32" s="58"/>
      <c r="L32" s="59"/>
      <c r="M32" s="59"/>
    </row>
    <row r="33" spans="1:27" ht="37.5" customHeight="1">
      <c r="A33" s="47"/>
      <c r="B33" s="60" t="s">
        <v>26</v>
      </c>
      <c r="C33" s="61"/>
      <c r="D33" s="62" t="s">
        <v>27</v>
      </c>
      <c r="E33" s="63"/>
      <c r="F33" s="64" t="s">
        <v>28</v>
      </c>
      <c r="G33" s="65"/>
      <c r="H33" s="64" t="s">
        <v>29</v>
      </c>
      <c r="I33" s="65"/>
      <c r="J33" s="62" t="s">
        <v>30</v>
      </c>
      <c r="K33" s="63"/>
      <c r="L33" s="66" t="s">
        <v>31</v>
      </c>
      <c r="M33" s="67"/>
    </row>
    <row r="34" spans="1:27" ht="28.5" customHeight="1">
      <c r="A34" s="47"/>
      <c r="B34" s="68" t="s">
        <v>32</v>
      </c>
      <c r="C34" s="69"/>
      <c r="D34" s="70">
        <v>5364</v>
      </c>
      <c r="E34" s="71"/>
      <c r="F34" s="70">
        <v>5311</v>
      </c>
      <c r="G34" s="71"/>
      <c r="H34" s="70">
        <v>5291</v>
      </c>
      <c r="I34" s="71"/>
      <c r="J34" s="70">
        <v>5340</v>
      </c>
      <c r="K34" s="71"/>
      <c r="L34" s="72">
        <v>5287</v>
      </c>
      <c r="M34" s="73"/>
    </row>
    <row r="35" spans="1:27" ht="28.5" customHeight="1">
      <c r="A35" s="47"/>
      <c r="B35" s="68" t="s">
        <v>33</v>
      </c>
      <c r="C35" s="69"/>
      <c r="D35" s="70">
        <v>5971</v>
      </c>
      <c r="E35" s="71"/>
      <c r="F35" s="70">
        <v>5953</v>
      </c>
      <c r="G35" s="71"/>
      <c r="H35" s="70">
        <v>5886</v>
      </c>
      <c r="I35" s="71"/>
      <c r="J35" s="70">
        <v>5901</v>
      </c>
      <c r="K35" s="71"/>
      <c r="L35" s="72">
        <v>5825</v>
      </c>
      <c r="M35" s="73"/>
      <c r="AA35" s="7"/>
    </row>
    <row r="36" spans="1:27" ht="28.5" customHeight="1" thickBot="1">
      <c r="A36" s="47"/>
      <c r="B36" s="74" t="s">
        <v>34</v>
      </c>
      <c r="C36" s="75"/>
      <c r="D36" s="76">
        <v>11335</v>
      </c>
      <c r="E36" s="77"/>
      <c r="F36" s="76">
        <v>11264</v>
      </c>
      <c r="G36" s="77"/>
      <c r="H36" s="78">
        <v>11177</v>
      </c>
      <c r="I36" s="79"/>
      <c r="J36" s="78">
        <v>11241</v>
      </c>
      <c r="K36" s="79"/>
      <c r="L36" s="80">
        <v>11112</v>
      </c>
      <c r="M36" s="81"/>
      <c r="AA36" s="7"/>
    </row>
    <row r="37" spans="1:27" ht="28.5" customHeight="1" thickBot="1">
      <c r="A37" s="47"/>
      <c r="B37" s="82" t="s">
        <v>35</v>
      </c>
      <c r="C37" s="83"/>
      <c r="D37" s="84">
        <v>4789</v>
      </c>
      <c r="E37" s="85"/>
      <c r="F37" s="84">
        <v>4823</v>
      </c>
      <c r="G37" s="85"/>
      <c r="H37" s="84">
        <v>4835</v>
      </c>
      <c r="I37" s="85"/>
      <c r="J37" s="84">
        <v>4930</v>
      </c>
      <c r="K37" s="85"/>
      <c r="L37" s="86">
        <v>4935</v>
      </c>
      <c r="M37" s="87"/>
      <c r="AA37" s="7"/>
    </row>
    <row r="38" spans="1:27" ht="7.5" customHeight="1">
      <c r="A38" s="47"/>
      <c r="B38" s="47"/>
      <c r="C38" s="88"/>
      <c r="D38" s="89"/>
      <c r="E38" s="90"/>
      <c r="F38" s="89"/>
      <c r="G38" s="90"/>
      <c r="H38" s="58"/>
      <c r="I38" s="58"/>
      <c r="J38" s="58"/>
      <c r="K38" s="58"/>
      <c r="AA38" s="7"/>
    </row>
    <row r="39" spans="1:27" ht="26.25" customHeight="1" thickBot="1">
      <c r="B39" s="91" t="s">
        <v>36</v>
      </c>
      <c r="C39" s="91"/>
      <c r="D39" s="92"/>
      <c r="E39" s="92"/>
      <c r="F39" s="92"/>
      <c r="G39" s="92"/>
      <c r="H39" s="56" t="str">
        <f>'[1]1安謝'!H32:I32</f>
        <v>Ｒ5.5.1</v>
      </c>
      <c r="I39" s="56"/>
      <c r="J39" s="57" t="s">
        <v>3</v>
      </c>
      <c r="K39" s="58"/>
      <c r="P39" s="93"/>
      <c r="Q39" s="93"/>
      <c r="R39" s="9"/>
      <c r="S39" s="9"/>
      <c r="T39" s="9"/>
      <c r="AA39" s="7"/>
    </row>
    <row r="40" spans="1:27" ht="39" customHeight="1">
      <c r="B40" s="60" t="s">
        <v>26</v>
      </c>
      <c r="C40" s="61"/>
      <c r="D40" s="94" t="s">
        <v>37</v>
      </c>
      <c r="E40" s="63"/>
      <c r="F40" s="95" t="s">
        <v>38</v>
      </c>
      <c r="G40" s="96"/>
      <c r="H40" s="64" t="s">
        <v>39</v>
      </c>
      <c r="I40" s="65"/>
      <c r="J40" s="97" t="s">
        <v>38</v>
      </c>
      <c r="K40" s="98"/>
      <c r="L40" s="64" t="s">
        <v>40</v>
      </c>
      <c r="M40" s="65"/>
      <c r="N40" s="97" t="s">
        <v>38</v>
      </c>
      <c r="O40" s="98"/>
      <c r="P40" s="62" t="s">
        <v>41</v>
      </c>
      <c r="Q40" s="63"/>
      <c r="R40" s="99" t="s">
        <v>38</v>
      </c>
      <c r="S40" s="100"/>
      <c r="T40" s="101" t="s">
        <v>42</v>
      </c>
      <c r="U40" s="63"/>
      <c r="V40" s="102" t="s">
        <v>38</v>
      </c>
      <c r="W40" s="100"/>
      <c r="AA40" s="7"/>
    </row>
    <row r="41" spans="1:27" ht="25.5" customHeight="1">
      <c r="B41" s="103" t="s">
        <v>43</v>
      </c>
      <c r="C41" s="104"/>
      <c r="D41" s="105">
        <v>1768</v>
      </c>
      <c r="E41" s="106"/>
      <c r="F41" s="107">
        <v>0.15597706219673577</v>
      </c>
      <c r="G41" s="108"/>
      <c r="H41" s="105">
        <v>1745</v>
      </c>
      <c r="I41" s="106"/>
      <c r="J41" s="107">
        <v>0.15491832386363635</v>
      </c>
      <c r="K41" s="108"/>
      <c r="L41" s="105">
        <v>1743</v>
      </c>
      <c r="M41" s="106"/>
      <c r="N41" s="107">
        <v>0.156</v>
      </c>
      <c r="O41" s="108"/>
      <c r="P41" s="109">
        <v>1684</v>
      </c>
      <c r="Q41" s="110"/>
      <c r="R41" s="111">
        <v>0.14980873587759097</v>
      </c>
      <c r="S41" s="112"/>
      <c r="T41" s="109">
        <v>1640</v>
      </c>
      <c r="U41" s="110"/>
      <c r="V41" s="111">
        <f>T41/$T$44</f>
        <v>0.14758819294456443</v>
      </c>
      <c r="W41" s="112"/>
      <c r="AA41" s="7"/>
    </row>
    <row r="42" spans="1:27" ht="25.5" customHeight="1">
      <c r="B42" s="113" t="s">
        <v>44</v>
      </c>
      <c r="C42" s="114"/>
      <c r="D42" s="105">
        <v>6621</v>
      </c>
      <c r="E42" s="106"/>
      <c r="F42" s="107">
        <v>0.58411998235553597</v>
      </c>
      <c r="G42" s="108"/>
      <c r="H42" s="105">
        <v>6508</v>
      </c>
      <c r="I42" s="106"/>
      <c r="J42" s="107">
        <v>0.57776988636363635</v>
      </c>
      <c r="K42" s="108"/>
      <c r="L42" s="105">
        <v>6423</v>
      </c>
      <c r="M42" s="106"/>
      <c r="N42" s="107">
        <v>0.57499999999999996</v>
      </c>
      <c r="O42" s="108"/>
      <c r="P42" s="109">
        <v>6483</v>
      </c>
      <c r="Q42" s="110"/>
      <c r="R42" s="111">
        <v>0.57672804910595143</v>
      </c>
      <c r="S42" s="112"/>
      <c r="T42" s="109">
        <v>6387</v>
      </c>
      <c r="U42" s="110"/>
      <c r="V42" s="111">
        <f t="shared" ref="V42:V43" si="0">T42/$T$44</f>
        <v>0.57478401727861772</v>
      </c>
      <c r="W42" s="112"/>
      <c r="AA42" s="7"/>
    </row>
    <row r="43" spans="1:27" ht="25.5" customHeight="1">
      <c r="B43" s="113" t="s">
        <v>45</v>
      </c>
      <c r="C43" s="114"/>
      <c r="D43" s="105">
        <v>2946</v>
      </c>
      <c r="E43" s="106"/>
      <c r="F43" s="115">
        <v>0.25990295544772829</v>
      </c>
      <c r="G43" s="116"/>
      <c r="H43" s="105">
        <v>3011</v>
      </c>
      <c r="I43" s="106"/>
      <c r="J43" s="115">
        <v>0.26731178977272729</v>
      </c>
      <c r="K43" s="116"/>
      <c r="L43" s="105">
        <v>3011</v>
      </c>
      <c r="M43" s="106"/>
      <c r="N43" s="115">
        <v>0.26900000000000002</v>
      </c>
      <c r="O43" s="116"/>
      <c r="P43" s="109">
        <v>3074</v>
      </c>
      <c r="Q43" s="110"/>
      <c r="R43" s="117">
        <v>0.27346321501645759</v>
      </c>
      <c r="S43" s="118"/>
      <c r="T43" s="109">
        <v>3085</v>
      </c>
      <c r="U43" s="110"/>
      <c r="V43" s="117">
        <f t="shared" si="0"/>
        <v>0.27762778977681785</v>
      </c>
      <c r="W43" s="118"/>
      <c r="AA43" s="7"/>
    </row>
    <row r="44" spans="1:27" ht="25.5" customHeight="1" thickBot="1">
      <c r="B44" s="119" t="s">
        <v>46</v>
      </c>
      <c r="C44" s="120"/>
      <c r="D44" s="121">
        <v>11335</v>
      </c>
      <c r="E44" s="122"/>
      <c r="F44" s="123"/>
      <c r="G44" s="124"/>
      <c r="H44" s="121">
        <v>11264</v>
      </c>
      <c r="I44" s="122"/>
      <c r="J44" s="123"/>
      <c r="K44" s="124"/>
      <c r="L44" s="121">
        <v>11177</v>
      </c>
      <c r="M44" s="122"/>
      <c r="N44" s="123"/>
      <c r="O44" s="124"/>
      <c r="P44" s="125">
        <v>11241</v>
      </c>
      <c r="Q44" s="126"/>
      <c r="R44" s="127"/>
      <c r="S44" s="128"/>
      <c r="T44" s="125">
        <f>SUM(T41:U43)</f>
        <v>11112</v>
      </c>
      <c r="U44" s="126"/>
      <c r="V44" s="127"/>
      <c r="W44" s="128"/>
      <c r="AA44" s="7"/>
    </row>
    <row r="45" spans="1:27" ht="28.5" customHeight="1">
      <c r="B45" s="129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93"/>
      <c r="Q45" s="93"/>
      <c r="R45" s="9"/>
      <c r="S45" s="9"/>
      <c r="T45" s="9"/>
      <c r="AA45" s="7"/>
    </row>
    <row r="46" spans="1:27" ht="51" customHeight="1">
      <c r="A46" s="47"/>
      <c r="B46" s="47"/>
      <c r="C46" s="88"/>
      <c r="D46" s="47"/>
      <c r="E46" s="47"/>
      <c r="F46" s="47"/>
      <c r="G46" s="47"/>
      <c r="H46" s="130"/>
      <c r="I46" s="131"/>
      <c r="J46" s="47"/>
      <c r="K46" s="52"/>
      <c r="L46" s="52"/>
      <c r="M46" s="132"/>
      <c r="N46" s="132"/>
      <c r="O46" s="93"/>
      <c r="P46" s="93"/>
      <c r="Q46" s="9"/>
      <c r="R46" s="9"/>
      <c r="S46" s="9"/>
      <c r="AA46" s="7"/>
    </row>
    <row r="47" spans="1:27" ht="51" customHeight="1">
      <c r="A47" s="47"/>
      <c r="B47" s="47"/>
      <c r="C47" s="88"/>
      <c r="D47" s="47"/>
      <c r="E47" s="47"/>
      <c r="F47" s="47"/>
      <c r="G47" s="47"/>
      <c r="H47" s="130"/>
      <c r="I47" s="131"/>
      <c r="J47" s="47"/>
      <c r="K47" s="52"/>
      <c r="L47" s="52"/>
      <c r="M47" s="132"/>
      <c r="N47" s="132"/>
      <c r="O47" s="93"/>
      <c r="P47" s="93"/>
      <c r="Q47" s="9"/>
      <c r="R47" s="9"/>
      <c r="S47" s="9"/>
      <c r="AA47" s="7"/>
    </row>
    <row r="48" spans="1:27" ht="51" customHeight="1">
      <c r="A48" s="47"/>
      <c r="B48" s="47"/>
      <c r="C48" s="88"/>
      <c r="D48" s="47"/>
      <c r="E48" s="47"/>
      <c r="F48" s="47"/>
      <c r="G48" s="47"/>
      <c r="H48" s="130"/>
      <c r="I48" s="131"/>
      <c r="J48" s="47"/>
      <c r="K48" s="52"/>
      <c r="L48" s="52"/>
      <c r="M48" s="132"/>
      <c r="N48" s="132"/>
      <c r="O48" s="93"/>
      <c r="P48" s="93"/>
      <c r="Q48" s="9"/>
      <c r="R48" s="9"/>
      <c r="S48" s="9"/>
      <c r="AA48" s="7"/>
    </row>
    <row r="49" spans="1:27" ht="51" customHeight="1">
      <c r="A49" s="47"/>
      <c r="B49" s="47"/>
      <c r="C49" s="88"/>
      <c r="D49" s="47"/>
      <c r="E49" s="47"/>
      <c r="F49" s="47"/>
      <c r="G49" s="47"/>
      <c r="H49" s="130"/>
      <c r="I49" s="131"/>
      <c r="J49" s="47"/>
      <c r="K49" s="52"/>
      <c r="L49" s="52"/>
      <c r="M49" s="132"/>
      <c r="N49" s="132"/>
      <c r="O49" s="93"/>
      <c r="P49" s="93"/>
      <c r="Q49" s="9"/>
      <c r="R49" s="9"/>
      <c r="S49" s="9"/>
      <c r="AA49" s="7"/>
    </row>
    <row r="50" spans="1:27" ht="51" customHeight="1">
      <c r="A50" s="47"/>
      <c r="B50" s="47"/>
      <c r="C50" s="88"/>
      <c r="D50" s="47"/>
      <c r="E50" s="47"/>
      <c r="F50" s="47"/>
      <c r="G50" s="47"/>
      <c r="H50" s="130"/>
      <c r="I50" s="131"/>
      <c r="J50" s="47"/>
      <c r="K50" s="52"/>
      <c r="L50" s="52"/>
      <c r="M50" s="132"/>
      <c r="N50" s="132"/>
      <c r="O50" s="93"/>
      <c r="P50" s="93"/>
      <c r="Q50" s="9"/>
      <c r="R50" s="9"/>
      <c r="S50" s="9"/>
      <c r="AA50" s="7"/>
    </row>
    <row r="51" spans="1:27" ht="28.5" customHeight="1">
      <c r="A51" s="47"/>
      <c r="B51" s="47"/>
      <c r="C51" s="88"/>
      <c r="D51" s="47"/>
      <c r="E51" s="47"/>
      <c r="F51" s="47"/>
      <c r="G51" s="47"/>
      <c r="H51" s="130"/>
      <c r="I51" s="131"/>
      <c r="J51" s="47"/>
      <c r="K51" s="52"/>
      <c r="L51" s="52"/>
      <c r="M51" s="132"/>
      <c r="N51" s="132"/>
      <c r="O51" s="93"/>
      <c r="P51" s="93"/>
      <c r="Q51" s="9"/>
      <c r="R51" s="9"/>
      <c r="S51" s="9"/>
      <c r="AA51" s="7"/>
    </row>
    <row r="52" spans="1:27" ht="28.5" customHeight="1">
      <c r="A52" s="40">
        <v>2</v>
      </c>
      <c r="B52" s="41" t="s">
        <v>47</v>
      </c>
      <c r="C52" s="42"/>
      <c r="D52" s="42"/>
      <c r="E52" s="43"/>
      <c r="F52" s="43"/>
      <c r="G52" s="44"/>
      <c r="H52" s="44"/>
      <c r="I52" s="44"/>
      <c r="J52" s="44"/>
      <c r="K52" s="44"/>
      <c r="L52" s="133"/>
      <c r="M52" s="133"/>
      <c r="N52" s="133"/>
      <c r="O52" s="133"/>
      <c r="P52" s="133"/>
      <c r="Q52" s="133"/>
      <c r="R52" s="134"/>
      <c r="S52" s="135"/>
      <c r="T52" s="134"/>
      <c r="U52" s="135"/>
      <c r="V52" s="135"/>
      <c r="W52" s="45"/>
      <c r="X52" s="45"/>
      <c r="Y52" s="45"/>
    </row>
    <row r="53" spans="1:27" ht="18.75" customHeight="1">
      <c r="A53" s="136"/>
      <c r="B53" s="137"/>
      <c r="C53" s="138"/>
      <c r="D53" s="138"/>
      <c r="E53" s="139"/>
      <c r="F53" s="139"/>
      <c r="G53" s="140"/>
      <c r="H53" s="140"/>
      <c r="I53" s="47"/>
      <c r="J53" s="47"/>
      <c r="K53" s="47"/>
      <c r="L53" s="141"/>
      <c r="M53" s="141"/>
      <c r="N53" s="141"/>
      <c r="O53" s="141"/>
      <c r="P53" s="141"/>
      <c r="Q53" s="141"/>
      <c r="R53" s="142"/>
      <c r="S53" s="143"/>
      <c r="T53" s="142"/>
      <c r="U53" s="143"/>
      <c r="V53" s="143"/>
    </row>
    <row r="54" spans="1:27" ht="24.75" customHeight="1">
      <c r="A54" s="136"/>
      <c r="B54" s="144" t="s">
        <v>48</v>
      </c>
      <c r="C54" s="144"/>
      <c r="D54" s="144"/>
      <c r="E54" s="145"/>
      <c r="F54" s="145"/>
      <c r="G54" s="146"/>
      <c r="H54" s="146"/>
      <c r="I54" s="12"/>
      <c r="J54" s="47"/>
      <c r="K54" s="47"/>
      <c r="L54" s="141"/>
      <c r="M54" s="141"/>
      <c r="N54" s="141"/>
      <c r="O54" s="141"/>
      <c r="P54" s="141"/>
      <c r="Q54" s="141"/>
      <c r="R54" s="142"/>
      <c r="S54" s="143"/>
      <c r="T54" s="142"/>
      <c r="U54" s="143"/>
      <c r="V54" s="143"/>
    </row>
    <row r="55" spans="1:27" ht="28.5" customHeight="1">
      <c r="A55" s="147"/>
      <c r="B55" s="148" t="s">
        <v>49</v>
      </c>
      <c r="C55" s="148"/>
      <c r="D55" s="148" t="s">
        <v>50</v>
      </c>
      <c r="E55" s="149"/>
      <c r="F55" s="149"/>
      <c r="G55" s="149"/>
      <c r="H55" s="149"/>
      <c r="I55" s="149"/>
      <c r="J55" s="149" t="s">
        <v>51</v>
      </c>
      <c r="K55" s="149"/>
      <c r="L55" s="150" t="s">
        <v>52</v>
      </c>
      <c r="M55" s="151"/>
      <c r="N55" s="151"/>
      <c r="O55" s="151"/>
      <c r="P55" s="151"/>
      <c r="Q55" s="151"/>
      <c r="R55" s="152"/>
      <c r="S55" s="153"/>
      <c r="T55" s="154"/>
      <c r="U55" s="154"/>
      <c r="V55" s="154"/>
      <c r="W55" s="154"/>
      <c r="X55" s="154"/>
    </row>
    <row r="56" spans="1:27" ht="23.25" customHeight="1">
      <c r="A56" s="47"/>
      <c r="B56" s="47"/>
      <c r="C56" s="88"/>
      <c r="D56" s="47"/>
      <c r="E56" s="47"/>
      <c r="I56" s="131"/>
      <c r="J56" s="47"/>
      <c r="K56" s="52"/>
      <c r="L56" s="52"/>
      <c r="M56" s="132"/>
      <c r="N56" s="132"/>
      <c r="O56" s="93"/>
      <c r="P56" s="93"/>
      <c r="Q56" s="9"/>
      <c r="R56" s="9"/>
      <c r="S56" s="9"/>
    </row>
    <row r="57" spans="1:27" ht="28.5" customHeight="1" thickBot="1">
      <c r="B57" s="53" t="s">
        <v>53</v>
      </c>
      <c r="C57" s="53"/>
      <c r="D57" s="53"/>
      <c r="E57" s="53"/>
      <c r="F57" s="56" t="str">
        <f>'[1]1安謝'!F55:G55</f>
        <v>Ｒ5.5.1</v>
      </c>
      <c r="G57" s="56"/>
      <c r="H57" s="12" t="s">
        <v>3</v>
      </c>
      <c r="I57" s="155"/>
      <c r="J57" s="47"/>
    </row>
    <row r="58" spans="1:27" ht="36.75" customHeight="1">
      <c r="A58" s="33"/>
      <c r="B58" s="156" t="s">
        <v>26</v>
      </c>
      <c r="C58" s="157" t="s">
        <v>54</v>
      </c>
      <c r="D58" s="158"/>
      <c r="E58" s="159" t="s">
        <v>55</v>
      </c>
      <c r="F58" s="158"/>
      <c r="G58" s="159" t="s">
        <v>56</v>
      </c>
      <c r="H58" s="158"/>
      <c r="I58" s="160" t="s">
        <v>57</v>
      </c>
      <c r="J58" s="160"/>
      <c r="K58" s="160" t="s">
        <v>58</v>
      </c>
      <c r="L58" s="160"/>
      <c r="M58" s="160" t="s">
        <v>59</v>
      </c>
      <c r="N58" s="159"/>
      <c r="O58" s="161" t="s">
        <v>60</v>
      </c>
      <c r="P58" s="162"/>
      <c r="Q58" s="163" t="s">
        <v>46</v>
      </c>
      <c r="R58" s="164"/>
    </row>
    <row r="59" spans="1:27" ht="36.75" customHeight="1">
      <c r="A59" s="165"/>
      <c r="B59" s="166" t="s">
        <v>61</v>
      </c>
      <c r="C59" s="167">
        <v>110</v>
      </c>
      <c r="D59" s="168"/>
      <c r="E59" s="167">
        <v>128</v>
      </c>
      <c r="F59" s="168"/>
      <c r="G59" s="167">
        <v>145</v>
      </c>
      <c r="H59" s="168"/>
      <c r="I59" s="167">
        <v>115</v>
      </c>
      <c r="J59" s="168"/>
      <c r="K59" s="169">
        <v>133</v>
      </c>
      <c r="L59" s="169"/>
      <c r="M59" s="167">
        <v>153</v>
      </c>
      <c r="N59" s="168"/>
      <c r="O59" s="170">
        <v>29</v>
      </c>
      <c r="P59" s="171"/>
      <c r="Q59" s="172">
        <f t="shared" ref="Q59:Q64" si="1">SUM(C59+E59+G59+I59+K59+M59)</f>
        <v>784</v>
      </c>
      <c r="R59" s="173"/>
      <c r="AA59" s="7"/>
    </row>
    <row r="60" spans="1:27" ht="36.75" customHeight="1">
      <c r="A60" s="165"/>
      <c r="B60" s="174" t="s">
        <v>62</v>
      </c>
      <c r="C60" s="167">
        <v>125</v>
      </c>
      <c r="D60" s="168"/>
      <c r="E60" s="167">
        <v>111</v>
      </c>
      <c r="F60" s="168"/>
      <c r="G60" s="167">
        <v>127</v>
      </c>
      <c r="H60" s="168"/>
      <c r="I60" s="167">
        <v>140</v>
      </c>
      <c r="J60" s="168"/>
      <c r="K60" s="169">
        <v>117</v>
      </c>
      <c r="L60" s="169"/>
      <c r="M60" s="169">
        <v>132</v>
      </c>
      <c r="N60" s="169"/>
      <c r="O60" s="170">
        <v>31</v>
      </c>
      <c r="P60" s="171"/>
      <c r="Q60" s="172">
        <f t="shared" si="1"/>
        <v>752</v>
      </c>
      <c r="R60" s="173"/>
      <c r="AA60" s="7"/>
    </row>
    <row r="61" spans="1:27" ht="36.75" customHeight="1">
      <c r="A61" s="165"/>
      <c r="B61" s="175" t="s">
        <v>63</v>
      </c>
      <c r="C61" s="167">
        <v>112</v>
      </c>
      <c r="D61" s="168"/>
      <c r="E61" s="167">
        <v>134</v>
      </c>
      <c r="F61" s="168"/>
      <c r="G61" s="167">
        <v>115</v>
      </c>
      <c r="H61" s="168"/>
      <c r="I61" s="167">
        <v>128</v>
      </c>
      <c r="J61" s="168"/>
      <c r="K61" s="167">
        <v>141</v>
      </c>
      <c r="L61" s="168"/>
      <c r="M61" s="169">
        <v>118</v>
      </c>
      <c r="N61" s="169"/>
      <c r="O61" s="170">
        <v>36</v>
      </c>
      <c r="P61" s="171"/>
      <c r="Q61" s="172">
        <f t="shared" si="1"/>
        <v>748</v>
      </c>
      <c r="R61" s="173"/>
      <c r="AA61" s="7"/>
    </row>
    <row r="62" spans="1:27" ht="36.75" customHeight="1">
      <c r="A62" s="165"/>
      <c r="B62" s="166" t="s">
        <v>64</v>
      </c>
      <c r="C62" s="176">
        <v>120</v>
      </c>
      <c r="D62" s="177"/>
      <c r="E62" s="176">
        <v>113</v>
      </c>
      <c r="F62" s="177"/>
      <c r="G62" s="176">
        <v>125</v>
      </c>
      <c r="H62" s="177"/>
      <c r="I62" s="176">
        <v>108</v>
      </c>
      <c r="J62" s="177"/>
      <c r="K62" s="178">
        <v>126</v>
      </c>
      <c r="L62" s="178"/>
      <c r="M62" s="178">
        <v>141</v>
      </c>
      <c r="N62" s="178"/>
      <c r="O62" s="179">
        <v>38</v>
      </c>
      <c r="P62" s="180"/>
      <c r="Q62" s="181">
        <f t="shared" si="1"/>
        <v>733</v>
      </c>
      <c r="R62" s="182"/>
      <c r="AA62" s="7"/>
    </row>
    <row r="63" spans="1:27" ht="36.75" customHeight="1">
      <c r="A63" s="165"/>
      <c r="B63" s="183" t="s">
        <v>65</v>
      </c>
      <c r="C63" s="167">
        <v>92</v>
      </c>
      <c r="D63" s="168"/>
      <c r="E63" s="167">
        <v>126</v>
      </c>
      <c r="F63" s="168"/>
      <c r="G63" s="167">
        <v>107</v>
      </c>
      <c r="H63" s="168"/>
      <c r="I63" s="167">
        <v>128</v>
      </c>
      <c r="J63" s="168"/>
      <c r="K63" s="167">
        <v>108</v>
      </c>
      <c r="L63" s="168"/>
      <c r="M63" s="169">
        <v>126</v>
      </c>
      <c r="N63" s="169"/>
      <c r="O63" s="170">
        <v>36</v>
      </c>
      <c r="P63" s="171"/>
      <c r="Q63" s="172">
        <f t="shared" si="1"/>
        <v>687</v>
      </c>
      <c r="R63" s="173"/>
      <c r="AA63" s="7"/>
    </row>
    <row r="64" spans="1:27" ht="36.75" customHeight="1" thickBot="1">
      <c r="A64" s="165"/>
      <c r="B64" s="184" t="s">
        <v>66</v>
      </c>
      <c r="C64" s="185">
        <v>112</v>
      </c>
      <c r="D64" s="186"/>
      <c r="E64" s="185">
        <v>97</v>
      </c>
      <c r="F64" s="186"/>
      <c r="G64" s="185">
        <v>128</v>
      </c>
      <c r="H64" s="186"/>
      <c r="I64" s="185">
        <v>106</v>
      </c>
      <c r="J64" s="186"/>
      <c r="K64" s="185">
        <v>128</v>
      </c>
      <c r="L64" s="186"/>
      <c r="M64" s="187">
        <v>111</v>
      </c>
      <c r="N64" s="187"/>
      <c r="O64" s="188">
        <v>33</v>
      </c>
      <c r="P64" s="189"/>
      <c r="Q64" s="190">
        <f t="shared" si="1"/>
        <v>682</v>
      </c>
      <c r="R64" s="191"/>
      <c r="AA64" s="7"/>
    </row>
    <row r="65" spans="1:28" ht="18.75" customHeight="1">
      <c r="B65" s="14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9"/>
      <c r="AA65" s="7"/>
    </row>
    <row r="66" spans="1:28" ht="28.5" customHeight="1">
      <c r="B66" s="192" t="s">
        <v>67</v>
      </c>
      <c r="C66" s="193"/>
      <c r="D66" s="193"/>
      <c r="E66" s="193"/>
      <c r="F66" s="193"/>
      <c r="G66" s="193"/>
      <c r="H66" s="11" t="str">
        <f>'[1]1安謝'!H64:I64</f>
        <v>Ｒ4.4.1</v>
      </c>
      <c r="I66" s="11"/>
      <c r="J66" s="12" t="s">
        <v>3</v>
      </c>
    </row>
    <row r="67" spans="1:28" ht="19.5" customHeight="1">
      <c r="B67" s="194" t="s">
        <v>68</v>
      </c>
      <c r="C67" s="194"/>
      <c r="D67" s="194"/>
      <c r="E67" s="194"/>
      <c r="F67" s="194" t="s">
        <v>69</v>
      </c>
      <c r="G67" s="194"/>
      <c r="H67" s="194"/>
      <c r="I67" s="194"/>
      <c r="J67" s="194"/>
      <c r="K67" s="194"/>
      <c r="L67" s="194"/>
      <c r="M67" s="194" t="s">
        <v>70</v>
      </c>
      <c r="N67" s="194"/>
      <c r="O67" s="194"/>
      <c r="P67" s="194" t="s">
        <v>71</v>
      </c>
      <c r="Q67" s="194"/>
      <c r="R67" s="33"/>
      <c r="S67" s="33"/>
      <c r="T67" s="7"/>
      <c r="U67" s="7"/>
    </row>
    <row r="68" spans="1:28" ht="24" customHeight="1">
      <c r="B68" s="195" t="s">
        <v>72</v>
      </c>
      <c r="C68" s="195"/>
      <c r="D68" s="195"/>
      <c r="E68" s="195"/>
      <c r="F68" s="195" t="s">
        <v>73</v>
      </c>
      <c r="G68" s="195"/>
      <c r="H68" s="195"/>
      <c r="I68" s="195"/>
      <c r="J68" s="195"/>
      <c r="K68" s="195"/>
      <c r="L68" s="195"/>
      <c r="M68" s="196">
        <v>450</v>
      </c>
      <c r="N68" s="196"/>
      <c r="O68" s="196"/>
      <c r="P68" s="196" t="s">
        <v>74</v>
      </c>
      <c r="Q68" s="196"/>
      <c r="R68" s="33"/>
      <c r="S68" s="33"/>
      <c r="T68" s="7"/>
      <c r="U68" s="7"/>
    </row>
    <row r="69" spans="1:28" ht="27.75" customHeight="1">
      <c r="J69" s="7"/>
    </row>
    <row r="70" spans="1:28" ht="25.5" customHeight="1">
      <c r="A70" s="40">
        <v>3</v>
      </c>
      <c r="B70" s="41" t="s">
        <v>75</v>
      </c>
      <c r="C70" s="42"/>
      <c r="D70" s="42"/>
      <c r="E70" s="43"/>
      <c r="F70" s="43"/>
      <c r="G70" s="45"/>
      <c r="H70" s="197"/>
      <c r="I70" s="197"/>
      <c r="J70" s="198"/>
      <c r="K70" s="199"/>
      <c r="L70" s="199"/>
      <c r="M70" s="199"/>
      <c r="N70" s="199"/>
      <c r="O70" s="197"/>
      <c r="P70" s="197"/>
      <c r="Q70" s="198"/>
      <c r="R70" s="199"/>
      <c r="S70" s="199"/>
      <c r="T70" s="199"/>
      <c r="U70" s="199"/>
      <c r="V70" s="197"/>
      <c r="W70" s="197"/>
      <c r="X70" s="198"/>
      <c r="Y70" s="199"/>
      <c r="Z70" s="33"/>
      <c r="AA70" s="33"/>
      <c r="AB70" s="33"/>
    </row>
    <row r="71" spans="1:28" ht="9.75" customHeight="1">
      <c r="A71" s="136"/>
      <c r="B71" s="137"/>
      <c r="C71" s="138"/>
      <c r="D71" s="138"/>
      <c r="E71" s="139"/>
      <c r="F71" s="139"/>
      <c r="H71" s="31"/>
      <c r="I71" s="31"/>
      <c r="J71" s="32"/>
      <c r="K71" s="33"/>
      <c r="L71" s="33"/>
      <c r="M71" s="33"/>
      <c r="N71" s="33"/>
      <c r="O71" s="31"/>
      <c r="P71" s="31"/>
      <c r="Q71" s="32"/>
      <c r="R71" s="33"/>
      <c r="S71" s="33"/>
      <c r="T71" s="33"/>
      <c r="U71" s="33"/>
      <c r="V71" s="31"/>
      <c r="W71" s="31"/>
      <c r="X71" s="32"/>
      <c r="Y71" s="33"/>
      <c r="Z71" s="33"/>
      <c r="AA71" s="33"/>
      <c r="AB71" s="33"/>
    </row>
    <row r="72" spans="1:28" ht="28.5" customHeight="1">
      <c r="B72" s="10" t="s">
        <v>76</v>
      </c>
      <c r="C72" s="200"/>
      <c r="D72" s="200"/>
      <c r="E72" s="200"/>
      <c r="F72" s="201" t="s">
        <v>77</v>
      </c>
      <c r="G72" s="201"/>
      <c r="H72" s="201"/>
      <c r="I72" s="201"/>
      <c r="J72" s="201"/>
      <c r="K72" s="201"/>
      <c r="L72" s="201"/>
      <c r="M72" s="11" t="str">
        <f>'[1]1安謝'!$P$70</f>
        <v>Ｒ6.3.1</v>
      </c>
      <c r="N72" s="11"/>
      <c r="O72" s="12" t="s">
        <v>3</v>
      </c>
      <c r="P72" s="202"/>
      <c r="Q72" s="202"/>
      <c r="R72" s="202"/>
      <c r="S72" s="202"/>
      <c r="T72" s="202"/>
      <c r="U72" s="202"/>
      <c r="V72" s="33"/>
    </row>
    <row r="73" spans="1:28" ht="31.5" customHeight="1">
      <c r="A73" s="47"/>
      <c r="B73" s="203" t="s">
        <v>78</v>
      </c>
      <c r="C73" s="204"/>
      <c r="D73" s="204"/>
      <c r="E73" s="204"/>
      <c r="F73" s="205"/>
      <c r="G73" s="206" t="s">
        <v>79</v>
      </c>
      <c r="H73" s="206"/>
      <c r="I73" s="206"/>
      <c r="J73" s="206"/>
      <c r="K73" s="206"/>
      <c r="L73" s="206"/>
      <c r="M73" s="207" t="s">
        <v>80</v>
      </c>
      <c r="N73" s="206"/>
    </row>
    <row r="74" spans="1:28" ht="28.5" customHeight="1">
      <c r="A74" s="47"/>
      <c r="B74" s="208" t="s">
        <v>81</v>
      </c>
      <c r="C74" s="209"/>
      <c r="D74" s="209"/>
      <c r="E74" s="209"/>
      <c r="F74" s="209"/>
      <c r="G74" s="210" t="s">
        <v>82</v>
      </c>
      <c r="H74" s="211"/>
      <c r="I74" s="211"/>
      <c r="J74" s="211"/>
      <c r="K74" s="211"/>
      <c r="L74" s="211"/>
      <c r="M74" s="212">
        <v>251</v>
      </c>
      <c r="N74" s="213"/>
    </row>
    <row r="75" spans="1:28" ht="28.5" customHeight="1">
      <c r="A75" s="47"/>
      <c r="B75" s="208" t="s">
        <v>83</v>
      </c>
      <c r="C75" s="209"/>
      <c r="D75" s="209"/>
      <c r="E75" s="209"/>
      <c r="F75" s="209"/>
      <c r="G75" s="211" t="s">
        <v>84</v>
      </c>
      <c r="H75" s="211"/>
      <c r="I75" s="211"/>
      <c r="J75" s="211"/>
      <c r="K75" s="211"/>
      <c r="L75" s="211"/>
      <c r="M75" s="212">
        <v>145</v>
      </c>
      <c r="N75" s="213"/>
      <c r="R75" s="33"/>
      <c r="S75" s="33"/>
    </row>
    <row r="76" spans="1:28" ht="28.5" customHeight="1">
      <c r="A76" s="47"/>
      <c r="B76" s="208" t="s">
        <v>85</v>
      </c>
      <c r="C76" s="209"/>
      <c r="D76" s="209"/>
      <c r="E76" s="209"/>
      <c r="F76" s="209"/>
      <c r="G76" s="214" t="s">
        <v>86</v>
      </c>
      <c r="H76" s="214"/>
      <c r="I76" s="214"/>
      <c r="J76" s="214"/>
      <c r="K76" s="214"/>
      <c r="L76" s="214"/>
      <c r="M76" s="212">
        <v>185</v>
      </c>
      <c r="N76" s="213"/>
      <c r="R76" s="33"/>
      <c r="S76" s="33"/>
    </row>
    <row r="77" spans="1:28" ht="28.5" customHeight="1">
      <c r="A77" s="47"/>
      <c r="B77" s="208" t="s">
        <v>87</v>
      </c>
      <c r="C77" s="209"/>
      <c r="D77" s="209"/>
      <c r="E77" s="209"/>
      <c r="F77" s="209"/>
      <c r="G77" s="210" t="s">
        <v>88</v>
      </c>
      <c r="H77" s="211"/>
      <c r="I77" s="211"/>
      <c r="J77" s="211"/>
      <c r="K77" s="211"/>
      <c r="L77" s="211"/>
      <c r="M77" s="212">
        <v>461</v>
      </c>
      <c r="N77" s="213"/>
    </row>
    <row r="78" spans="1:28" ht="28.5" customHeight="1">
      <c r="A78" s="47"/>
      <c r="B78" s="208" t="s">
        <v>89</v>
      </c>
      <c r="C78" s="209"/>
      <c r="D78" s="209"/>
      <c r="E78" s="209"/>
      <c r="F78" s="209"/>
      <c r="G78" s="210" t="s">
        <v>90</v>
      </c>
      <c r="H78" s="211"/>
      <c r="I78" s="211"/>
      <c r="J78" s="211"/>
      <c r="K78" s="211"/>
      <c r="L78" s="211"/>
      <c r="M78" s="212">
        <v>43</v>
      </c>
      <c r="N78" s="213"/>
    </row>
    <row r="79" spans="1:28" ht="28.5" customHeight="1">
      <c r="A79" s="47"/>
      <c r="B79" s="208" t="s">
        <v>91</v>
      </c>
      <c r="C79" s="209"/>
      <c r="D79" s="209"/>
      <c r="E79" s="209"/>
      <c r="F79" s="209"/>
      <c r="G79" s="211" t="s">
        <v>92</v>
      </c>
      <c r="H79" s="211"/>
      <c r="I79" s="211"/>
      <c r="J79" s="211"/>
      <c r="K79" s="211"/>
      <c r="L79" s="211"/>
      <c r="M79" s="212">
        <v>104</v>
      </c>
      <c r="N79" s="213"/>
      <c r="O79" s="215"/>
      <c r="P79" s="215"/>
      <c r="Q79" s="215"/>
    </row>
    <row r="80" spans="1:28" ht="28.5" customHeight="1">
      <c r="A80" s="47"/>
      <c r="B80" s="208" t="s">
        <v>93</v>
      </c>
      <c r="C80" s="209"/>
      <c r="D80" s="209"/>
      <c r="E80" s="209"/>
      <c r="F80" s="209"/>
      <c r="G80" s="214" t="s">
        <v>94</v>
      </c>
      <c r="H80" s="214"/>
      <c r="I80" s="214"/>
      <c r="J80" s="214"/>
      <c r="K80" s="214"/>
      <c r="L80" s="214"/>
      <c r="M80" s="212">
        <v>44</v>
      </c>
      <c r="N80" s="213"/>
      <c r="O80" s="215"/>
      <c r="P80" s="215"/>
      <c r="Q80" s="215"/>
    </row>
    <row r="81" spans="1:24" ht="28.5" customHeight="1">
      <c r="A81" s="47"/>
      <c r="B81" s="214" t="s">
        <v>95</v>
      </c>
      <c r="C81" s="214"/>
      <c r="D81" s="214"/>
      <c r="E81" s="214"/>
      <c r="F81" s="214"/>
      <c r="G81" s="214" t="s">
        <v>96</v>
      </c>
      <c r="H81" s="214"/>
      <c r="I81" s="214"/>
      <c r="J81" s="214"/>
      <c r="K81" s="214"/>
      <c r="L81" s="214"/>
      <c r="M81" s="212">
        <v>118</v>
      </c>
      <c r="N81" s="213"/>
      <c r="O81" s="215"/>
      <c r="P81" s="215"/>
      <c r="Q81" s="215"/>
      <c r="V81" s="216"/>
      <c r="W81" s="216"/>
    </row>
    <row r="82" spans="1:24" ht="28.5" customHeight="1">
      <c r="A82" s="47"/>
      <c r="B82" s="217"/>
      <c r="C82" s="217"/>
      <c r="D82" s="217"/>
      <c r="E82" s="217"/>
      <c r="F82" s="217"/>
      <c r="G82" s="218" t="s">
        <v>97</v>
      </c>
      <c r="H82" s="218"/>
      <c r="I82" s="218"/>
      <c r="J82" s="218"/>
      <c r="K82" s="218"/>
      <c r="L82" s="218"/>
      <c r="M82" s="219">
        <f>SUM(M74:N78,M79:N81)</f>
        <v>1351</v>
      </c>
      <c r="N82" s="220"/>
      <c r="O82" s="215"/>
      <c r="P82" s="215"/>
      <c r="Q82" s="215"/>
    </row>
    <row r="83" spans="1:24" ht="28.5" customHeight="1">
      <c r="A83" s="47"/>
      <c r="B83" s="221"/>
      <c r="C83" s="221"/>
      <c r="D83" s="221"/>
      <c r="E83" s="221"/>
      <c r="F83" s="221"/>
      <c r="G83" s="218" t="s">
        <v>98</v>
      </c>
      <c r="H83" s="218"/>
      <c r="I83" s="218"/>
      <c r="J83" s="218"/>
      <c r="K83" s="218"/>
      <c r="L83" s="218"/>
      <c r="M83" s="222">
        <f>SUM(M82)/L37</f>
        <v>0.27375886524822696</v>
      </c>
      <c r="N83" s="223"/>
      <c r="O83" s="215"/>
      <c r="P83" s="215"/>
      <c r="Q83" s="215"/>
    </row>
    <row r="84" spans="1:24" ht="28.5" customHeight="1">
      <c r="A84" s="47"/>
      <c r="B84" s="215"/>
      <c r="C84" s="215"/>
      <c r="D84" s="215"/>
      <c r="E84" s="215"/>
      <c r="F84" s="215"/>
      <c r="G84" s="224"/>
      <c r="H84" s="224"/>
      <c r="I84" s="224"/>
      <c r="J84" s="224"/>
      <c r="K84" s="224"/>
      <c r="L84" s="224"/>
      <c r="M84" s="216"/>
      <c r="N84" s="216"/>
      <c r="O84" s="215"/>
      <c r="P84" s="215"/>
      <c r="Q84" s="215"/>
    </row>
    <row r="85" spans="1:24" ht="28.5" customHeight="1">
      <c r="A85" s="47"/>
      <c r="B85" s="225" t="s">
        <v>99</v>
      </c>
      <c r="C85" s="226"/>
      <c r="D85" s="226"/>
      <c r="E85" s="226"/>
      <c r="F85" s="226"/>
      <c r="G85" s="226"/>
      <c r="H85" s="11" t="str">
        <f>'[1]1安謝'!$H$81</f>
        <v>Ｒ6.3.1</v>
      </c>
      <c r="I85" s="11"/>
      <c r="J85" s="12" t="s">
        <v>3</v>
      </c>
      <c r="K85" s="224"/>
      <c r="L85" s="224"/>
      <c r="M85" s="216"/>
      <c r="N85" s="216"/>
      <c r="O85" s="215"/>
      <c r="P85" s="215"/>
      <c r="Q85" s="215"/>
    </row>
    <row r="86" spans="1:24" ht="28.5" customHeight="1">
      <c r="A86" s="47"/>
      <c r="B86" s="227" t="s">
        <v>100</v>
      </c>
      <c r="C86" s="227"/>
      <c r="D86" s="227"/>
      <c r="E86" s="227"/>
      <c r="F86" s="227"/>
      <c r="G86" s="227"/>
      <c r="H86" s="227"/>
      <c r="I86" s="227"/>
      <c r="J86" s="228" t="s">
        <v>101</v>
      </c>
      <c r="K86" s="228"/>
      <c r="L86" s="228"/>
      <c r="M86" s="228"/>
      <c r="N86" s="228"/>
      <c r="O86" s="229" t="s">
        <v>102</v>
      </c>
      <c r="P86" s="229"/>
      <c r="Q86" s="229"/>
      <c r="R86" s="229"/>
      <c r="S86" s="229"/>
      <c r="T86" s="228" t="s">
        <v>103</v>
      </c>
      <c r="U86" s="228"/>
      <c r="V86" s="228"/>
      <c r="W86" s="216"/>
    </row>
    <row r="87" spans="1:24" ht="28.5" customHeight="1">
      <c r="A87" s="47"/>
      <c r="B87" s="230" t="s">
        <v>104</v>
      </c>
      <c r="C87" s="230"/>
      <c r="D87" s="230"/>
      <c r="E87" s="230"/>
      <c r="F87" s="230"/>
      <c r="G87" s="230"/>
      <c r="H87" s="230"/>
      <c r="I87" s="230"/>
      <c r="J87" s="231" t="s">
        <v>105</v>
      </c>
      <c r="K87" s="232"/>
      <c r="L87" s="232"/>
      <c r="M87" s="232"/>
      <c r="N87" s="232"/>
      <c r="O87" s="233" t="s">
        <v>105</v>
      </c>
      <c r="P87" s="234"/>
      <c r="Q87" s="234"/>
      <c r="R87" s="234"/>
      <c r="S87" s="234"/>
      <c r="T87" s="230" t="s">
        <v>105</v>
      </c>
      <c r="U87" s="230"/>
      <c r="V87" s="230"/>
      <c r="W87" s="216"/>
    </row>
    <row r="88" spans="1:24" ht="28.5" customHeight="1">
      <c r="A88" s="47"/>
      <c r="B88" s="235"/>
      <c r="C88" s="235"/>
      <c r="D88" s="235"/>
      <c r="E88" s="235"/>
      <c r="F88" s="235"/>
      <c r="G88" s="235"/>
      <c r="H88" s="235"/>
      <c r="I88" s="235"/>
      <c r="J88" s="236"/>
      <c r="K88" s="236"/>
      <c r="L88" s="236"/>
      <c r="M88" s="236"/>
      <c r="N88" s="236"/>
      <c r="O88" s="237"/>
      <c r="P88" s="237"/>
      <c r="Q88" s="237"/>
      <c r="R88" s="237"/>
      <c r="S88" s="237"/>
      <c r="T88" s="235"/>
      <c r="U88" s="235"/>
      <c r="V88" s="235"/>
      <c r="W88" s="216"/>
    </row>
    <row r="89" spans="1:24" ht="28.5" customHeight="1">
      <c r="A89" s="47"/>
      <c r="B89" s="225" t="s">
        <v>106</v>
      </c>
      <c r="C89" s="226"/>
      <c r="D89" s="226"/>
      <c r="E89" s="226"/>
      <c r="F89" s="226"/>
      <c r="G89" s="226"/>
      <c r="H89" s="226"/>
      <c r="I89" s="226"/>
      <c r="J89" s="238" t="str">
        <f>'[1]1安謝'!$J$85</f>
        <v>R4.4.1</v>
      </c>
      <c r="K89" s="238"/>
      <c r="L89" s="12" t="s">
        <v>3</v>
      </c>
      <c r="R89" s="239"/>
      <c r="S89" s="239"/>
      <c r="T89" s="239"/>
      <c r="U89" s="239"/>
      <c r="W89" s="216"/>
    </row>
    <row r="90" spans="1:24" ht="28.5" customHeight="1">
      <c r="A90" s="47"/>
      <c r="B90" s="227" t="s">
        <v>100</v>
      </c>
      <c r="C90" s="227"/>
      <c r="D90" s="227"/>
      <c r="E90" s="227"/>
      <c r="F90" s="227"/>
      <c r="G90" s="227"/>
      <c r="H90" s="227"/>
      <c r="I90" s="227"/>
      <c r="J90" s="236"/>
      <c r="R90" s="239"/>
      <c r="S90" s="239"/>
      <c r="T90" s="239"/>
      <c r="U90" s="239"/>
      <c r="W90" s="216"/>
    </row>
    <row r="91" spans="1:24" ht="28.5" customHeight="1">
      <c r="A91" s="47"/>
      <c r="B91" s="240" t="s">
        <v>107</v>
      </c>
      <c r="C91" s="241"/>
      <c r="D91" s="241"/>
      <c r="E91" s="241"/>
      <c r="F91" s="241"/>
      <c r="G91" s="241"/>
      <c r="H91" s="241"/>
      <c r="I91" s="242"/>
      <c r="J91" s="236"/>
      <c r="R91" s="239"/>
      <c r="S91" s="239"/>
      <c r="T91" s="239"/>
      <c r="U91" s="239"/>
      <c r="W91" s="216"/>
    </row>
    <row r="92" spans="1:24" ht="28.5" customHeight="1">
      <c r="A92" s="47"/>
      <c r="B92" s="235"/>
      <c r="C92" s="235"/>
      <c r="D92" s="235"/>
      <c r="E92" s="235"/>
      <c r="F92" s="235"/>
      <c r="G92" s="235"/>
      <c r="H92" s="235"/>
      <c r="I92" s="235"/>
      <c r="J92" s="236"/>
      <c r="R92" s="239"/>
      <c r="S92" s="239"/>
      <c r="T92" s="239"/>
      <c r="U92" s="239"/>
      <c r="W92" s="216"/>
    </row>
    <row r="93" spans="1:24" ht="28.5" customHeight="1">
      <c r="A93" s="47"/>
      <c r="B93" s="10" t="s">
        <v>108</v>
      </c>
      <c r="C93" s="200"/>
      <c r="D93" s="200"/>
      <c r="E93" s="200"/>
      <c r="F93" s="200"/>
      <c r="G93" s="11" t="str">
        <f>'[1]1安謝'!$G$89</f>
        <v>R5.12.31</v>
      </c>
      <c r="H93" s="11"/>
      <c r="I93" s="12" t="s">
        <v>3</v>
      </c>
      <c r="J93" s="236"/>
      <c r="K93" s="236"/>
      <c r="L93" s="236"/>
      <c r="M93" s="236"/>
      <c r="N93" s="236"/>
      <c r="O93" s="243" t="s">
        <v>109</v>
      </c>
      <c r="P93" s="244"/>
      <c r="Q93" s="244"/>
      <c r="R93" s="244"/>
      <c r="S93" s="244"/>
      <c r="T93" s="244"/>
      <c r="U93" s="244"/>
      <c r="V93" s="11" t="str">
        <f>'[1]1安謝'!$V$89</f>
        <v>R5.12.31</v>
      </c>
      <c r="W93" s="11"/>
      <c r="X93" s="12" t="s">
        <v>3</v>
      </c>
    </row>
    <row r="94" spans="1:24" ht="28.5" customHeight="1">
      <c r="A94" s="47"/>
      <c r="B94" s="227" t="s">
        <v>100</v>
      </c>
      <c r="C94" s="227"/>
      <c r="D94" s="227"/>
      <c r="E94" s="227"/>
      <c r="F94" s="227"/>
      <c r="G94" s="227"/>
      <c r="H94" s="227" t="s">
        <v>110</v>
      </c>
      <c r="I94" s="227"/>
      <c r="J94" s="227"/>
      <c r="K94" s="227"/>
      <c r="L94" s="227"/>
      <c r="M94" s="227"/>
      <c r="N94" s="236"/>
      <c r="O94" s="245" t="s">
        <v>100</v>
      </c>
      <c r="P94" s="246"/>
      <c r="Q94" s="246"/>
      <c r="R94" s="246"/>
      <c r="S94" s="246"/>
      <c r="T94" s="229" t="s">
        <v>111</v>
      </c>
      <c r="U94" s="229"/>
      <c r="V94" s="229"/>
      <c r="W94" s="229"/>
      <c r="X94" s="229"/>
    </row>
    <row r="95" spans="1:24" ht="28.5" customHeight="1">
      <c r="A95" s="47"/>
      <c r="B95" s="247" t="s">
        <v>112</v>
      </c>
      <c r="C95" s="248"/>
      <c r="D95" s="248"/>
      <c r="E95" s="248"/>
      <c r="F95" s="248"/>
      <c r="G95" s="249"/>
      <c r="H95" s="247" t="s">
        <v>113</v>
      </c>
      <c r="I95" s="248"/>
      <c r="J95" s="248"/>
      <c r="K95" s="248"/>
      <c r="L95" s="248"/>
      <c r="M95" s="249"/>
      <c r="N95" s="236"/>
      <c r="O95" s="250" t="s">
        <v>114</v>
      </c>
      <c r="P95" s="251"/>
      <c r="Q95" s="251"/>
      <c r="R95" s="251"/>
      <c r="S95" s="251"/>
      <c r="T95" s="234" t="s">
        <v>115</v>
      </c>
      <c r="U95" s="234"/>
      <c r="V95" s="234"/>
      <c r="W95" s="234"/>
      <c r="X95" s="234"/>
    </row>
    <row r="96" spans="1:24" ht="28.5" customHeight="1">
      <c r="A96" s="47"/>
      <c r="B96" s="211" t="s">
        <v>116</v>
      </c>
      <c r="C96" s="211"/>
      <c r="D96" s="211"/>
      <c r="E96" s="211"/>
      <c r="F96" s="211"/>
      <c r="G96" s="211"/>
      <c r="H96" s="211" t="s">
        <v>117</v>
      </c>
      <c r="I96" s="211"/>
      <c r="J96" s="211"/>
      <c r="K96" s="211"/>
      <c r="L96" s="211"/>
      <c r="M96" s="211"/>
      <c r="N96" s="236"/>
    </row>
    <row r="97" spans="1:24" ht="28.5" customHeight="1">
      <c r="A97" s="47"/>
      <c r="B97" s="211" t="s">
        <v>118</v>
      </c>
      <c r="C97" s="211"/>
      <c r="D97" s="211"/>
      <c r="E97" s="211"/>
      <c r="F97" s="211"/>
      <c r="G97" s="211"/>
      <c r="H97" s="211" t="s">
        <v>113</v>
      </c>
      <c r="I97" s="211"/>
      <c r="J97" s="211"/>
      <c r="K97" s="211"/>
      <c r="L97" s="211"/>
      <c r="M97" s="211"/>
      <c r="N97" s="236"/>
      <c r="O97" s="243" t="s">
        <v>119</v>
      </c>
      <c r="P97" s="244"/>
      <c r="Q97" s="244"/>
      <c r="R97" s="244"/>
      <c r="S97" s="244"/>
      <c r="T97" s="244"/>
      <c r="U97" s="244"/>
      <c r="V97" s="11" t="str">
        <f>'[1]1安謝'!$V$94</f>
        <v>R5.4.1</v>
      </c>
      <c r="W97" s="11"/>
      <c r="X97" s="12" t="s">
        <v>3</v>
      </c>
    </row>
    <row r="98" spans="1:24" ht="28.5" customHeight="1">
      <c r="A98" s="47"/>
      <c r="B98" s="252" t="s">
        <v>120</v>
      </c>
      <c r="C98" s="252"/>
      <c r="D98" s="252"/>
      <c r="E98" s="252"/>
      <c r="F98" s="252"/>
      <c r="G98" s="252"/>
      <c r="H98" s="252" t="s">
        <v>121</v>
      </c>
      <c r="I98" s="252"/>
      <c r="J98" s="252"/>
      <c r="K98" s="252"/>
      <c r="L98" s="252"/>
      <c r="M98" s="252"/>
      <c r="N98" s="236"/>
      <c r="O98" s="229" t="s">
        <v>100</v>
      </c>
      <c r="P98" s="229"/>
      <c r="Q98" s="229"/>
      <c r="R98" s="229"/>
      <c r="S98" s="229"/>
      <c r="T98" s="229" t="s">
        <v>110</v>
      </c>
      <c r="U98" s="229"/>
      <c r="V98" s="229"/>
      <c r="W98" s="229"/>
      <c r="X98" s="229"/>
    </row>
    <row r="99" spans="1:24" ht="28.5" customHeight="1">
      <c r="A99" s="47"/>
      <c r="B99" s="253" t="s">
        <v>122</v>
      </c>
      <c r="C99" s="254"/>
      <c r="D99" s="254"/>
      <c r="E99" s="254"/>
      <c r="F99" s="254"/>
      <c r="G99" s="254"/>
      <c r="H99" s="254" t="s">
        <v>123</v>
      </c>
      <c r="I99" s="254"/>
      <c r="J99" s="254"/>
      <c r="K99" s="254"/>
      <c r="L99" s="254"/>
      <c r="M99" s="254"/>
      <c r="N99" s="236"/>
      <c r="O99" s="255" t="s">
        <v>124</v>
      </c>
      <c r="P99" s="256"/>
      <c r="Q99" s="256"/>
      <c r="R99" s="256"/>
      <c r="S99" s="257"/>
      <c r="T99" s="255" t="s">
        <v>125</v>
      </c>
      <c r="U99" s="256"/>
      <c r="V99" s="256"/>
      <c r="W99" s="256"/>
      <c r="X99" s="257"/>
    </row>
    <row r="100" spans="1:24" ht="28.5" customHeight="1">
      <c r="A100" s="47"/>
      <c r="B100" s="252" t="s">
        <v>126</v>
      </c>
      <c r="C100" s="252"/>
      <c r="D100" s="252"/>
      <c r="E100" s="252"/>
      <c r="F100" s="252"/>
      <c r="G100" s="252"/>
      <c r="H100" s="252" t="s">
        <v>127</v>
      </c>
      <c r="I100" s="252"/>
      <c r="J100" s="252"/>
      <c r="K100" s="252"/>
      <c r="L100" s="252"/>
      <c r="M100" s="252"/>
      <c r="N100" s="236"/>
      <c r="O100" s="255" t="s">
        <v>128</v>
      </c>
      <c r="P100" s="256"/>
      <c r="Q100" s="256"/>
      <c r="R100" s="256"/>
      <c r="S100" s="257"/>
      <c r="T100" s="255" t="s">
        <v>129</v>
      </c>
      <c r="U100" s="256"/>
      <c r="V100" s="256"/>
      <c r="W100" s="256"/>
      <c r="X100" s="257"/>
    </row>
    <row r="101" spans="1:24" ht="28.5" customHeight="1">
      <c r="A101" s="47"/>
      <c r="B101" s="252" t="s">
        <v>130</v>
      </c>
      <c r="C101" s="252"/>
      <c r="D101" s="252"/>
      <c r="E101" s="252"/>
      <c r="F101" s="252"/>
      <c r="G101" s="252"/>
      <c r="H101" s="252" t="s">
        <v>131</v>
      </c>
      <c r="I101" s="252"/>
      <c r="J101" s="252"/>
      <c r="K101" s="252"/>
      <c r="L101" s="252"/>
      <c r="M101" s="252"/>
      <c r="N101" s="236"/>
    </row>
    <row r="102" spans="1:24" ht="28.5" customHeight="1">
      <c r="A102" s="47"/>
      <c r="B102" s="252" t="s">
        <v>132</v>
      </c>
      <c r="C102" s="252"/>
      <c r="D102" s="252"/>
      <c r="E102" s="252"/>
      <c r="F102" s="252"/>
      <c r="G102" s="252"/>
      <c r="H102" s="252" t="s">
        <v>133</v>
      </c>
      <c r="I102" s="252"/>
      <c r="J102" s="252"/>
      <c r="K102" s="252"/>
      <c r="L102" s="252"/>
      <c r="M102" s="252"/>
      <c r="N102" s="236"/>
    </row>
    <row r="103" spans="1:24" ht="28.5" customHeight="1">
      <c r="A103" s="47"/>
      <c r="B103" s="252" t="s">
        <v>134</v>
      </c>
      <c r="C103" s="252"/>
      <c r="D103" s="252"/>
      <c r="E103" s="252"/>
      <c r="F103" s="252"/>
      <c r="G103" s="252"/>
      <c r="H103" s="252" t="s">
        <v>135</v>
      </c>
      <c r="I103" s="252"/>
      <c r="J103" s="252"/>
      <c r="K103" s="252"/>
      <c r="L103" s="252"/>
      <c r="M103" s="252"/>
      <c r="N103" s="236"/>
    </row>
    <row r="104" spans="1:24" ht="28.5" customHeight="1">
      <c r="A104" s="47"/>
      <c r="B104" s="258" t="s">
        <v>136</v>
      </c>
      <c r="C104" s="259"/>
      <c r="D104" s="259"/>
      <c r="E104" s="259"/>
      <c r="F104" s="259"/>
      <c r="G104" s="259"/>
      <c r="H104" s="252" t="s">
        <v>137</v>
      </c>
      <c r="I104" s="252"/>
      <c r="J104" s="252"/>
      <c r="K104" s="252"/>
      <c r="L104" s="252"/>
      <c r="M104" s="252"/>
      <c r="N104" s="236"/>
      <c r="O104" s="243" t="s">
        <v>138</v>
      </c>
      <c r="P104" s="244"/>
      <c r="Q104" s="244"/>
      <c r="R104" s="244"/>
      <c r="S104" s="244"/>
      <c r="T104" s="244"/>
      <c r="U104" s="244"/>
      <c r="V104" s="11" t="str">
        <f>'[1]1安謝'!$V$100</f>
        <v>R5.4.1</v>
      </c>
      <c r="W104" s="11"/>
      <c r="X104" s="12" t="s">
        <v>3</v>
      </c>
    </row>
    <row r="105" spans="1:24" ht="28.5" customHeight="1">
      <c r="A105" s="47"/>
      <c r="B105" s="252" t="s">
        <v>139</v>
      </c>
      <c r="C105" s="252"/>
      <c r="D105" s="252"/>
      <c r="E105" s="252"/>
      <c r="F105" s="252"/>
      <c r="G105" s="252"/>
      <c r="H105" s="252" t="s">
        <v>140</v>
      </c>
      <c r="I105" s="252"/>
      <c r="J105" s="252"/>
      <c r="K105" s="252"/>
      <c r="L105" s="252"/>
      <c r="M105" s="252"/>
      <c r="N105" s="236"/>
      <c r="O105" s="229" t="s">
        <v>100</v>
      </c>
      <c r="P105" s="229"/>
      <c r="Q105" s="229"/>
      <c r="R105" s="229"/>
      <c r="S105" s="229"/>
      <c r="T105" s="229" t="s">
        <v>110</v>
      </c>
      <c r="U105" s="229"/>
      <c r="V105" s="229"/>
      <c r="W105" s="229"/>
      <c r="X105" s="229"/>
    </row>
    <row r="106" spans="1:24" ht="28.5" customHeight="1">
      <c r="A106" s="47"/>
      <c r="B106" s="252" t="s">
        <v>141</v>
      </c>
      <c r="C106" s="252"/>
      <c r="D106" s="252"/>
      <c r="E106" s="252"/>
      <c r="F106" s="252"/>
      <c r="G106" s="252"/>
      <c r="H106" s="252" t="s">
        <v>140</v>
      </c>
      <c r="I106" s="252"/>
      <c r="J106" s="252"/>
      <c r="K106" s="252"/>
      <c r="L106" s="252"/>
      <c r="M106" s="252"/>
      <c r="N106" s="236"/>
      <c r="O106" s="250" t="s">
        <v>142</v>
      </c>
      <c r="P106" s="251"/>
      <c r="Q106" s="251"/>
      <c r="R106" s="251"/>
      <c r="S106" s="251"/>
      <c r="T106" s="234" t="s">
        <v>142</v>
      </c>
      <c r="U106" s="234"/>
      <c r="V106" s="234"/>
      <c r="W106" s="234"/>
      <c r="X106" s="234"/>
    </row>
    <row r="107" spans="1:24" ht="28.5" customHeight="1">
      <c r="A107" s="47"/>
      <c r="B107" s="252" t="s">
        <v>143</v>
      </c>
      <c r="C107" s="252"/>
      <c r="D107" s="252"/>
      <c r="E107" s="252"/>
      <c r="F107" s="252"/>
      <c r="G107" s="252"/>
      <c r="H107" s="252" t="s">
        <v>144</v>
      </c>
      <c r="I107" s="252"/>
      <c r="J107" s="252"/>
      <c r="K107" s="252"/>
      <c r="L107" s="252"/>
      <c r="M107" s="252"/>
      <c r="N107" s="236"/>
    </row>
    <row r="108" spans="1:24" ht="28.5" customHeight="1">
      <c r="A108" s="47"/>
      <c r="B108" s="252" t="s">
        <v>145</v>
      </c>
      <c r="C108" s="252"/>
      <c r="D108" s="252"/>
      <c r="E108" s="252"/>
      <c r="F108" s="252"/>
      <c r="G108" s="252"/>
      <c r="H108" s="252" t="s">
        <v>146</v>
      </c>
      <c r="I108" s="252"/>
      <c r="J108" s="252"/>
      <c r="K108" s="252"/>
      <c r="L108" s="252"/>
      <c r="M108" s="252"/>
      <c r="O108" s="260" t="s">
        <v>147</v>
      </c>
      <c r="P108" s="260"/>
      <c r="Q108" s="260"/>
      <c r="R108" s="260"/>
      <c r="S108" s="11" t="str">
        <f>'[1]1安謝'!$S$104</f>
        <v>R2.9.14</v>
      </c>
      <c r="T108" s="11"/>
      <c r="U108" s="12" t="s">
        <v>3</v>
      </c>
    </row>
    <row r="109" spans="1:24" ht="28.5" customHeight="1">
      <c r="A109" s="47"/>
      <c r="B109" s="252" t="s">
        <v>148</v>
      </c>
      <c r="C109" s="252"/>
      <c r="D109" s="252"/>
      <c r="E109" s="252"/>
      <c r="F109" s="252"/>
      <c r="G109" s="252"/>
      <c r="H109" s="252" t="s">
        <v>131</v>
      </c>
      <c r="I109" s="252"/>
      <c r="J109" s="252"/>
      <c r="K109" s="252"/>
      <c r="L109" s="252"/>
      <c r="M109" s="252"/>
      <c r="O109" s="261" t="s">
        <v>149</v>
      </c>
      <c r="P109" s="261"/>
      <c r="Q109" s="261"/>
      <c r="R109" s="261"/>
      <c r="S109" s="261"/>
      <c r="T109" s="261"/>
      <c r="U109" s="261"/>
    </row>
    <row r="110" spans="1:24" ht="28.5" customHeight="1">
      <c r="A110" s="47"/>
      <c r="B110" s="252" t="s">
        <v>150</v>
      </c>
      <c r="C110" s="252"/>
      <c r="D110" s="252"/>
      <c r="E110" s="252"/>
      <c r="F110" s="252"/>
      <c r="G110" s="252"/>
      <c r="H110" s="252" t="s">
        <v>131</v>
      </c>
      <c r="I110" s="252"/>
      <c r="J110" s="252"/>
      <c r="K110" s="252"/>
      <c r="L110" s="252"/>
      <c r="M110" s="252"/>
      <c r="O110" s="262" t="s">
        <v>151</v>
      </c>
      <c r="P110" s="262"/>
      <c r="Q110" s="262"/>
      <c r="R110" s="262"/>
      <c r="S110" s="262"/>
      <c r="T110" s="262"/>
      <c r="U110" s="262"/>
    </row>
    <row r="111" spans="1:24" ht="28.5" customHeight="1">
      <c r="A111" s="47"/>
      <c r="B111" s="252" t="s">
        <v>152</v>
      </c>
      <c r="C111" s="252"/>
      <c r="D111" s="252"/>
      <c r="E111" s="252"/>
      <c r="F111" s="252"/>
      <c r="G111" s="252"/>
      <c r="H111" s="252" t="s">
        <v>153</v>
      </c>
      <c r="I111" s="252"/>
      <c r="J111" s="252"/>
      <c r="K111" s="252"/>
      <c r="L111" s="252"/>
      <c r="M111" s="252"/>
      <c r="N111" s="236"/>
      <c r="O111" s="263" t="s">
        <v>154</v>
      </c>
      <c r="P111" s="264"/>
      <c r="Q111" s="264"/>
      <c r="R111" s="264"/>
      <c r="S111" s="264"/>
      <c r="T111" s="264"/>
      <c r="U111" s="265"/>
    </row>
    <row r="112" spans="1:24" ht="28.5" customHeight="1">
      <c r="A112" s="47"/>
      <c r="B112" s="266" t="s">
        <v>155</v>
      </c>
      <c r="C112" s="259"/>
      <c r="D112" s="259"/>
      <c r="E112" s="259"/>
      <c r="F112" s="259"/>
      <c r="G112" s="259"/>
      <c r="H112" s="252" t="s">
        <v>131</v>
      </c>
      <c r="I112" s="252"/>
      <c r="J112" s="252"/>
      <c r="K112" s="252"/>
      <c r="L112" s="252"/>
      <c r="M112" s="252"/>
      <c r="N112" s="236"/>
      <c r="O112" s="267" t="s">
        <v>156</v>
      </c>
      <c r="P112" s="268"/>
      <c r="Q112" s="268"/>
      <c r="R112" s="268"/>
      <c r="S112" s="268"/>
      <c r="T112" s="268"/>
      <c r="U112" s="269"/>
    </row>
    <row r="113" spans="1:32" ht="28.5" customHeight="1">
      <c r="A113" s="47"/>
      <c r="B113" s="270"/>
      <c r="C113" s="271"/>
      <c r="D113" s="271"/>
      <c r="E113" s="271"/>
      <c r="F113" s="271"/>
      <c r="G113" s="271"/>
      <c r="H113" s="235"/>
      <c r="I113" s="235"/>
      <c r="J113" s="235"/>
      <c r="K113" s="235"/>
      <c r="L113" s="235"/>
      <c r="M113" s="235"/>
      <c r="N113" s="236"/>
      <c r="O113" s="267" t="s">
        <v>157</v>
      </c>
      <c r="P113" s="268"/>
      <c r="Q113" s="268"/>
      <c r="R113" s="268"/>
      <c r="S113" s="268"/>
      <c r="T113" s="268"/>
      <c r="U113" s="269"/>
    </row>
    <row r="114" spans="1:32" ht="28.5" customHeight="1">
      <c r="A114" s="47"/>
      <c r="B114" s="270"/>
      <c r="C114" s="271"/>
      <c r="D114" s="271"/>
      <c r="E114" s="271"/>
      <c r="F114" s="271"/>
      <c r="G114" s="271"/>
      <c r="H114" s="235"/>
      <c r="I114" s="235"/>
      <c r="J114" s="235"/>
      <c r="K114" s="235"/>
      <c r="L114" s="235"/>
      <c r="M114" s="235"/>
      <c r="N114" s="236"/>
    </row>
    <row r="115" spans="1:32" ht="28.5" customHeight="1">
      <c r="A115" s="40">
        <v>4</v>
      </c>
      <c r="B115" s="272" t="s">
        <v>158</v>
      </c>
      <c r="C115" s="273"/>
      <c r="D115" s="273"/>
      <c r="E115" s="274"/>
      <c r="F115" s="274"/>
      <c r="G115" s="275"/>
      <c r="H115" s="275"/>
      <c r="I115" s="275"/>
      <c r="J115" s="275"/>
      <c r="K115" s="276"/>
      <c r="L115" s="276"/>
      <c r="M115" s="133"/>
      <c r="N115" s="133"/>
      <c r="O115" s="133"/>
      <c r="P115" s="133"/>
      <c r="Q115" s="133"/>
      <c r="R115" s="134"/>
      <c r="S115" s="135"/>
      <c r="T115" s="134"/>
      <c r="U115" s="135"/>
      <c r="V115" s="135"/>
      <c r="W115" s="45"/>
      <c r="X115" s="45"/>
      <c r="Y115" s="45"/>
      <c r="Z115" s="277"/>
      <c r="AA115" s="277"/>
      <c r="AB115" s="277"/>
      <c r="AC115" s="277"/>
      <c r="AD115" s="277"/>
      <c r="AE115" s="277"/>
      <c r="AF115" s="277"/>
    </row>
    <row r="116" spans="1:32" ht="6" customHeight="1">
      <c r="A116" s="278"/>
      <c r="B116" s="279"/>
      <c r="C116" s="280"/>
      <c r="D116" s="280"/>
      <c r="E116" s="281"/>
      <c r="F116" s="281"/>
      <c r="G116" s="282"/>
      <c r="H116" s="282"/>
      <c r="I116" s="282"/>
      <c r="J116" s="282"/>
      <c r="K116" s="283"/>
      <c r="L116" s="283"/>
      <c r="M116" s="141"/>
      <c r="N116" s="141"/>
      <c r="O116" s="141"/>
      <c r="P116" s="141"/>
      <c r="Q116" s="141"/>
      <c r="R116" s="142"/>
      <c r="S116" s="143"/>
      <c r="T116" s="142"/>
      <c r="U116" s="143"/>
      <c r="V116" s="143"/>
      <c r="Z116" s="277"/>
      <c r="AA116" s="277"/>
      <c r="AB116" s="277"/>
      <c r="AC116" s="277"/>
      <c r="AD116" s="277"/>
      <c r="AE116" s="277"/>
      <c r="AF116" s="277"/>
    </row>
    <row r="117" spans="1:32" ht="27" customHeight="1">
      <c r="B117" s="10" t="s">
        <v>159</v>
      </c>
      <c r="C117" s="200"/>
      <c r="D117" s="200"/>
      <c r="E117" s="200"/>
      <c r="F117" s="11" t="str">
        <f>'[1]1安謝'!$F$114</f>
        <v>R6.1.16</v>
      </c>
      <c r="G117" s="11"/>
      <c r="H117" s="12" t="s">
        <v>3</v>
      </c>
      <c r="I117" s="284"/>
      <c r="J117" s="284"/>
      <c r="K117" s="284"/>
      <c r="L117" s="284"/>
      <c r="M117" s="285"/>
      <c r="N117" s="285"/>
      <c r="Z117" s="277"/>
      <c r="AA117" s="277"/>
      <c r="AB117" s="277"/>
      <c r="AC117" s="277"/>
      <c r="AD117" s="277"/>
      <c r="AE117" s="277"/>
      <c r="AF117" s="277"/>
    </row>
    <row r="118" spans="1:32" ht="21.75" customHeight="1">
      <c r="B118" s="227" t="s">
        <v>160</v>
      </c>
      <c r="C118" s="227" t="s">
        <v>161</v>
      </c>
      <c r="D118" s="227"/>
      <c r="E118" s="227"/>
      <c r="F118" s="227"/>
      <c r="G118" s="227" t="s">
        <v>162</v>
      </c>
      <c r="H118" s="227"/>
      <c r="I118" s="227"/>
      <c r="J118" s="227"/>
      <c r="K118" s="227" t="s">
        <v>163</v>
      </c>
      <c r="L118" s="227"/>
      <c r="M118" s="227"/>
      <c r="N118" s="227"/>
      <c r="O118" s="227"/>
      <c r="P118" s="227"/>
      <c r="Q118" s="227"/>
      <c r="R118" s="227"/>
      <c r="S118" s="286" t="s">
        <v>164</v>
      </c>
      <c r="T118" s="286"/>
      <c r="U118" s="286"/>
      <c r="V118" s="286"/>
      <c r="W118" s="277"/>
      <c r="X118" s="277"/>
      <c r="Y118" s="277"/>
      <c r="Z118" s="277"/>
      <c r="AA118" s="277"/>
    </row>
    <row r="119" spans="1:32" ht="32.25" customHeight="1">
      <c r="B119" s="228"/>
      <c r="C119" s="227"/>
      <c r="D119" s="227"/>
      <c r="E119" s="227"/>
      <c r="F119" s="227"/>
      <c r="G119" s="227"/>
      <c r="H119" s="227"/>
      <c r="I119" s="227"/>
      <c r="J119" s="227"/>
      <c r="K119" s="227" t="s">
        <v>165</v>
      </c>
      <c r="L119" s="227"/>
      <c r="M119" s="227"/>
      <c r="N119" s="227"/>
      <c r="O119" s="227" t="s">
        <v>166</v>
      </c>
      <c r="P119" s="227" t="s">
        <v>167</v>
      </c>
      <c r="Q119" s="227" t="s">
        <v>168</v>
      </c>
      <c r="R119" s="227" t="s">
        <v>169</v>
      </c>
      <c r="S119" s="286"/>
      <c r="T119" s="286"/>
      <c r="U119" s="286"/>
      <c r="V119" s="286"/>
      <c r="W119" s="277"/>
      <c r="X119" s="277"/>
      <c r="Y119" s="277"/>
      <c r="Z119" s="277"/>
      <c r="AA119" s="277"/>
    </row>
    <row r="120" spans="1:32" ht="23.25" customHeight="1">
      <c r="B120" s="228"/>
      <c r="C120" s="227"/>
      <c r="D120" s="227"/>
      <c r="E120" s="227"/>
      <c r="F120" s="227"/>
      <c r="G120" s="227"/>
      <c r="H120" s="227"/>
      <c r="I120" s="227"/>
      <c r="J120" s="227"/>
      <c r="K120" s="287" t="s">
        <v>170</v>
      </c>
      <c r="L120" s="227"/>
      <c r="M120" s="227" t="s">
        <v>171</v>
      </c>
      <c r="N120" s="227"/>
      <c r="O120" s="227"/>
      <c r="P120" s="227"/>
      <c r="Q120" s="227"/>
      <c r="R120" s="227"/>
      <c r="S120" s="286"/>
      <c r="T120" s="286"/>
      <c r="U120" s="286"/>
      <c r="V120" s="286"/>
      <c r="W120" s="277"/>
      <c r="X120" s="277"/>
      <c r="Y120" s="277"/>
      <c r="Z120" s="277"/>
      <c r="AA120" s="277"/>
    </row>
    <row r="121" spans="1:32" ht="36" customHeight="1">
      <c r="B121" s="288" t="s">
        <v>172</v>
      </c>
      <c r="C121" s="252" t="s">
        <v>173</v>
      </c>
      <c r="D121" s="252"/>
      <c r="E121" s="252"/>
      <c r="F121" s="252"/>
      <c r="G121" s="252" t="s">
        <v>174</v>
      </c>
      <c r="H121" s="252"/>
      <c r="I121" s="252"/>
      <c r="J121" s="252"/>
      <c r="K121" s="230" t="s">
        <v>175</v>
      </c>
      <c r="L121" s="230"/>
      <c r="M121" s="230" t="s">
        <v>176</v>
      </c>
      <c r="N121" s="230"/>
      <c r="O121" s="289" t="s">
        <v>177</v>
      </c>
      <c r="P121" s="289" t="s">
        <v>178</v>
      </c>
      <c r="Q121" s="289" t="s">
        <v>177</v>
      </c>
      <c r="R121" s="289" t="s">
        <v>175</v>
      </c>
      <c r="S121" s="290" t="s">
        <v>179</v>
      </c>
      <c r="T121" s="291"/>
      <c r="U121" s="291"/>
      <c r="V121" s="291"/>
      <c r="W121" s="277"/>
      <c r="X121" s="277"/>
      <c r="Y121" s="277"/>
      <c r="Z121" s="277"/>
      <c r="AA121" s="277"/>
    </row>
    <row r="122" spans="1:32" ht="33.75" customHeight="1">
      <c r="B122" s="288" t="s">
        <v>172</v>
      </c>
      <c r="C122" s="252" t="s">
        <v>180</v>
      </c>
      <c r="D122" s="252"/>
      <c r="E122" s="252"/>
      <c r="F122" s="252"/>
      <c r="G122" s="252" t="s">
        <v>181</v>
      </c>
      <c r="H122" s="252"/>
      <c r="I122" s="252"/>
      <c r="J122" s="252"/>
      <c r="K122" s="230" t="s">
        <v>175</v>
      </c>
      <c r="L122" s="230"/>
      <c r="M122" s="230" t="s">
        <v>175</v>
      </c>
      <c r="N122" s="230"/>
      <c r="O122" s="289" t="s">
        <v>175</v>
      </c>
      <c r="P122" s="289" t="s">
        <v>182</v>
      </c>
      <c r="Q122" s="289" t="s">
        <v>175</v>
      </c>
      <c r="R122" s="289" t="s">
        <v>183</v>
      </c>
      <c r="S122" s="290" t="s">
        <v>184</v>
      </c>
      <c r="T122" s="291"/>
      <c r="U122" s="291"/>
      <c r="V122" s="291"/>
      <c r="W122" s="277"/>
      <c r="X122" s="277"/>
      <c r="Y122" s="277"/>
      <c r="Z122" s="277"/>
      <c r="AA122" s="277"/>
    </row>
    <row r="123" spans="1:32" ht="35.25" customHeight="1">
      <c r="B123" s="288" t="s">
        <v>172</v>
      </c>
      <c r="C123" s="252" t="s">
        <v>185</v>
      </c>
      <c r="D123" s="252"/>
      <c r="E123" s="252"/>
      <c r="F123" s="252"/>
      <c r="G123" s="252" t="s">
        <v>73</v>
      </c>
      <c r="H123" s="252"/>
      <c r="I123" s="252"/>
      <c r="J123" s="252"/>
      <c r="K123" s="230" t="s">
        <v>183</v>
      </c>
      <c r="L123" s="230"/>
      <c r="M123" s="230" t="s">
        <v>175</v>
      </c>
      <c r="N123" s="230"/>
      <c r="O123" s="289" t="s">
        <v>175</v>
      </c>
      <c r="P123" s="289" t="s">
        <v>186</v>
      </c>
      <c r="Q123" s="289" t="s">
        <v>183</v>
      </c>
      <c r="R123" s="289" t="s">
        <v>175</v>
      </c>
      <c r="S123" s="290" t="s">
        <v>187</v>
      </c>
      <c r="T123" s="291"/>
      <c r="U123" s="291"/>
      <c r="V123" s="291"/>
      <c r="W123" s="277"/>
      <c r="X123" s="277"/>
      <c r="Y123" s="277"/>
      <c r="Z123" s="277"/>
      <c r="AA123" s="277"/>
    </row>
    <row r="124" spans="1:32" ht="23.25" customHeight="1">
      <c r="B124" s="235"/>
      <c r="C124" s="235"/>
      <c r="D124" s="235"/>
      <c r="E124" s="235"/>
      <c r="F124" s="292"/>
      <c r="G124" s="293"/>
      <c r="H124" s="293"/>
      <c r="I124" s="143"/>
      <c r="J124" s="143"/>
      <c r="K124" s="143"/>
      <c r="L124" s="143"/>
      <c r="M124" s="294"/>
      <c r="N124" s="235"/>
      <c r="O124" s="235"/>
      <c r="P124" s="235"/>
      <c r="Q124" s="235"/>
      <c r="R124" s="235"/>
      <c r="S124" s="235"/>
      <c r="T124" s="235"/>
      <c r="U124" s="143"/>
      <c r="V124" s="143"/>
      <c r="W124" s="143"/>
      <c r="X124" s="143"/>
    </row>
    <row r="125" spans="1:32" ht="27" customHeight="1">
      <c r="B125" s="225" t="s">
        <v>188</v>
      </c>
      <c r="C125" s="226"/>
      <c r="D125" s="226"/>
      <c r="E125" s="226"/>
      <c r="F125" s="226"/>
      <c r="G125" s="11" t="str">
        <f>'[1]1安謝'!$G$120</f>
        <v>R6.1.16</v>
      </c>
      <c r="H125" s="11"/>
      <c r="I125" s="12" t="s">
        <v>3</v>
      </c>
      <c r="J125" s="143"/>
      <c r="K125" s="295"/>
      <c r="L125" s="295"/>
      <c r="M125" s="295"/>
      <c r="N125" s="295"/>
      <c r="O125" s="296"/>
      <c r="P125" s="296"/>
      <c r="Q125" s="296"/>
      <c r="R125" s="296"/>
      <c r="S125" s="296"/>
      <c r="T125" s="296"/>
      <c r="U125" s="296"/>
      <c r="V125" s="296"/>
      <c r="X125" s="143"/>
    </row>
    <row r="126" spans="1:32" ht="23.25" customHeight="1">
      <c r="B126" s="227" t="s">
        <v>100</v>
      </c>
      <c r="C126" s="227"/>
      <c r="D126" s="227"/>
      <c r="E126" s="227"/>
      <c r="F126" s="227"/>
      <c r="G126" s="227"/>
      <c r="H126" s="227"/>
      <c r="I126" s="227"/>
      <c r="J126" s="143"/>
      <c r="K126" s="297"/>
      <c r="L126" s="297"/>
      <c r="M126" s="297"/>
      <c r="N126" s="297"/>
      <c r="O126" s="297"/>
      <c r="P126" s="297"/>
      <c r="Q126" s="297"/>
      <c r="R126" s="297"/>
      <c r="S126" s="297"/>
      <c r="T126" s="297"/>
      <c r="U126" s="297"/>
      <c r="V126" s="297"/>
      <c r="X126" s="143"/>
    </row>
    <row r="127" spans="1:32" ht="23.25" customHeight="1">
      <c r="B127" s="252" t="s">
        <v>189</v>
      </c>
      <c r="C127" s="252"/>
      <c r="D127" s="252"/>
      <c r="E127" s="252"/>
      <c r="F127" s="252"/>
      <c r="G127" s="252"/>
      <c r="H127" s="252"/>
      <c r="I127" s="252"/>
      <c r="J127" s="143"/>
      <c r="K127" s="294"/>
      <c r="L127" s="294"/>
      <c r="M127" s="294"/>
      <c r="N127" s="294"/>
      <c r="O127" s="294"/>
      <c r="P127" s="294"/>
      <c r="Q127" s="294"/>
      <c r="R127" s="294"/>
      <c r="S127" s="294"/>
      <c r="T127" s="294"/>
      <c r="U127" s="294"/>
      <c r="V127" s="294"/>
    </row>
    <row r="128" spans="1:32" ht="23.25" customHeight="1">
      <c r="B128" s="252" t="s">
        <v>190</v>
      </c>
      <c r="C128" s="252"/>
      <c r="D128" s="252"/>
      <c r="E128" s="252"/>
      <c r="F128" s="252"/>
      <c r="G128" s="252"/>
      <c r="H128" s="252"/>
      <c r="I128" s="252"/>
      <c r="J128" s="143"/>
      <c r="S128" s="235"/>
      <c r="T128" s="235"/>
      <c r="U128" s="143"/>
      <c r="V128" s="143"/>
      <c r="W128" s="143"/>
      <c r="X128" s="143"/>
    </row>
    <row r="129" spans="1:25" ht="23.25" customHeight="1">
      <c r="B129" s="252" t="s">
        <v>191</v>
      </c>
      <c r="C129" s="252"/>
      <c r="D129" s="252"/>
      <c r="E129" s="252"/>
      <c r="F129" s="252"/>
      <c r="G129" s="252"/>
      <c r="H129" s="252"/>
      <c r="I129" s="252"/>
      <c r="J129" s="143"/>
      <c r="K129" s="143"/>
      <c r="L129" s="143"/>
      <c r="M129" s="294"/>
      <c r="N129" s="235"/>
      <c r="O129" s="235"/>
      <c r="P129" s="235"/>
      <c r="Q129" s="235"/>
      <c r="R129" s="235"/>
      <c r="S129" s="235"/>
      <c r="T129" s="235"/>
      <c r="U129" s="143"/>
      <c r="V129" s="143"/>
      <c r="W129" s="143"/>
      <c r="X129" s="143"/>
    </row>
    <row r="130" spans="1:25" ht="23.25" customHeight="1">
      <c r="B130" s="235"/>
      <c r="C130" s="235"/>
      <c r="D130" s="235"/>
      <c r="E130" s="235"/>
      <c r="F130" s="292"/>
      <c r="G130" s="293"/>
      <c r="H130" s="293"/>
      <c r="I130" s="143"/>
      <c r="J130" s="143"/>
      <c r="K130" s="143"/>
      <c r="L130" s="143"/>
      <c r="M130" s="294"/>
      <c r="N130" s="235"/>
      <c r="O130" s="235"/>
      <c r="P130" s="235"/>
      <c r="Q130" s="235"/>
      <c r="R130" s="235"/>
      <c r="S130" s="235"/>
      <c r="T130" s="235"/>
      <c r="U130" s="143"/>
      <c r="V130" s="143"/>
      <c r="W130" s="143"/>
      <c r="X130" s="143"/>
    </row>
    <row r="131" spans="1:25" ht="28.5" customHeight="1">
      <c r="A131" s="40">
        <v>5</v>
      </c>
      <c r="B131" s="41" t="s">
        <v>192</v>
      </c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133"/>
      <c r="N131" s="133"/>
      <c r="O131" s="133"/>
      <c r="P131" s="133"/>
      <c r="Q131" s="133"/>
      <c r="R131" s="134"/>
      <c r="S131" s="135"/>
      <c r="T131" s="134"/>
      <c r="U131" s="135"/>
      <c r="V131" s="135"/>
      <c r="W131" s="45"/>
      <c r="X131" s="45"/>
      <c r="Y131" s="45"/>
    </row>
    <row r="132" spans="1:25" ht="6" customHeight="1">
      <c r="A132" s="278"/>
      <c r="B132" s="279"/>
      <c r="C132" s="280"/>
      <c r="D132" s="280"/>
      <c r="E132" s="281"/>
      <c r="F132" s="281"/>
      <c r="G132" s="282"/>
      <c r="H132" s="282"/>
      <c r="I132" s="282"/>
      <c r="J132" s="282"/>
      <c r="K132" s="283"/>
      <c r="L132" s="283"/>
      <c r="M132" s="141"/>
      <c r="N132" s="141"/>
      <c r="O132" s="141"/>
      <c r="P132" s="141"/>
      <c r="Q132" s="141"/>
      <c r="R132" s="142"/>
      <c r="S132" s="143"/>
      <c r="T132" s="142"/>
      <c r="U132" s="143"/>
      <c r="V132" s="143"/>
    </row>
    <row r="133" spans="1:25" ht="34.5" customHeight="1">
      <c r="B133" s="298" t="s">
        <v>193</v>
      </c>
      <c r="C133" s="193"/>
      <c r="D133" s="193"/>
      <c r="E133" s="193"/>
      <c r="F133" s="11" t="str">
        <f>'[1]1安謝'!$F$127</f>
        <v>R5.12.21</v>
      </c>
      <c r="G133" s="11"/>
      <c r="H133" s="12" t="s">
        <v>3</v>
      </c>
      <c r="I133" s="295"/>
      <c r="J133" s="9"/>
      <c r="K133" s="295"/>
      <c r="L133" s="296"/>
    </row>
    <row r="134" spans="1:25" ht="27" customHeight="1">
      <c r="B134" s="227" t="s">
        <v>194</v>
      </c>
      <c r="C134" s="228"/>
      <c r="D134" s="228"/>
      <c r="E134" s="299"/>
      <c r="F134" s="227" t="s">
        <v>69</v>
      </c>
      <c r="G134" s="228"/>
      <c r="H134" s="228"/>
      <c r="I134" s="228"/>
      <c r="J134" s="228"/>
      <c r="K134" s="228"/>
      <c r="L134" s="300"/>
    </row>
    <row r="135" spans="1:25" ht="35.25" customHeight="1">
      <c r="B135" s="301" t="s">
        <v>195</v>
      </c>
      <c r="C135" s="302"/>
      <c r="D135" s="302"/>
      <c r="E135" s="302"/>
      <c r="F135" s="210" t="s">
        <v>196</v>
      </c>
      <c r="G135" s="210"/>
      <c r="H135" s="210"/>
      <c r="I135" s="210"/>
      <c r="J135" s="210"/>
      <c r="K135" s="210"/>
      <c r="L135" s="303"/>
      <c r="X135" s="303"/>
    </row>
    <row r="136" spans="1:25" ht="27" customHeight="1">
      <c r="B136" s="301" t="s">
        <v>197</v>
      </c>
      <c r="C136" s="302"/>
      <c r="D136" s="302"/>
      <c r="E136" s="302"/>
      <c r="F136" s="210" t="s">
        <v>198</v>
      </c>
      <c r="G136" s="210"/>
      <c r="H136" s="210"/>
      <c r="I136" s="210"/>
      <c r="J136" s="210"/>
      <c r="K136" s="210"/>
      <c r="L136" s="303"/>
      <c r="X136" s="303"/>
    </row>
    <row r="137" spans="1:25" ht="27" customHeight="1">
      <c r="B137" s="301" t="s">
        <v>199</v>
      </c>
      <c r="C137" s="302"/>
      <c r="D137" s="302"/>
      <c r="E137" s="302"/>
      <c r="F137" s="210" t="s">
        <v>200</v>
      </c>
      <c r="G137" s="210"/>
      <c r="H137" s="210"/>
      <c r="I137" s="210"/>
      <c r="J137" s="210"/>
      <c r="K137" s="210"/>
      <c r="L137" s="303"/>
      <c r="X137" s="303"/>
    </row>
    <row r="138" spans="1:25" ht="30.75" customHeight="1">
      <c r="B138" s="301" t="s">
        <v>201</v>
      </c>
      <c r="C138" s="302"/>
      <c r="D138" s="302"/>
      <c r="E138" s="302"/>
      <c r="F138" s="210" t="s">
        <v>202</v>
      </c>
      <c r="G138" s="210"/>
      <c r="H138" s="210"/>
      <c r="I138" s="210"/>
      <c r="J138" s="210"/>
      <c r="K138" s="210"/>
      <c r="L138" s="303"/>
    </row>
    <row r="139" spans="1:25" ht="29.25" customHeight="1">
      <c r="B139" s="304"/>
      <c r="C139" s="304"/>
      <c r="D139" s="304"/>
      <c r="E139" s="304"/>
      <c r="F139" s="304"/>
      <c r="G139" s="303"/>
      <c r="H139" s="303"/>
      <c r="I139" s="303"/>
      <c r="J139" s="303"/>
      <c r="K139" s="303"/>
      <c r="L139" s="303"/>
    </row>
    <row r="140" spans="1:25" ht="29.25" customHeight="1">
      <c r="B140" s="305"/>
      <c r="C140" s="305"/>
      <c r="D140" s="305"/>
      <c r="E140" s="305"/>
      <c r="F140" s="305"/>
      <c r="G140" s="306"/>
      <c r="H140" s="306"/>
      <c r="I140" s="306"/>
      <c r="J140" s="306"/>
      <c r="K140" s="306"/>
      <c r="L140" s="306"/>
    </row>
    <row r="141" spans="1:25" ht="29.25" customHeight="1">
      <c r="B141" s="225" t="s">
        <v>203</v>
      </c>
      <c r="C141" s="226"/>
      <c r="D141" s="226"/>
      <c r="E141" s="226"/>
      <c r="F141" s="226"/>
      <c r="G141" s="11" t="str">
        <f>'[1]1安謝'!$G$135</f>
        <v>R6.1.5</v>
      </c>
      <c r="H141" s="11"/>
      <c r="I141" s="12" t="s">
        <v>3</v>
      </c>
      <c r="J141" s="306"/>
      <c r="K141" s="306"/>
      <c r="L141" s="306"/>
    </row>
    <row r="142" spans="1:25" ht="29.25" customHeight="1">
      <c r="B142" s="227" t="s">
        <v>204</v>
      </c>
      <c r="C142" s="227"/>
      <c r="D142" s="227"/>
      <c r="E142" s="227"/>
      <c r="F142" s="227" t="s">
        <v>205</v>
      </c>
      <c r="G142" s="227"/>
      <c r="H142" s="227"/>
      <c r="I142" s="227" t="s">
        <v>206</v>
      </c>
      <c r="J142" s="227"/>
      <c r="K142" s="227"/>
      <c r="L142" s="227"/>
      <c r="M142" s="228" t="s">
        <v>207</v>
      </c>
      <c r="N142" s="228"/>
      <c r="O142" s="228"/>
      <c r="P142" s="228"/>
    </row>
    <row r="143" spans="1:25" ht="29.25" customHeight="1">
      <c r="B143" s="307" t="s">
        <v>208</v>
      </c>
      <c r="C143" s="308"/>
      <c r="D143" s="308"/>
      <c r="E143" s="308"/>
      <c r="F143" s="309" t="s">
        <v>209</v>
      </c>
      <c r="G143" s="309"/>
      <c r="H143" s="309"/>
      <c r="I143" s="309" t="s">
        <v>210</v>
      </c>
      <c r="J143" s="309"/>
      <c r="K143" s="309"/>
      <c r="L143" s="309"/>
      <c r="M143" s="254" t="s">
        <v>211</v>
      </c>
      <c r="N143" s="254"/>
      <c r="O143" s="254"/>
      <c r="P143" s="254"/>
    </row>
    <row r="144" spans="1:25" ht="27" customHeight="1">
      <c r="K144" s="310"/>
      <c r="L144" s="310"/>
      <c r="M144" s="310"/>
      <c r="N144" s="310"/>
      <c r="O144" s="310"/>
      <c r="P144" s="310"/>
      <c r="Q144" s="310"/>
      <c r="R144" s="310"/>
      <c r="S144" s="310"/>
      <c r="T144" s="310"/>
      <c r="U144" s="310"/>
      <c r="V144" s="310"/>
    </row>
    <row r="145" spans="1:35" ht="28.5" customHeight="1">
      <c r="A145" s="40">
        <v>6</v>
      </c>
      <c r="B145" s="41" t="s">
        <v>212</v>
      </c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133"/>
      <c r="N145" s="133"/>
      <c r="O145" s="133"/>
      <c r="P145" s="133"/>
      <c r="Q145" s="133"/>
      <c r="R145" s="134"/>
      <c r="S145" s="135"/>
      <c r="T145" s="134"/>
      <c r="U145" s="135"/>
      <c r="V145" s="135"/>
      <c r="W145" s="45"/>
      <c r="X145" s="45"/>
      <c r="Y145" s="45"/>
      <c r="Z145" s="239"/>
      <c r="AA145" s="239"/>
      <c r="AB145" s="239"/>
      <c r="AC145" s="239"/>
      <c r="AD145" s="239"/>
      <c r="AE145" s="239"/>
      <c r="AF145" s="239"/>
    </row>
    <row r="146" spans="1:35" s="314" customFormat="1" ht="28.5" customHeight="1">
      <c r="A146" s="136"/>
      <c r="B146" s="137"/>
      <c r="C146" s="137"/>
      <c r="D146" s="137"/>
      <c r="E146" s="137"/>
      <c r="F146" s="137"/>
      <c r="G146" s="137"/>
      <c r="H146" s="137"/>
      <c r="I146" s="137"/>
      <c r="J146" s="137"/>
      <c r="K146" s="137"/>
      <c r="L146" s="137"/>
      <c r="M146" s="311"/>
      <c r="N146" s="311"/>
      <c r="O146" s="311"/>
      <c r="P146" s="311"/>
      <c r="Q146" s="311"/>
      <c r="R146" s="312"/>
      <c r="S146" s="313"/>
      <c r="T146" s="312"/>
      <c r="U146" s="313"/>
      <c r="V146" s="313"/>
      <c r="Z146" s="315"/>
      <c r="AA146" s="315"/>
      <c r="AB146" s="315"/>
      <c r="AC146" s="315"/>
      <c r="AD146" s="315"/>
      <c r="AE146" s="315"/>
      <c r="AF146" s="315"/>
    </row>
    <row r="147" spans="1:35" s="314" customFormat="1" ht="30.75" customHeight="1">
      <c r="A147" s="136"/>
      <c r="B147" s="260" t="s">
        <v>213</v>
      </c>
      <c r="C147" s="260"/>
      <c r="D147" s="260"/>
      <c r="E147" s="260"/>
      <c r="F147" s="260"/>
      <c r="G147" s="260"/>
      <c r="H147" s="11" t="str">
        <f>'[1]1安謝'!$H$141</f>
        <v>R6.1.23</v>
      </c>
      <c r="I147" s="11"/>
      <c r="J147" s="12" t="s">
        <v>3</v>
      </c>
      <c r="K147" s="316"/>
      <c r="L147" s="316"/>
      <c r="M147" s="311"/>
      <c r="N147" s="311"/>
      <c r="O147" s="311"/>
      <c r="P147" s="311"/>
      <c r="Q147" s="311"/>
      <c r="R147" s="312"/>
      <c r="S147" s="313"/>
      <c r="T147" s="312"/>
      <c r="U147" s="313"/>
      <c r="V147" s="313"/>
      <c r="AC147" s="317"/>
      <c r="AD147" s="317"/>
      <c r="AE147" s="317"/>
      <c r="AF147" s="317"/>
      <c r="AG147" s="317"/>
      <c r="AH147" s="317"/>
      <c r="AI147" s="317"/>
    </row>
    <row r="148" spans="1:35" s="314" customFormat="1" ht="30.75" customHeight="1">
      <c r="A148" s="136"/>
      <c r="B148" s="318" t="s">
        <v>214</v>
      </c>
      <c r="C148" s="318"/>
      <c r="D148" s="318"/>
      <c r="E148" s="318"/>
      <c r="F148" s="318"/>
      <c r="G148" s="318"/>
      <c r="H148" s="318" t="s">
        <v>215</v>
      </c>
      <c r="I148" s="318"/>
      <c r="J148" s="318"/>
      <c r="K148" s="318"/>
      <c r="L148" s="318"/>
      <c r="M148" s="318"/>
      <c r="N148" s="318"/>
      <c r="O148" s="319" t="s">
        <v>69</v>
      </c>
      <c r="P148" s="319"/>
      <c r="Q148" s="319"/>
      <c r="R148" s="319"/>
      <c r="S148" s="319"/>
      <c r="T148" s="319"/>
      <c r="U148" s="227" t="s">
        <v>216</v>
      </c>
      <c r="V148" s="227"/>
      <c r="W148" s="227"/>
      <c r="X148" s="227"/>
      <c r="AC148" s="317"/>
      <c r="AD148" s="317"/>
      <c r="AE148" s="317"/>
      <c r="AF148" s="317"/>
      <c r="AG148" s="317"/>
      <c r="AH148" s="317"/>
      <c r="AI148" s="317"/>
    </row>
    <row r="149" spans="1:35" s="314" customFormat="1" ht="30.75" customHeight="1">
      <c r="A149" s="136"/>
      <c r="B149" s="320" t="s">
        <v>217</v>
      </c>
      <c r="C149" s="321"/>
      <c r="D149" s="321"/>
      <c r="E149" s="321"/>
      <c r="F149" s="321"/>
      <c r="G149" s="322"/>
      <c r="H149" s="323" t="s">
        <v>218</v>
      </c>
      <c r="I149" s="323"/>
      <c r="J149" s="323"/>
      <c r="K149" s="323"/>
      <c r="L149" s="323"/>
      <c r="M149" s="323"/>
      <c r="N149" s="323"/>
      <c r="O149" s="324" t="s">
        <v>219</v>
      </c>
      <c r="P149" s="324"/>
      <c r="Q149" s="324"/>
      <c r="R149" s="324"/>
      <c r="S149" s="324"/>
      <c r="T149" s="324"/>
      <c r="U149" s="325" t="s">
        <v>220</v>
      </c>
      <c r="V149" s="325"/>
      <c r="W149" s="325"/>
      <c r="X149" s="325"/>
      <c r="AC149" s="317"/>
      <c r="AD149" s="317"/>
      <c r="AE149" s="317"/>
      <c r="AF149" s="317"/>
      <c r="AG149" s="317"/>
      <c r="AH149" s="317"/>
      <c r="AI149" s="317"/>
    </row>
    <row r="150" spans="1:35" s="314" customFormat="1" ht="30.75" customHeight="1">
      <c r="A150" s="136"/>
      <c r="B150" s="326" t="s">
        <v>221</v>
      </c>
      <c r="C150" s="327"/>
      <c r="D150" s="327"/>
      <c r="E150" s="327"/>
      <c r="F150" s="327"/>
      <c r="G150" s="328"/>
      <c r="H150" s="323"/>
      <c r="I150" s="323"/>
      <c r="J150" s="323"/>
      <c r="K150" s="323"/>
      <c r="L150" s="323"/>
      <c r="M150" s="323"/>
      <c r="N150" s="323"/>
      <c r="O150" s="324"/>
      <c r="P150" s="324"/>
      <c r="Q150" s="324"/>
      <c r="R150" s="324"/>
      <c r="S150" s="324"/>
      <c r="T150" s="324"/>
      <c r="U150" s="325"/>
      <c r="V150" s="325"/>
      <c r="W150" s="325"/>
      <c r="X150" s="325"/>
      <c r="AC150" s="317"/>
      <c r="AD150" s="317"/>
      <c r="AE150" s="317"/>
      <c r="AF150" s="317"/>
      <c r="AG150" s="317"/>
      <c r="AH150" s="317"/>
      <c r="AI150" s="317"/>
    </row>
    <row r="151" spans="1:35" s="314" customFormat="1" ht="28.5" customHeight="1">
      <c r="A151" s="136"/>
      <c r="B151" s="329" t="s">
        <v>217</v>
      </c>
      <c r="C151" s="330"/>
      <c r="D151" s="330"/>
      <c r="E151" s="330"/>
      <c r="F151" s="330"/>
      <c r="G151" s="331"/>
      <c r="H151" s="332" t="s">
        <v>222</v>
      </c>
      <c r="I151" s="332"/>
      <c r="J151" s="332"/>
      <c r="K151" s="332"/>
      <c r="L151" s="332"/>
      <c r="M151" s="332"/>
      <c r="N151" s="332"/>
      <c r="O151" s="333" t="s">
        <v>223</v>
      </c>
      <c r="P151" s="333"/>
      <c r="Q151" s="333"/>
      <c r="R151" s="333"/>
      <c r="S151" s="333"/>
      <c r="T151" s="333"/>
      <c r="U151" s="308" t="s">
        <v>224</v>
      </c>
      <c r="V151" s="308"/>
      <c r="W151" s="308"/>
      <c r="X151" s="308"/>
      <c r="Z151" s="315"/>
      <c r="AA151" s="315"/>
      <c r="AB151" s="315"/>
      <c r="AC151" s="315"/>
      <c r="AD151" s="315"/>
      <c r="AE151" s="315"/>
      <c r="AF151" s="315"/>
    </row>
    <row r="152" spans="1:35" s="337" customFormat="1" ht="30.75" customHeight="1">
      <c r="A152" s="136"/>
      <c r="B152" s="334" t="s">
        <v>225</v>
      </c>
      <c r="C152" s="335"/>
      <c r="D152" s="335"/>
      <c r="E152" s="335"/>
      <c r="F152" s="335"/>
      <c r="G152" s="336"/>
      <c r="H152" s="332"/>
      <c r="I152" s="332"/>
      <c r="J152" s="332"/>
      <c r="K152" s="332"/>
      <c r="L152" s="332"/>
      <c r="M152" s="332"/>
      <c r="N152" s="332"/>
      <c r="O152" s="333"/>
      <c r="P152" s="333"/>
      <c r="Q152" s="333"/>
      <c r="R152" s="333"/>
      <c r="S152" s="333"/>
      <c r="T152" s="333"/>
      <c r="U152" s="308"/>
      <c r="V152" s="308"/>
      <c r="W152" s="308"/>
      <c r="X152" s="308"/>
      <c r="AC152" s="338"/>
      <c r="AD152" s="338"/>
      <c r="AE152" s="338"/>
      <c r="AF152" s="338"/>
      <c r="AG152" s="338"/>
      <c r="AH152" s="338"/>
      <c r="AI152" s="338"/>
    </row>
    <row r="153" spans="1:35" s="337" customFormat="1" ht="30.75" customHeight="1">
      <c r="A153" s="136"/>
      <c r="B153" s="329" t="s">
        <v>226</v>
      </c>
      <c r="C153" s="330"/>
      <c r="D153" s="330"/>
      <c r="E153" s="330"/>
      <c r="F153" s="330"/>
      <c r="G153" s="331"/>
      <c r="H153" s="332" t="s">
        <v>227</v>
      </c>
      <c r="I153" s="339"/>
      <c r="J153" s="339"/>
      <c r="K153" s="339"/>
      <c r="L153" s="339"/>
      <c r="M153" s="339"/>
      <c r="N153" s="339"/>
      <c r="O153" s="333" t="s">
        <v>228</v>
      </c>
      <c r="P153" s="333"/>
      <c r="Q153" s="333"/>
      <c r="R153" s="333"/>
      <c r="S153" s="333"/>
      <c r="T153" s="333"/>
      <c r="U153" s="308" t="s">
        <v>229</v>
      </c>
      <c r="V153" s="308"/>
      <c r="W153" s="308"/>
      <c r="X153" s="308"/>
      <c r="AC153" s="338"/>
      <c r="AD153" s="338"/>
      <c r="AE153" s="338"/>
      <c r="AF153" s="338"/>
      <c r="AG153" s="338"/>
      <c r="AH153" s="338"/>
      <c r="AI153" s="338"/>
    </row>
    <row r="154" spans="1:35" s="337" customFormat="1" ht="30.75" customHeight="1">
      <c r="A154" s="136"/>
      <c r="B154" s="334" t="s">
        <v>230</v>
      </c>
      <c r="C154" s="335"/>
      <c r="D154" s="335"/>
      <c r="E154" s="335"/>
      <c r="F154" s="335"/>
      <c r="G154" s="336"/>
      <c r="H154" s="339"/>
      <c r="I154" s="339"/>
      <c r="J154" s="339"/>
      <c r="K154" s="339"/>
      <c r="L154" s="339"/>
      <c r="M154" s="339"/>
      <c r="N154" s="339"/>
      <c r="O154" s="333"/>
      <c r="P154" s="333"/>
      <c r="Q154" s="333"/>
      <c r="R154" s="333"/>
      <c r="S154" s="333"/>
      <c r="T154" s="333"/>
      <c r="U154" s="308"/>
      <c r="V154" s="308"/>
      <c r="W154" s="308"/>
      <c r="X154" s="308"/>
      <c r="AC154" s="338"/>
      <c r="AD154" s="338"/>
      <c r="AE154" s="338"/>
      <c r="AF154" s="338"/>
      <c r="AG154" s="338"/>
      <c r="AH154" s="338"/>
      <c r="AI154" s="338"/>
    </row>
    <row r="155" spans="1:35" s="314" customFormat="1" ht="28.5" customHeight="1">
      <c r="A155" s="136"/>
      <c r="B155" s="137"/>
      <c r="C155" s="137"/>
      <c r="D155" s="137"/>
      <c r="E155" s="137"/>
      <c r="F155" s="137"/>
      <c r="G155" s="137"/>
      <c r="H155" s="137"/>
      <c r="I155" s="137"/>
      <c r="J155" s="137"/>
      <c r="K155" s="137"/>
      <c r="L155" s="137"/>
      <c r="M155" s="311"/>
      <c r="N155" s="311"/>
      <c r="O155" s="311"/>
      <c r="P155" s="311"/>
      <c r="Q155" s="311"/>
      <c r="R155" s="312"/>
      <c r="S155" s="313"/>
      <c r="T155" s="312"/>
      <c r="U155" s="313"/>
      <c r="V155" s="313"/>
      <c r="Z155" s="315"/>
      <c r="AA155" s="315"/>
      <c r="AB155" s="315"/>
      <c r="AC155" s="315"/>
      <c r="AD155" s="315"/>
      <c r="AE155" s="315"/>
      <c r="AF155" s="315"/>
    </row>
    <row r="156" spans="1:35" s="337" customFormat="1" ht="30.75" customHeight="1">
      <c r="A156" s="136"/>
      <c r="B156" s="260" t="s">
        <v>231</v>
      </c>
      <c r="C156" s="260"/>
      <c r="D156" s="260"/>
      <c r="E156" s="260"/>
      <c r="F156" s="260"/>
      <c r="G156" s="260"/>
      <c r="H156" s="11" t="str">
        <f>'[1]1安謝'!$H$148</f>
        <v>R6.1.23</v>
      </c>
      <c r="I156" s="11"/>
      <c r="J156" s="12" t="s">
        <v>3</v>
      </c>
      <c r="K156" s="316"/>
      <c r="L156" s="316"/>
      <c r="M156" s="311"/>
      <c r="N156" s="311"/>
      <c r="O156" s="311"/>
      <c r="P156" s="311"/>
      <c r="Q156" s="311"/>
      <c r="R156" s="312"/>
      <c r="S156" s="340"/>
      <c r="T156" s="312"/>
      <c r="U156" s="340"/>
      <c r="V156" s="340"/>
      <c r="AC156" s="338"/>
      <c r="AD156" s="338"/>
      <c r="AE156" s="338"/>
      <c r="AF156" s="338"/>
      <c r="AG156" s="338"/>
      <c r="AH156" s="338"/>
      <c r="AI156" s="338"/>
    </row>
    <row r="157" spans="1:35" s="337" customFormat="1" ht="30.75" customHeight="1">
      <c r="A157" s="136"/>
      <c r="B157" s="318" t="s">
        <v>232</v>
      </c>
      <c r="C157" s="318"/>
      <c r="D157" s="318"/>
      <c r="E157" s="318"/>
      <c r="F157" s="318"/>
      <c r="G157" s="318"/>
      <c r="H157" s="318" t="s">
        <v>233</v>
      </c>
      <c r="I157" s="318"/>
      <c r="J157" s="318"/>
      <c r="K157" s="318"/>
      <c r="L157" s="318" t="s">
        <v>234</v>
      </c>
      <c r="M157" s="318"/>
      <c r="N157" s="318"/>
      <c r="O157" s="318"/>
      <c r="P157" s="319" t="s">
        <v>235</v>
      </c>
      <c r="Q157" s="319"/>
      <c r="R157" s="319"/>
      <c r="S157" s="319"/>
      <c r="T157" s="319"/>
      <c r="U157" s="319"/>
      <c r="V157" s="319"/>
      <c r="W157" s="319"/>
      <c r="X157" s="319"/>
      <c r="AC157" s="338"/>
      <c r="AD157" s="338"/>
      <c r="AE157" s="338"/>
      <c r="AF157" s="338"/>
      <c r="AG157" s="338"/>
      <c r="AH157" s="338"/>
      <c r="AI157" s="338"/>
    </row>
    <row r="158" spans="1:35" s="337" customFormat="1" ht="30.75" customHeight="1">
      <c r="A158" s="136"/>
      <c r="B158" s="341" t="s">
        <v>236</v>
      </c>
      <c r="C158" s="341"/>
      <c r="D158" s="341"/>
      <c r="E158" s="341"/>
      <c r="F158" s="341"/>
      <c r="G158" s="341"/>
      <c r="H158" s="342" t="s">
        <v>237</v>
      </c>
      <c r="I158" s="342"/>
      <c r="J158" s="342"/>
      <c r="K158" s="342"/>
      <c r="L158" s="342" t="s">
        <v>238</v>
      </c>
      <c r="M158" s="342"/>
      <c r="N158" s="342"/>
      <c r="O158" s="342"/>
      <c r="P158" s="341" t="s">
        <v>239</v>
      </c>
      <c r="Q158" s="341"/>
      <c r="R158" s="341"/>
      <c r="S158" s="341"/>
      <c r="T158" s="341"/>
      <c r="U158" s="341"/>
      <c r="V158" s="341"/>
      <c r="W158" s="341"/>
      <c r="X158" s="341"/>
      <c r="AC158" s="338"/>
      <c r="AD158" s="338"/>
      <c r="AE158" s="338"/>
      <c r="AF158" s="338"/>
      <c r="AG158" s="338"/>
      <c r="AH158" s="338"/>
      <c r="AI158" s="338"/>
    </row>
    <row r="159" spans="1:35" s="337" customFormat="1" ht="30.75" customHeight="1">
      <c r="A159" s="136"/>
      <c r="B159" s="341" t="s">
        <v>240</v>
      </c>
      <c r="C159" s="341"/>
      <c r="D159" s="341"/>
      <c r="E159" s="341"/>
      <c r="F159" s="341"/>
      <c r="G159" s="341"/>
      <c r="H159" s="342" t="s">
        <v>241</v>
      </c>
      <c r="I159" s="342"/>
      <c r="J159" s="342"/>
      <c r="K159" s="342"/>
      <c r="L159" s="342" t="s">
        <v>242</v>
      </c>
      <c r="M159" s="342"/>
      <c r="N159" s="342"/>
      <c r="O159" s="342"/>
      <c r="P159" s="341" t="s">
        <v>243</v>
      </c>
      <c r="Q159" s="341"/>
      <c r="R159" s="341"/>
      <c r="S159" s="341"/>
      <c r="T159" s="341"/>
      <c r="U159" s="341"/>
      <c r="V159" s="341"/>
      <c r="W159" s="341"/>
      <c r="X159" s="341"/>
      <c r="AC159" s="338"/>
      <c r="AD159" s="338"/>
      <c r="AE159" s="338"/>
      <c r="AF159" s="338"/>
      <c r="AG159" s="338"/>
      <c r="AH159" s="338"/>
      <c r="AI159" s="338"/>
    </row>
    <row r="160" spans="1:35" s="337" customFormat="1" ht="30.75" customHeight="1">
      <c r="A160" s="136"/>
      <c r="B160" s="343" t="s">
        <v>244</v>
      </c>
      <c r="C160" s="343"/>
      <c r="D160" s="343"/>
      <c r="E160" s="343"/>
      <c r="F160" s="343"/>
      <c r="G160" s="343"/>
      <c r="H160" s="344" t="s">
        <v>245</v>
      </c>
      <c r="I160" s="344"/>
      <c r="J160" s="344"/>
      <c r="K160" s="344"/>
      <c r="L160" s="342" t="s">
        <v>246</v>
      </c>
      <c r="M160" s="342"/>
      <c r="N160" s="342"/>
      <c r="O160" s="342"/>
      <c r="P160" s="343" t="s">
        <v>247</v>
      </c>
      <c r="Q160" s="343"/>
      <c r="R160" s="343"/>
      <c r="S160" s="343"/>
      <c r="T160" s="343"/>
      <c r="U160" s="343"/>
      <c r="V160" s="343"/>
      <c r="W160" s="343"/>
      <c r="X160" s="343"/>
      <c r="AC160" s="338"/>
      <c r="AD160" s="338"/>
      <c r="AE160" s="338"/>
      <c r="AF160" s="338"/>
      <c r="AG160" s="338"/>
      <c r="AH160" s="338"/>
      <c r="AI160" s="338"/>
    </row>
    <row r="161" spans="1:35" s="337" customFormat="1" ht="30.75" customHeight="1">
      <c r="A161" s="136"/>
      <c r="B161" s="343" t="s">
        <v>248</v>
      </c>
      <c r="C161" s="343"/>
      <c r="D161" s="343"/>
      <c r="E161" s="343"/>
      <c r="F161" s="343"/>
      <c r="G161" s="343"/>
      <c r="H161" s="342" t="s">
        <v>249</v>
      </c>
      <c r="I161" s="342"/>
      <c r="J161" s="342"/>
      <c r="K161" s="342"/>
      <c r="L161" s="342" t="s">
        <v>238</v>
      </c>
      <c r="M161" s="342"/>
      <c r="N161" s="342"/>
      <c r="O161" s="342"/>
      <c r="P161" s="343" t="s">
        <v>250</v>
      </c>
      <c r="Q161" s="343"/>
      <c r="R161" s="343"/>
      <c r="S161" s="343"/>
      <c r="T161" s="343"/>
      <c r="U161" s="343"/>
      <c r="V161" s="343"/>
      <c r="W161" s="343"/>
      <c r="X161" s="343"/>
      <c r="AC161" s="338"/>
      <c r="AD161" s="338"/>
      <c r="AE161" s="338"/>
      <c r="AF161" s="338"/>
      <c r="AG161" s="338"/>
      <c r="AH161" s="338"/>
      <c r="AI161" s="338"/>
    </row>
    <row r="162" spans="1:35" s="337" customFormat="1" ht="30.75" customHeight="1">
      <c r="A162" s="136"/>
      <c r="B162" s="343" t="s">
        <v>251</v>
      </c>
      <c r="C162" s="343"/>
      <c r="D162" s="343"/>
      <c r="E162" s="343"/>
      <c r="F162" s="343"/>
      <c r="G162" s="343"/>
      <c r="H162" s="342" t="s">
        <v>252</v>
      </c>
      <c r="I162" s="342"/>
      <c r="J162" s="342"/>
      <c r="K162" s="342"/>
      <c r="L162" s="342" t="s">
        <v>238</v>
      </c>
      <c r="M162" s="342"/>
      <c r="N162" s="342"/>
      <c r="O162" s="342"/>
      <c r="P162" s="343" t="s">
        <v>253</v>
      </c>
      <c r="Q162" s="343"/>
      <c r="R162" s="343"/>
      <c r="S162" s="343"/>
      <c r="T162" s="343"/>
      <c r="U162" s="343"/>
      <c r="V162" s="343"/>
      <c r="W162" s="343"/>
      <c r="X162" s="343"/>
      <c r="AC162" s="338"/>
      <c r="AD162" s="338"/>
      <c r="AE162" s="338"/>
      <c r="AF162" s="338"/>
      <c r="AG162" s="338"/>
      <c r="AH162" s="338"/>
      <c r="AI162" s="338"/>
    </row>
    <row r="163" spans="1:35" s="337" customFormat="1" ht="30.75" customHeight="1">
      <c r="A163" s="136"/>
      <c r="B163" s="343" t="s">
        <v>254</v>
      </c>
      <c r="C163" s="343"/>
      <c r="D163" s="343"/>
      <c r="E163" s="343"/>
      <c r="F163" s="343"/>
      <c r="G163" s="343"/>
      <c r="H163" s="342" t="s">
        <v>255</v>
      </c>
      <c r="I163" s="342"/>
      <c r="J163" s="342"/>
      <c r="K163" s="342"/>
      <c r="L163" s="342" t="s">
        <v>256</v>
      </c>
      <c r="M163" s="342"/>
      <c r="N163" s="342"/>
      <c r="O163" s="342"/>
      <c r="P163" s="343" t="s">
        <v>257</v>
      </c>
      <c r="Q163" s="343"/>
      <c r="R163" s="343"/>
      <c r="S163" s="343"/>
      <c r="T163" s="343"/>
      <c r="U163" s="343"/>
      <c r="V163" s="343"/>
      <c r="W163" s="343"/>
      <c r="X163" s="343"/>
      <c r="AC163" s="338"/>
      <c r="AD163" s="338"/>
      <c r="AE163" s="338"/>
      <c r="AF163" s="338"/>
      <c r="AG163" s="338"/>
      <c r="AH163" s="338"/>
      <c r="AI163" s="338"/>
    </row>
    <row r="164" spans="1:35" s="337" customFormat="1" ht="30.75" customHeight="1">
      <c r="A164" s="136"/>
      <c r="B164" s="343" t="s">
        <v>258</v>
      </c>
      <c r="C164" s="343"/>
      <c r="D164" s="343"/>
      <c r="E164" s="343"/>
      <c r="F164" s="343"/>
      <c r="G164" s="343"/>
      <c r="H164" s="342" t="s">
        <v>259</v>
      </c>
      <c r="I164" s="342"/>
      <c r="J164" s="342"/>
      <c r="K164" s="342"/>
      <c r="L164" s="342" t="s">
        <v>256</v>
      </c>
      <c r="M164" s="342"/>
      <c r="N164" s="342"/>
      <c r="O164" s="342"/>
      <c r="P164" s="343" t="s">
        <v>260</v>
      </c>
      <c r="Q164" s="343"/>
      <c r="R164" s="343"/>
      <c r="S164" s="343"/>
      <c r="T164" s="343"/>
      <c r="U164" s="343"/>
      <c r="V164" s="343"/>
      <c r="W164" s="343"/>
      <c r="X164" s="343"/>
      <c r="AC164" s="338"/>
      <c r="AD164" s="338"/>
      <c r="AE164" s="338"/>
      <c r="AF164" s="338"/>
      <c r="AG164" s="338"/>
      <c r="AH164" s="338"/>
      <c r="AI164" s="338"/>
    </row>
    <row r="165" spans="1:35" ht="28.5" customHeight="1">
      <c r="B165" s="345"/>
      <c r="C165" s="345"/>
      <c r="D165" s="345"/>
      <c r="E165" s="35"/>
      <c r="F165" s="35"/>
      <c r="G165" s="35"/>
      <c r="H165" s="346"/>
      <c r="I165" s="346"/>
      <c r="J165" s="346"/>
      <c r="K165" s="35"/>
      <c r="O165" s="347"/>
      <c r="P165" s="347"/>
      <c r="Q165" s="36"/>
      <c r="R165" s="36"/>
      <c r="S165" s="36"/>
      <c r="T165" s="35"/>
      <c r="U165" s="35"/>
      <c r="V165" s="35"/>
    </row>
    <row r="166" spans="1:35" ht="28.5" customHeight="1">
      <c r="B166" s="348" t="s">
        <v>261</v>
      </c>
      <c r="C166" s="349"/>
      <c r="D166" s="349"/>
      <c r="E166" s="349"/>
      <c r="F166" s="350" t="s">
        <v>262</v>
      </c>
      <c r="G166" s="350"/>
      <c r="H166" s="350"/>
      <c r="I166" s="350"/>
      <c r="J166" s="350"/>
      <c r="K166" s="350"/>
      <c r="M166" s="11" t="str">
        <f>'[1]1安謝'!$M$156</f>
        <v>R6.3.20</v>
      </c>
      <c r="N166" s="11"/>
      <c r="O166" s="12" t="s">
        <v>3</v>
      </c>
      <c r="P166" s="351"/>
      <c r="Q166" s="352"/>
      <c r="R166" s="352"/>
      <c r="S166" s="352"/>
      <c r="T166" s="352"/>
      <c r="U166" s="352"/>
      <c r="V166" s="352"/>
      <c r="Z166" s="239"/>
      <c r="AA166" s="239"/>
      <c r="AB166" s="239"/>
      <c r="AC166" s="239"/>
      <c r="AD166" s="239"/>
      <c r="AE166" s="239"/>
      <c r="AF166" s="239"/>
    </row>
    <row r="167" spans="1:35" ht="22.5" customHeight="1">
      <c r="B167" s="206" t="s">
        <v>161</v>
      </c>
      <c r="C167" s="206"/>
      <c r="D167" s="206"/>
      <c r="E167" s="206"/>
      <c r="F167" s="206"/>
      <c r="G167" s="206"/>
      <c r="H167" s="353" t="s">
        <v>263</v>
      </c>
      <c r="I167" s="354"/>
      <c r="J167" s="354"/>
      <c r="K167" s="354"/>
      <c r="L167" s="354"/>
      <c r="M167" s="354"/>
      <c r="N167" s="354"/>
      <c r="O167" s="355" t="s">
        <v>69</v>
      </c>
      <c r="P167" s="355"/>
      <c r="Q167" s="355"/>
      <c r="R167" s="355"/>
      <c r="S167" s="355"/>
      <c r="T167" s="355"/>
      <c r="U167" s="354" t="s">
        <v>216</v>
      </c>
      <c r="V167" s="354"/>
      <c r="W167" s="354"/>
      <c r="X167" s="356"/>
      <c r="Z167" s="239"/>
      <c r="AA167" s="239"/>
      <c r="AB167" s="239"/>
      <c r="AC167" s="239"/>
      <c r="AD167" s="239"/>
      <c r="AE167" s="239"/>
      <c r="AF167" s="239"/>
    </row>
    <row r="168" spans="1:35" ht="32.25" customHeight="1">
      <c r="B168" s="252" t="s">
        <v>264</v>
      </c>
      <c r="C168" s="252"/>
      <c r="D168" s="252"/>
      <c r="E168" s="252"/>
      <c r="F168" s="252"/>
      <c r="G168" s="252"/>
      <c r="H168" s="357" t="s">
        <v>265</v>
      </c>
      <c r="I168" s="357"/>
      <c r="J168" s="357"/>
      <c r="K168" s="357"/>
      <c r="L168" s="357"/>
      <c r="M168" s="357"/>
      <c r="N168" s="357"/>
      <c r="O168" s="252" t="s">
        <v>266</v>
      </c>
      <c r="P168" s="252"/>
      <c r="Q168" s="252"/>
      <c r="R168" s="252"/>
      <c r="S168" s="252"/>
      <c r="T168" s="252"/>
      <c r="U168" s="230" t="s">
        <v>267</v>
      </c>
      <c r="V168" s="230"/>
      <c r="W168" s="230"/>
      <c r="X168" s="230"/>
      <c r="Z168" s="239"/>
      <c r="AA168" s="239"/>
      <c r="AB168" s="239"/>
      <c r="AC168" s="239"/>
      <c r="AD168" s="239"/>
      <c r="AE168" s="239"/>
      <c r="AF168" s="239"/>
    </row>
    <row r="169" spans="1:35" ht="28.5" customHeight="1">
      <c r="B169" s="252" t="s">
        <v>268</v>
      </c>
      <c r="C169" s="252"/>
      <c r="D169" s="252"/>
      <c r="E169" s="252"/>
      <c r="F169" s="252"/>
      <c r="G169" s="252"/>
      <c r="H169" s="357" t="s">
        <v>269</v>
      </c>
      <c r="I169" s="357"/>
      <c r="J169" s="357"/>
      <c r="K169" s="357"/>
      <c r="L169" s="357"/>
      <c r="M169" s="357"/>
      <c r="N169" s="357"/>
      <c r="O169" s="357" t="s">
        <v>270</v>
      </c>
      <c r="P169" s="252"/>
      <c r="Q169" s="252"/>
      <c r="R169" s="252"/>
      <c r="S169" s="252"/>
      <c r="T169" s="252"/>
      <c r="U169" s="230" t="s">
        <v>271</v>
      </c>
      <c r="V169" s="230"/>
      <c r="W169" s="230"/>
      <c r="X169" s="230"/>
      <c r="Z169" s="239"/>
      <c r="AA169" s="239"/>
      <c r="AB169" s="239"/>
      <c r="AC169" s="239"/>
      <c r="AD169" s="239"/>
      <c r="AE169" s="239"/>
      <c r="AF169" s="239"/>
    </row>
    <row r="170" spans="1:35" ht="22.5" customHeight="1">
      <c r="B170" s="252" t="s">
        <v>272</v>
      </c>
      <c r="C170" s="252"/>
      <c r="D170" s="252"/>
      <c r="E170" s="252"/>
      <c r="F170" s="252"/>
      <c r="G170" s="252"/>
      <c r="H170" s="357" t="s">
        <v>273</v>
      </c>
      <c r="I170" s="357"/>
      <c r="J170" s="357"/>
      <c r="K170" s="357"/>
      <c r="L170" s="357"/>
      <c r="M170" s="357"/>
      <c r="N170" s="357"/>
      <c r="O170" s="252" t="s">
        <v>274</v>
      </c>
      <c r="P170" s="252"/>
      <c r="Q170" s="252"/>
      <c r="R170" s="252"/>
      <c r="S170" s="252"/>
      <c r="T170" s="252"/>
      <c r="U170" s="230" t="s">
        <v>275</v>
      </c>
      <c r="V170" s="230"/>
      <c r="W170" s="230"/>
      <c r="X170" s="230"/>
      <c r="Z170" s="239"/>
      <c r="AA170" s="239"/>
      <c r="AB170" s="239"/>
      <c r="AC170" s="239"/>
      <c r="AD170" s="239"/>
      <c r="AE170" s="239"/>
      <c r="AF170" s="239"/>
    </row>
    <row r="171" spans="1:35" ht="22.5" customHeight="1">
      <c r="B171" s="252" t="s">
        <v>276</v>
      </c>
      <c r="C171" s="252"/>
      <c r="D171" s="252"/>
      <c r="E171" s="252"/>
      <c r="F171" s="252"/>
      <c r="G171" s="252"/>
      <c r="H171" s="357" t="s">
        <v>277</v>
      </c>
      <c r="I171" s="357"/>
      <c r="J171" s="357"/>
      <c r="K171" s="357"/>
      <c r="L171" s="357"/>
      <c r="M171" s="357"/>
      <c r="N171" s="357"/>
      <c r="O171" s="252" t="s">
        <v>278</v>
      </c>
      <c r="P171" s="252"/>
      <c r="Q171" s="252"/>
      <c r="R171" s="252"/>
      <c r="S171" s="252"/>
      <c r="T171" s="252"/>
      <c r="U171" s="230" t="s">
        <v>279</v>
      </c>
      <c r="V171" s="230"/>
      <c r="W171" s="230"/>
      <c r="X171" s="230"/>
      <c r="Z171" s="239"/>
      <c r="AA171" s="239"/>
      <c r="AB171" s="239"/>
      <c r="AC171" s="239"/>
      <c r="AD171" s="239"/>
      <c r="AE171" s="239"/>
      <c r="AF171" s="239"/>
    </row>
    <row r="172" spans="1:35" ht="29.25" customHeight="1">
      <c r="B172" s="252" t="s">
        <v>280</v>
      </c>
      <c r="C172" s="252"/>
      <c r="D172" s="252"/>
      <c r="E172" s="252"/>
      <c r="F172" s="252"/>
      <c r="G172" s="252"/>
      <c r="H172" s="357" t="s">
        <v>281</v>
      </c>
      <c r="I172" s="357"/>
      <c r="J172" s="357"/>
      <c r="K172" s="357"/>
      <c r="L172" s="357"/>
      <c r="M172" s="357"/>
      <c r="N172" s="357"/>
      <c r="O172" s="357" t="s">
        <v>282</v>
      </c>
      <c r="P172" s="252"/>
      <c r="Q172" s="252"/>
      <c r="R172" s="252"/>
      <c r="S172" s="252"/>
      <c r="T172" s="252"/>
      <c r="U172" s="230" t="s">
        <v>283</v>
      </c>
      <c r="V172" s="230"/>
      <c r="W172" s="230"/>
      <c r="X172" s="230"/>
      <c r="Z172" s="239"/>
      <c r="AA172" s="239"/>
      <c r="AB172" s="239"/>
      <c r="AC172" s="239"/>
      <c r="AD172" s="239"/>
      <c r="AE172" s="239"/>
      <c r="AF172" s="239"/>
    </row>
    <row r="173" spans="1:35" ht="30.75" customHeight="1">
      <c r="B173" s="252" t="s">
        <v>284</v>
      </c>
      <c r="C173" s="252"/>
      <c r="D173" s="252"/>
      <c r="E173" s="252"/>
      <c r="F173" s="252"/>
      <c r="G173" s="252"/>
      <c r="H173" s="357" t="s">
        <v>285</v>
      </c>
      <c r="I173" s="357"/>
      <c r="J173" s="357"/>
      <c r="K173" s="357"/>
      <c r="L173" s="357"/>
      <c r="M173" s="357"/>
      <c r="N173" s="357"/>
      <c r="O173" s="357" t="s">
        <v>286</v>
      </c>
      <c r="P173" s="252"/>
      <c r="Q173" s="252"/>
      <c r="R173" s="252"/>
      <c r="S173" s="252"/>
      <c r="T173" s="252"/>
      <c r="U173" s="230" t="s">
        <v>287</v>
      </c>
      <c r="V173" s="230"/>
      <c r="W173" s="230"/>
      <c r="X173" s="230"/>
      <c r="Z173" s="239"/>
      <c r="AA173" s="239"/>
      <c r="AB173" s="239"/>
      <c r="AC173" s="239"/>
      <c r="AD173" s="239"/>
      <c r="AE173" s="239"/>
      <c r="AF173" s="239"/>
    </row>
    <row r="174" spans="1:35" ht="31.5" customHeight="1">
      <c r="B174" s="252" t="s">
        <v>288</v>
      </c>
      <c r="C174" s="252"/>
      <c r="D174" s="252"/>
      <c r="E174" s="252"/>
      <c r="F174" s="252"/>
      <c r="G174" s="252"/>
      <c r="H174" s="266" t="s">
        <v>289</v>
      </c>
      <c r="I174" s="358"/>
      <c r="J174" s="358"/>
      <c r="K174" s="358"/>
      <c r="L174" s="358"/>
      <c r="M174" s="358"/>
      <c r="N174" s="358"/>
      <c r="O174" s="357" t="s">
        <v>290</v>
      </c>
      <c r="P174" s="252"/>
      <c r="Q174" s="252"/>
      <c r="R174" s="252"/>
      <c r="S174" s="252"/>
      <c r="T174" s="252"/>
      <c r="U174" s="230" t="s">
        <v>291</v>
      </c>
      <c r="V174" s="230"/>
      <c r="W174" s="230"/>
      <c r="X174" s="230"/>
      <c r="Z174" s="239"/>
      <c r="AA174" s="239"/>
      <c r="AB174" s="239"/>
      <c r="AC174" s="239"/>
      <c r="AD174" s="239"/>
      <c r="AE174" s="239"/>
      <c r="AF174" s="239"/>
    </row>
    <row r="175" spans="1:35" ht="42">
      <c r="B175" s="252" t="s">
        <v>292</v>
      </c>
      <c r="C175" s="252"/>
      <c r="D175" s="252"/>
      <c r="E175" s="252"/>
      <c r="F175" s="252"/>
      <c r="G175" s="252"/>
      <c r="H175" s="357" t="s">
        <v>293</v>
      </c>
      <c r="I175" s="357"/>
      <c r="J175" s="357"/>
      <c r="K175" s="357"/>
      <c r="L175" s="357"/>
      <c r="M175" s="357"/>
      <c r="N175" s="357"/>
      <c r="O175" s="252" t="s">
        <v>294</v>
      </c>
      <c r="P175" s="252"/>
      <c r="Q175" s="252"/>
      <c r="R175" s="252"/>
      <c r="S175" s="252"/>
      <c r="T175" s="252"/>
      <c r="U175" s="230" t="s">
        <v>295</v>
      </c>
      <c r="V175" s="230"/>
      <c r="W175" s="230"/>
      <c r="X175" s="230"/>
      <c r="Z175" s="239"/>
      <c r="AA175" s="239"/>
      <c r="AB175" s="239"/>
      <c r="AC175" s="239"/>
      <c r="AD175" s="239"/>
      <c r="AE175" s="239"/>
      <c r="AF175" s="239"/>
    </row>
    <row r="176" spans="1:35" ht="22.5" customHeight="1">
      <c r="B176" s="359"/>
      <c r="C176" s="359"/>
      <c r="D176" s="359"/>
      <c r="E176" s="359"/>
      <c r="F176" s="359"/>
      <c r="G176" s="359"/>
      <c r="H176" s="359"/>
      <c r="I176" s="359"/>
      <c r="J176" s="359"/>
      <c r="K176" s="359"/>
      <c r="Z176" s="239"/>
      <c r="AA176" s="239"/>
      <c r="AB176" s="239"/>
      <c r="AC176" s="239"/>
      <c r="AD176" s="239"/>
      <c r="AE176" s="239"/>
      <c r="AF176" s="239"/>
    </row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</sheetData>
  <mergeCells count="467">
    <mergeCell ref="B175:G175"/>
    <mergeCell ref="H175:N175"/>
    <mergeCell ref="O175:T175"/>
    <mergeCell ref="U175:X175"/>
    <mergeCell ref="B173:G173"/>
    <mergeCell ref="H173:N173"/>
    <mergeCell ref="O173:T173"/>
    <mergeCell ref="U173:X173"/>
    <mergeCell ref="B174:G174"/>
    <mergeCell ref="H174:N174"/>
    <mergeCell ref="O174:T174"/>
    <mergeCell ref="U174:X174"/>
    <mergeCell ref="B171:G171"/>
    <mergeCell ref="H171:N171"/>
    <mergeCell ref="O171:T171"/>
    <mergeCell ref="U171:X171"/>
    <mergeCell ref="B172:G172"/>
    <mergeCell ref="H172:N172"/>
    <mergeCell ref="O172:T172"/>
    <mergeCell ref="U172:X172"/>
    <mergeCell ref="B169:G169"/>
    <mergeCell ref="H169:N169"/>
    <mergeCell ref="O169:T169"/>
    <mergeCell ref="U169:X169"/>
    <mergeCell ref="B170:G170"/>
    <mergeCell ref="H170:N170"/>
    <mergeCell ref="O170:T170"/>
    <mergeCell ref="U170:X170"/>
    <mergeCell ref="B167:G167"/>
    <mergeCell ref="H167:N167"/>
    <mergeCell ref="O167:T167"/>
    <mergeCell ref="U167:X167"/>
    <mergeCell ref="B168:G168"/>
    <mergeCell ref="H168:N168"/>
    <mergeCell ref="O168:T168"/>
    <mergeCell ref="U168:X168"/>
    <mergeCell ref="B164:G164"/>
    <mergeCell ref="H164:K164"/>
    <mergeCell ref="L164:O164"/>
    <mergeCell ref="P164:X164"/>
    <mergeCell ref="B166:E166"/>
    <mergeCell ref="M166:N166"/>
    <mergeCell ref="B162:G162"/>
    <mergeCell ref="H162:K162"/>
    <mergeCell ref="L162:O162"/>
    <mergeCell ref="P162:X162"/>
    <mergeCell ref="B163:G163"/>
    <mergeCell ref="H163:K163"/>
    <mergeCell ref="L163:O163"/>
    <mergeCell ref="P163:X163"/>
    <mergeCell ref="B160:G160"/>
    <mergeCell ref="H160:K160"/>
    <mergeCell ref="L160:O160"/>
    <mergeCell ref="P160:X160"/>
    <mergeCell ref="B161:G161"/>
    <mergeCell ref="H161:K161"/>
    <mergeCell ref="L161:O161"/>
    <mergeCell ref="P161:X161"/>
    <mergeCell ref="B158:G158"/>
    <mergeCell ref="H158:K158"/>
    <mergeCell ref="L158:O158"/>
    <mergeCell ref="P158:X158"/>
    <mergeCell ref="B159:G159"/>
    <mergeCell ref="H159:K159"/>
    <mergeCell ref="L159:O159"/>
    <mergeCell ref="P159:X159"/>
    <mergeCell ref="B156:G156"/>
    <mergeCell ref="H156:I156"/>
    <mergeCell ref="B157:G157"/>
    <mergeCell ref="H157:K157"/>
    <mergeCell ref="L157:O157"/>
    <mergeCell ref="P157:X157"/>
    <mergeCell ref="B151:G151"/>
    <mergeCell ref="H151:N152"/>
    <mergeCell ref="O151:T152"/>
    <mergeCell ref="U151:X152"/>
    <mergeCell ref="B152:G152"/>
    <mergeCell ref="B153:G153"/>
    <mergeCell ref="H153:N154"/>
    <mergeCell ref="O153:T154"/>
    <mergeCell ref="U153:X154"/>
    <mergeCell ref="B154:G154"/>
    <mergeCell ref="U148:X148"/>
    <mergeCell ref="B149:G149"/>
    <mergeCell ref="H149:N150"/>
    <mergeCell ref="O149:T150"/>
    <mergeCell ref="U149:X150"/>
    <mergeCell ref="B150:G150"/>
    <mergeCell ref="B145:L145"/>
    <mergeCell ref="B147:G147"/>
    <mergeCell ref="H147:I147"/>
    <mergeCell ref="B148:G148"/>
    <mergeCell ref="H148:N148"/>
    <mergeCell ref="O148:T148"/>
    <mergeCell ref="B142:E142"/>
    <mergeCell ref="F142:H142"/>
    <mergeCell ref="I142:L142"/>
    <mergeCell ref="M142:P142"/>
    <mergeCell ref="B143:E143"/>
    <mergeCell ref="F143:H143"/>
    <mergeCell ref="I143:L143"/>
    <mergeCell ref="M143:P143"/>
    <mergeCell ref="B137:E137"/>
    <mergeCell ref="F137:K137"/>
    <mergeCell ref="B138:E138"/>
    <mergeCell ref="F138:K138"/>
    <mergeCell ref="B141:F141"/>
    <mergeCell ref="G141:H141"/>
    <mergeCell ref="B134:E134"/>
    <mergeCell ref="F134:K134"/>
    <mergeCell ref="B135:E135"/>
    <mergeCell ref="F135:K135"/>
    <mergeCell ref="B136:E136"/>
    <mergeCell ref="F136:K136"/>
    <mergeCell ref="B126:I126"/>
    <mergeCell ref="B127:I127"/>
    <mergeCell ref="B128:I128"/>
    <mergeCell ref="B129:I129"/>
    <mergeCell ref="B131:L131"/>
    <mergeCell ref="B133:E133"/>
    <mergeCell ref="F133:G133"/>
    <mergeCell ref="C123:F123"/>
    <mergeCell ref="G123:J123"/>
    <mergeCell ref="K123:L123"/>
    <mergeCell ref="M123:N123"/>
    <mergeCell ref="S123:V123"/>
    <mergeCell ref="B125:F125"/>
    <mergeCell ref="G125:H125"/>
    <mergeCell ref="S121:V121"/>
    <mergeCell ref="C122:F122"/>
    <mergeCell ref="G122:J122"/>
    <mergeCell ref="K122:L122"/>
    <mergeCell ref="M122:N122"/>
    <mergeCell ref="S122:V122"/>
    <mergeCell ref="K120:L120"/>
    <mergeCell ref="M120:N120"/>
    <mergeCell ref="C121:F121"/>
    <mergeCell ref="G121:J121"/>
    <mergeCell ref="K121:L121"/>
    <mergeCell ref="M121:N121"/>
    <mergeCell ref="B118:B120"/>
    <mergeCell ref="C118:F120"/>
    <mergeCell ref="G118:J120"/>
    <mergeCell ref="K118:R118"/>
    <mergeCell ref="S118:V120"/>
    <mergeCell ref="K119:N119"/>
    <mergeCell ref="O119:O120"/>
    <mergeCell ref="P119:P120"/>
    <mergeCell ref="Q119:Q120"/>
    <mergeCell ref="R119:R120"/>
    <mergeCell ref="B112:G112"/>
    <mergeCell ref="H112:M112"/>
    <mergeCell ref="O112:U112"/>
    <mergeCell ref="O113:U113"/>
    <mergeCell ref="B115:L115"/>
    <mergeCell ref="B117:E117"/>
    <mergeCell ref="F117:G117"/>
    <mergeCell ref="B110:G110"/>
    <mergeCell ref="H110:M110"/>
    <mergeCell ref="O110:U110"/>
    <mergeCell ref="B111:G111"/>
    <mergeCell ref="H111:M111"/>
    <mergeCell ref="O111:U111"/>
    <mergeCell ref="B108:G108"/>
    <mergeCell ref="H108:M108"/>
    <mergeCell ref="O108:R108"/>
    <mergeCell ref="S108:T108"/>
    <mergeCell ref="B109:G109"/>
    <mergeCell ref="H109:M109"/>
    <mergeCell ref="O109:U109"/>
    <mergeCell ref="B106:G106"/>
    <mergeCell ref="H106:M106"/>
    <mergeCell ref="O106:S106"/>
    <mergeCell ref="T106:X106"/>
    <mergeCell ref="B107:G107"/>
    <mergeCell ref="H107:M107"/>
    <mergeCell ref="B104:G104"/>
    <mergeCell ref="H104:M104"/>
    <mergeCell ref="O104:U104"/>
    <mergeCell ref="V104:W104"/>
    <mergeCell ref="B105:G105"/>
    <mergeCell ref="H105:M105"/>
    <mergeCell ref="O105:S105"/>
    <mergeCell ref="T105:X105"/>
    <mergeCell ref="B101:G101"/>
    <mergeCell ref="H101:M101"/>
    <mergeCell ref="B102:G102"/>
    <mergeCell ref="H102:M102"/>
    <mergeCell ref="B103:G103"/>
    <mergeCell ref="H103:M103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97:G97"/>
    <mergeCell ref="H97:M97"/>
    <mergeCell ref="O97:U97"/>
    <mergeCell ref="V97:W97"/>
    <mergeCell ref="B98:G98"/>
    <mergeCell ref="H98:M98"/>
    <mergeCell ref="O98:S98"/>
    <mergeCell ref="T98:X98"/>
    <mergeCell ref="B95:G95"/>
    <mergeCell ref="H95:M95"/>
    <mergeCell ref="O95:S95"/>
    <mergeCell ref="T95:X95"/>
    <mergeCell ref="B96:G96"/>
    <mergeCell ref="H96:M96"/>
    <mergeCell ref="O93:U93"/>
    <mergeCell ref="V93:W93"/>
    <mergeCell ref="B94:G94"/>
    <mergeCell ref="H94:M94"/>
    <mergeCell ref="O94:S94"/>
    <mergeCell ref="T94:X94"/>
    <mergeCell ref="B89:I89"/>
    <mergeCell ref="J89:K89"/>
    <mergeCell ref="B90:I90"/>
    <mergeCell ref="B91:I91"/>
    <mergeCell ref="B93:F93"/>
    <mergeCell ref="G93:H93"/>
    <mergeCell ref="O86:S86"/>
    <mergeCell ref="T86:V86"/>
    <mergeCell ref="B87:I87"/>
    <mergeCell ref="J87:N87"/>
    <mergeCell ref="O87:S87"/>
    <mergeCell ref="T87:V87"/>
    <mergeCell ref="B83:F83"/>
    <mergeCell ref="G83:L83"/>
    <mergeCell ref="M83:N83"/>
    <mergeCell ref="B85:G85"/>
    <mergeCell ref="H85:I85"/>
    <mergeCell ref="B86:I86"/>
    <mergeCell ref="J86:N86"/>
    <mergeCell ref="B81:F81"/>
    <mergeCell ref="G81:L81"/>
    <mergeCell ref="M81:N81"/>
    <mergeCell ref="B82:F82"/>
    <mergeCell ref="G82:L82"/>
    <mergeCell ref="M82:N82"/>
    <mergeCell ref="B79:F79"/>
    <mergeCell ref="G79:L79"/>
    <mergeCell ref="M79:N79"/>
    <mergeCell ref="B80:F80"/>
    <mergeCell ref="G80:L80"/>
    <mergeCell ref="M80:N80"/>
    <mergeCell ref="B77:F77"/>
    <mergeCell ref="G77:L77"/>
    <mergeCell ref="M77:N77"/>
    <mergeCell ref="B78:F78"/>
    <mergeCell ref="G78:L78"/>
    <mergeCell ref="M78:N78"/>
    <mergeCell ref="B75:F75"/>
    <mergeCell ref="G75:L75"/>
    <mergeCell ref="M75:N75"/>
    <mergeCell ref="B76:F76"/>
    <mergeCell ref="G76:L76"/>
    <mergeCell ref="M76:N76"/>
    <mergeCell ref="B73:F73"/>
    <mergeCell ref="G73:L73"/>
    <mergeCell ref="M73:N73"/>
    <mergeCell ref="B74:F74"/>
    <mergeCell ref="G74:L74"/>
    <mergeCell ref="M74:N74"/>
    <mergeCell ref="B68:E68"/>
    <mergeCell ref="F68:L68"/>
    <mergeCell ref="M68:O68"/>
    <mergeCell ref="P68:Q68"/>
    <mergeCell ref="B70:F70"/>
    <mergeCell ref="B72:E72"/>
    <mergeCell ref="F72:L72"/>
    <mergeCell ref="M72:N72"/>
    <mergeCell ref="O64:P64"/>
    <mergeCell ref="Q64:R64"/>
    <mergeCell ref="B66:G66"/>
    <mergeCell ref="H66:I66"/>
    <mergeCell ref="B67:E67"/>
    <mergeCell ref="F67:L67"/>
    <mergeCell ref="M67:O67"/>
    <mergeCell ref="P67:Q67"/>
    <mergeCell ref="C64:D64"/>
    <mergeCell ref="E64:F64"/>
    <mergeCell ref="G64:H64"/>
    <mergeCell ref="I64:J64"/>
    <mergeCell ref="K64:L64"/>
    <mergeCell ref="M64:N64"/>
    <mergeCell ref="O62:P62"/>
    <mergeCell ref="Q62:R62"/>
    <mergeCell ref="C63:D63"/>
    <mergeCell ref="E63:F63"/>
    <mergeCell ref="G63:H63"/>
    <mergeCell ref="I63:J63"/>
    <mergeCell ref="K63:L63"/>
    <mergeCell ref="M63:N63"/>
    <mergeCell ref="O63:P63"/>
    <mergeCell ref="Q63:R63"/>
    <mergeCell ref="C62:D62"/>
    <mergeCell ref="E62:F62"/>
    <mergeCell ref="G62:H62"/>
    <mergeCell ref="I62:J62"/>
    <mergeCell ref="K62:L62"/>
    <mergeCell ref="M62:N62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R55:S55"/>
    <mergeCell ref="T55:X55"/>
    <mergeCell ref="B57:E57"/>
    <mergeCell ref="F57:G57"/>
    <mergeCell ref="C58:D58"/>
    <mergeCell ref="E58:F58"/>
    <mergeCell ref="G58:H58"/>
    <mergeCell ref="I58:J58"/>
    <mergeCell ref="K58:L58"/>
    <mergeCell ref="M58:N58"/>
    <mergeCell ref="B52:F52"/>
    <mergeCell ref="B54:D54"/>
    <mergeCell ref="B55:C55"/>
    <mergeCell ref="D55:I55"/>
    <mergeCell ref="J55:K55"/>
    <mergeCell ref="L55:Q55"/>
    <mergeCell ref="N44:O44"/>
    <mergeCell ref="P44:Q44"/>
    <mergeCell ref="R44:S44"/>
    <mergeCell ref="T44:U44"/>
    <mergeCell ref="V44:W44"/>
    <mergeCell ref="B45:O45"/>
    <mergeCell ref="P43:Q43"/>
    <mergeCell ref="R43:S43"/>
    <mergeCell ref="T43:U43"/>
    <mergeCell ref="V43:W43"/>
    <mergeCell ref="B44:C44"/>
    <mergeCell ref="D44:E44"/>
    <mergeCell ref="F44:G44"/>
    <mergeCell ref="H44:I44"/>
    <mergeCell ref="J44:K44"/>
    <mergeCell ref="L44:M44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N43:O43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P42:Q42"/>
    <mergeCell ref="V40:W40"/>
    <mergeCell ref="B41:C41"/>
    <mergeCell ref="D41:E41"/>
    <mergeCell ref="F41:G41"/>
    <mergeCell ref="H41:I41"/>
    <mergeCell ref="J41:K41"/>
    <mergeCell ref="L41:M41"/>
    <mergeCell ref="N41:O41"/>
    <mergeCell ref="P41:Q41"/>
    <mergeCell ref="R41:S41"/>
    <mergeCell ref="J40:K40"/>
    <mergeCell ref="L40:M40"/>
    <mergeCell ref="N40:O40"/>
    <mergeCell ref="P40:Q40"/>
    <mergeCell ref="R40:S40"/>
    <mergeCell ref="T40:U40"/>
    <mergeCell ref="B39:G39"/>
    <mergeCell ref="H39:I39"/>
    <mergeCell ref="B40:C40"/>
    <mergeCell ref="D40:E40"/>
    <mergeCell ref="F40:G40"/>
    <mergeCell ref="H40:I40"/>
    <mergeCell ref="B37:C37"/>
    <mergeCell ref="D37:E37"/>
    <mergeCell ref="F37:G37"/>
    <mergeCell ref="H37:I37"/>
    <mergeCell ref="J37:K37"/>
    <mergeCell ref="L37:M37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J33:K33"/>
    <mergeCell ref="L33:M33"/>
    <mergeCell ref="B34:C34"/>
    <mergeCell ref="D34:E34"/>
    <mergeCell ref="F34:G34"/>
    <mergeCell ref="H34:I34"/>
    <mergeCell ref="J34:K34"/>
    <mergeCell ref="L34:M34"/>
    <mergeCell ref="B30:F30"/>
    <mergeCell ref="B32:G32"/>
    <mergeCell ref="H32:I32"/>
    <mergeCell ref="B33:C33"/>
    <mergeCell ref="D33:E33"/>
    <mergeCell ref="F33:G33"/>
    <mergeCell ref="H33:I33"/>
    <mergeCell ref="J8:K8"/>
    <mergeCell ref="L8:Q8"/>
    <mergeCell ref="R8:S9"/>
    <mergeCell ref="T8:Y8"/>
    <mergeCell ref="B9:C9"/>
    <mergeCell ref="D9:I9"/>
    <mergeCell ref="J9:K9"/>
    <mergeCell ref="L9:Q9"/>
    <mergeCell ref="T9:Y9"/>
    <mergeCell ref="B6:C8"/>
    <mergeCell ref="D6:I6"/>
    <mergeCell ref="J6:K7"/>
    <mergeCell ref="L6:Q6"/>
    <mergeCell ref="R6:S7"/>
    <mergeCell ref="T6:Y6"/>
    <mergeCell ref="D7:I7"/>
    <mergeCell ref="L7:Q7"/>
    <mergeCell ref="T7:Y7"/>
    <mergeCell ref="D8:I8"/>
    <mergeCell ref="Z1:AE5"/>
    <mergeCell ref="C2:Y2"/>
    <mergeCell ref="B4:E4"/>
    <mergeCell ref="F4:G4"/>
    <mergeCell ref="B5:C5"/>
    <mergeCell ref="D5:I5"/>
    <mergeCell ref="J5:K5"/>
    <mergeCell ref="L5:Q5"/>
    <mergeCell ref="R5:S5"/>
    <mergeCell ref="T5:Y5"/>
  </mergeCells>
  <phoneticPr fontId="3"/>
  <pageMargins left="0.70866141732283472" right="0.70866141732283472" top="0.74803149606299213" bottom="0.74803149606299213" header="0.31496062992125984" footer="0.31496062992125984"/>
  <pageSetup paperSize="9" scale="67" fitToHeight="0" orientation="portrait" r:id="rId1"/>
  <rowBreaks count="5" manualBreakCount="5">
    <brk id="29" max="24" man="1"/>
    <brk id="51" max="24" man="1"/>
    <brk id="84" max="24" man="1"/>
    <brk id="114" max="24" man="1"/>
    <brk id="144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3城北</vt:lpstr>
      <vt:lpstr>'3城北'!Print_Area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2024-04-26T08:05:22Z</dcterms:created>
  <dcterms:modified xsi:type="dcterms:W3CDTF">2024-04-26T08:06:01Z</dcterms:modified>
</cp:coreProperties>
</file>