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様式\"/>
    </mc:Choice>
  </mc:AlternateContent>
  <xr:revisionPtr revIDLastSave="0" documentId="13_ncr:1_{9B09CD1D-94B9-4E68-90DF-6A163C963B62}" xr6:coauthVersionLast="47" xr6:coauthVersionMax="47" xr10:uidLastSave="{00000000-0000-0000-0000-000000000000}"/>
  <bookViews>
    <workbookView xWindow="32265" yWindow="0" windowWidth="17580" windowHeight="11145"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8" l="1"/>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49" i="33"/>
  <c r="L50" i="33" s="1"/>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49" i="32"/>
  <c r="L50" i="32" s="1"/>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49" i="31"/>
  <c r="L50" i="31" s="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49" i="30"/>
  <c r="L50" i="30" s="1"/>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W48" i="29" s="1"/>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W48"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W48" i="34" s="1"/>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AW48" i="30"/>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W48" i="33"/>
  <c r="AS48" i="34"/>
  <c r="BE48" i="34" s="1"/>
  <c r="AC49" i="34" s="1"/>
  <c r="AC50" i="34" s="1"/>
  <c r="AS32" i="32"/>
  <c r="AW48" i="31"/>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CI6" i="34"/>
  <c r="AS61" i="34"/>
  <c r="AS36" i="34" s="1"/>
  <c r="BE48" i="32"/>
  <c r="AC49" i="32" s="1"/>
  <c r="AC50" i="32" s="1"/>
  <c r="AS58" i="34"/>
  <c r="AW59" i="34"/>
  <c r="AW58" i="34"/>
  <c r="AS28" i="32"/>
  <c r="CI3" i="34"/>
  <c r="Q50" i="34"/>
  <c r="BV51" i="34"/>
  <c r="AC51" i="34"/>
  <c r="AC52" i="34" s="1"/>
  <c r="BE51" i="34"/>
  <c r="CI3" i="33"/>
  <c r="BV51" i="33"/>
  <c r="Q50" i="33"/>
  <c r="AC51" i="33"/>
  <c r="AC52" i="33" s="1"/>
  <c r="BE51" i="33"/>
  <c r="BA51" i="32"/>
  <c r="Q51" i="32"/>
  <c r="CI3" i="31"/>
  <c r="BV51" i="31"/>
  <c r="Q50" i="31"/>
  <c r="BA51" i="30"/>
  <c r="Q51" i="30"/>
  <c r="Q51" i="29"/>
  <c r="V50" i="29"/>
  <c r="BA51" i="29"/>
  <c r="BE48" i="31" l="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E51" i="31"/>
  <c r="BA51" i="34"/>
  <c r="Q51" i="34"/>
  <c r="V50" i="34"/>
  <c r="Q52" i="32"/>
  <c r="Q51" i="33"/>
  <c r="V50" i="33"/>
  <c r="BA51" i="33"/>
  <c r="V50" i="31"/>
  <c r="Q51" i="31"/>
  <c r="BA51" i="31"/>
  <c r="Q52" i="30"/>
  <c r="Q52" i="29"/>
  <c r="V51" i="29"/>
  <c r="V52" i="29" s="1"/>
  <c r="V51" i="30" l="1"/>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49" i="28"/>
  <c r="L50" i="28" s="1"/>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AW48" i="28"/>
  <c r="BE48" i="28" s="1"/>
  <c r="AC49" i="28" s="1"/>
  <c r="AC50" i="28" s="1"/>
  <c r="AB131" i="18"/>
  <c r="AB129" i="18"/>
  <c r="BN51" i="21"/>
  <c r="BN51" i="27"/>
  <c r="T67" i="27"/>
  <c r="AW63" i="27"/>
  <c r="AW62" i="27"/>
  <c r="AW61" i="27"/>
  <c r="AD53" i="27"/>
  <c r="H53" i="27"/>
  <c r="L49" i="27"/>
  <c r="L50" i="27" s="1"/>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W48" i="21" s="1"/>
  <c r="AH61" i="21"/>
  <c r="G49" i="27"/>
  <c r="AW58" i="27"/>
  <c r="AS58" i="27"/>
  <c r="AS24" i="27" s="1"/>
  <c r="AW59" i="27"/>
  <c r="AW48" i="27"/>
  <c r="BE48" i="27" s="1"/>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L49" i="12"/>
  <c r="CI7" i="12"/>
  <c r="AW48" i="12"/>
  <c r="G49" i="12"/>
  <c r="G50" i="12" s="1"/>
  <c r="AS61" i="12"/>
  <c r="AS36" i="12" s="1"/>
  <c r="AS63" i="12"/>
  <c r="AS44" i="12" s="1"/>
  <c r="AS59" i="12"/>
  <c r="AS60" i="12"/>
  <c r="AS32" i="12" s="1"/>
  <c r="AS58" i="12"/>
  <c r="AW58" i="12"/>
  <c r="BE48" i="12" l="1"/>
  <c r="AC49"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C50"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K212" i="18" s="1"/>
  <c r="AC52" i="12"/>
  <c r="Y21" i="18" l="1"/>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<sst xmlns="http://schemas.openxmlformats.org/spreadsheetml/2006/main" count="6470" uniqueCount="2378">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</sst>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4"/>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0"/>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6"/>
              <a:chExt cx="308371" cy="76287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8"/>
              <a:chExt cx="301792" cy="4947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6" y="8168756"/>
              <a:chExt cx="217599"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2" y="8166026"/>
              <a:chExt cx="208649" cy="74978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4"/>
              <a:chExt cx="303832" cy="48692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0"/>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6"/>
              <a:chExt cx="308371" cy="76287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8"/>
              <a:chExt cx="301792" cy="494780"/>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2"/>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6" y="8168756"/>
              <a:chExt cx="217599"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2" y="8166026"/>
              <a:chExt cx="208649" cy="749788"/>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0"/>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34"/>
              <a:chExt cx="303832" cy="486920"/>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60"/>
              <a:chExt cx="301792" cy="780101"/>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16"/>
              <a:chExt cx="308371" cy="762873"/>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08"/>
              <a:chExt cx="301792" cy="494780"/>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5"/>
              <a:chExt cx="308371" cy="779272"/>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606" y="8168756"/>
              <a:chExt cx="217599"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82" y="8166026"/>
              <a:chExt cx="208649" cy="749788"/>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0"/>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4"/>
              <a:chExt cx="303832" cy="48692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0"/>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6"/>
              <a:chExt cx="308371" cy="76287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8"/>
              <a:chExt cx="301792" cy="494780"/>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2"/>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6" y="8168756"/>
              <a:chExt cx="217599"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2" y="8166026"/>
              <a:chExt cx="208649" cy="749788"/>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0"/>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6"/>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1"/>
              <a:chExt cx="308373" cy="759872"/>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2"/>
              <a:chExt cx="301792" cy="494757"/>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5"/>
              <a:chExt cx="308373" cy="779249"/>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20" y="8167924"/>
              <a:chExt cx="225534"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9" y="8163153"/>
              <a:chExt cx="208417" cy="747989"/>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0" y="7286480"/>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34"/>
              <a:chExt cx="303832" cy="486920"/>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60"/>
              <a:chExt cx="301792" cy="780101"/>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16"/>
              <a:chExt cx="308371" cy="762873"/>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08"/>
              <a:chExt cx="301792" cy="494780"/>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5"/>
              <a:chExt cx="308371" cy="779272"/>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606" y="8168756"/>
              <a:chExt cx="217599"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82" y="8166026"/>
              <a:chExt cx="208649" cy="749788"/>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0"/>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34"/>
              <a:chExt cx="303832" cy="486920"/>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60"/>
              <a:chExt cx="301792" cy="780101"/>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16"/>
              <a:chExt cx="308371" cy="762873"/>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08"/>
              <a:chExt cx="301792" cy="494780"/>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5"/>
              <a:chExt cx="308371" cy="779272"/>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606" y="8168756"/>
              <a:chExt cx="217599"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82" y="8166026"/>
              <a:chExt cx="208649" cy="749788"/>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0"/>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34"/>
              <a:chExt cx="303832" cy="486920"/>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60"/>
              <a:chExt cx="301792" cy="780101"/>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16"/>
              <a:chExt cx="308371" cy="762873"/>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08"/>
              <a:chExt cx="301792" cy="494780"/>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5"/>
              <a:chExt cx="308371" cy="779272"/>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606" y="8168756"/>
              <a:chExt cx="217599"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82" y="8166026"/>
              <a:chExt cx="208649" cy="749788"/>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0"/>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34"/>
              <a:chExt cx="303832" cy="486920"/>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60"/>
              <a:chExt cx="301792" cy="780101"/>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16"/>
              <a:chExt cx="308371" cy="762873"/>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08"/>
              <a:chExt cx="301792" cy="494780"/>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5"/>
              <a:chExt cx="308371" cy="779272"/>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606" y="8168756"/>
              <a:chExt cx="217599"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82" y="8166026"/>
              <a:chExt cx="208649" cy="749788"/>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0"/>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34"/>
              <a:chExt cx="303832" cy="486920"/>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60"/>
              <a:chExt cx="301792" cy="780101"/>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16"/>
              <a:chExt cx="308371" cy="762873"/>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08"/>
              <a:chExt cx="301792" cy="494780"/>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5"/>
              <a:chExt cx="308371" cy="779272"/>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606" y="8168756"/>
              <a:chExt cx="217599"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82" y="8166026"/>
              <a:chExt cx="208649" cy="749788"/>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0"/>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topLeftCell="A14" zoomScaleNormal="120" zoomScaleSheetLayoutView="100" zoomScalePageLayoutView="64" workbookViewId="0">
      <selection activeCell="B15" sqref="B15"/>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topLeftCell="A32" zoomScaleNormal="53" zoomScaleSheetLayoutView="100" workbookViewId="0">
      <selection activeCell="BE49" sqref="BE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2118</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009"/>
      <c r="Q5" s="1010"/>
      <c r="R5" s="1010"/>
      <c r="S5" s="1010"/>
      <c r="T5" s="1010"/>
      <c r="U5" s="1010"/>
      <c r="V5" s="1010"/>
      <c r="W5" s="1010"/>
      <c r="X5" s="1011"/>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074" t="str">
        <f>IFERROR(VLOOKUP(Y5,【参考】数式用!$A$5:$AB$37,MATCH(V11,【参考】数式用!$B$4:$AB$4,0)+1,FALSE),"")</f>
        <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102"/>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103" t="s">
        <v>2110</v>
      </c>
      <c r="F15" s="54">
        <v>4</v>
      </c>
      <c r="G15" s="103" t="s">
        <v>2111</v>
      </c>
      <c r="H15" s="1059" t="s">
        <v>2112</v>
      </c>
      <c r="I15" s="1059"/>
      <c r="J15" s="1072"/>
      <c r="K15" s="54">
        <v>7</v>
      </c>
      <c r="L15" s="103" t="s">
        <v>2110</v>
      </c>
      <c r="M15" s="54">
        <v>3</v>
      </c>
      <c r="N15" s="103" t="s">
        <v>2111</v>
      </c>
      <c r="O15" s="103" t="s">
        <v>2113</v>
      </c>
      <c r="P15" s="104">
        <f>(K15*12+M15)-(D15*12+F15)+1</f>
        <v>12</v>
      </c>
      <c r="Q15" s="1059" t="s">
        <v>2114</v>
      </c>
      <c r="R15" s="1059"/>
      <c r="S15" s="105" t="s">
        <v>69</v>
      </c>
      <c r="U15" s="102"/>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11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119"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11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119"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119"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11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119"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11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11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11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119" t="str">
        <f>IFERROR(IF(G9="特定加算なし","✓",""),"")</f>
        <v/>
      </c>
      <c r="W37" s="1053" t="s">
        <v>15</v>
      </c>
      <c r="X37" s="1054"/>
      <c r="Y37" s="1054"/>
      <c r="Z37" s="1055"/>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11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119"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11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11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1" t="s">
        <v>2357</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2202</v>
      </c>
      <c r="AT56" s="1043"/>
      <c r="AU56" s="1043"/>
      <c r="AV56" s="1043"/>
      <c r="AW56" s="1043" t="s">
        <v>2201</v>
      </c>
      <c r="AX56" s="1043"/>
      <c r="AY56" s="1043"/>
      <c r="AZ56" s="1043"/>
    </row>
    <row r="57" spans="2:86" ht="15.95" customHeight="1">
      <c r="U57" s="1038" t="s">
        <v>2358</v>
      </c>
      <c r="V57" s="1038"/>
      <c r="W57" s="1038"/>
      <c r="X57" s="1038"/>
      <c r="Y57" s="1038"/>
      <c r="Z57" s="152" t="str">
        <f>IF(AND(B9&lt;&gt;"処遇加算なし",F15=4),IF(V21="✓",1,IF(V22="✓",2,"")),"")</f>
        <v/>
      </c>
      <c r="AA57" s="145"/>
      <c r="AB57" s="149"/>
      <c r="AC57" s="1038" t="s">
        <v>2358</v>
      </c>
      <c r="AD57" s="1038"/>
      <c r="AE57" s="1038"/>
      <c r="AF57" s="1038"/>
      <c r="AG57" s="1038"/>
      <c r="AH57" s="425">
        <f>IF(AND(F15&lt;&gt;4,F15&lt;&gt;5),0,IF(AT8="○",1,0))</f>
        <v>0</v>
      </c>
      <c r="AI57" s="153"/>
      <c r="AJ57" s="149"/>
      <c r="AK57" s="1038" t="s">
        <v>2358</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2359</v>
      </c>
      <c r="V58" s="1046"/>
      <c r="W58" s="1046"/>
      <c r="X58" s="1046"/>
      <c r="Y58" s="1046"/>
      <c r="Z58" s="152" t="str">
        <f>IF(AND(B9&lt;&gt;"処遇加算なし",F15=4),IF(V24="✓",1,IF(V25="✓",2,IF(V26="✓",3,""))),"")</f>
        <v/>
      </c>
      <c r="AA58" s="145"/>
      <c r="AB58" s="149"/>
      <c r="AC58" s="1046" t="s">
        <v>2359</v>
      </c>
      <c r="AD58" s="1046"/>
      <c r="AE58" s="1046"/>
      <c r="AF58" s="1046"/>
      <c r="AG58" s="1046"/>
      <c r="AH58" s="425">
        <f>IF(AND(F15&lt;&gt;4,F15&lt;&gt;5),0,IF(AU8="○",1,3))</f>
        <v>3</v>
      </c>
      <c r="AI58" s="153"/>
      <c r="AJ58" s="149"/>
      <c r="AK58" s="1046" t="s">
        <v>2359</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2360</v>
      </c>
      <c r="V59" s="1046"/>
      <c r="W59" s="1046"/>
      <c r="X59" s="1046"/>
      <c r="Y59" s="1046"/>
      <c r="Z59" s="152" t="str">
        <f>IF(AND(B9&lt;&gt;"処遇加算なし",F15=4),IF(V28="✓",1,IF(V29="✓",2,IF(V30="✓",3,""))),"")</f>
        <v/>
      </c>
      <c r="AA59" s="145"/>
      <c r="AB59" s="149"/>
      <c r="AC59" s="1046" t="s">
        <v>2360</v>
      </c>
      <c r="AD59" s="1046"/>
      <c r="AE59" s="1046"/>
      <c r="AF59" s="1046"/>
      <c r="AG59" s="1046"/>
      <c r="AH59" s="425">
        <f>IF(AND(F15&lt;&gt;4,F15&lt;&gt;5),0,IF(AV8="○",1,3))</f>
        <v>3</v>
      </c>
      <c r="AI59" s="153"/>
      <c r="AJ59" s="149"/>
      <c r="AK59" s="1046" t="s">
        <v>2360</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2361</v>
      </c>
      <c r="V60" s="1046"/>
      <c r="W60" s="1046"/>
      <c r="X60" s="1046"/>
      <c r="Y60" s="1046"/>
      <c r="Z60" s="152" t="str">
        <f>IF(AND(B9&lt;&gt;"処遇加算なし",F15=4),IF(V32="✓",1,IF(V33="✓",2,"")),"")</f>
        <v/>
      </c>
      <c r="AA60" s="145"/>
      <c r="AB60" s="149"/>
      <c r="AC60" s="1046" t="s">
        <v>2361</v>
      </c>
      <c r="AD60" s="1046"/>
      <c r="AE60" s="1046"/>
      <c r="AF60" s="1046"/>
      <c r="AG60" s="1046"/>
      <c r="AH60" s="425">
        <f>IF(AND(F15&lt;&gt;4,F15&lt;&gt;5),0,IF(AW8="○",1,3))</f>
        <v>3</v>
      </c>
      <c r="AI60" s="153"/>
      <c r="AJ60" s="149"/>
      <c r="AK60" s="1046" t="s">
        <v>2361</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2362</v>
      </c>
      <c r="V61" s="1046"/>
      <c r="W61" s="1046"/>
      <c r="X61" s="1046"/>
      <c r="Y61" s="1046"/>
      <c r="Z61" s="152" t="str">
        <f>IF(AND(B9&lt;&gt;"処遇加算なし",F15=4),IF(V36="✓",1,IF(V37="✓",2,"")),"")</f>
        <v/>
      </c>
      <c r="AA61" s="145"/>
      <c r="AB61" s="149"/>
      <c r="AC61" s="1046" t="s">
        <v>2362</v>
      </c>
      <c r="AD61" s="1046"/>
      <c r="AE61" s="1046"/>
      <c r="AF61" s="1046"/>
      <c r="AG61" s="1046"/>
      <c r="AH61" s="425">
        <f>IF(AND(F15&lt;&gt;4,F15&lt;&gt;5),0,IF(AX8="○",1,2))</f>
        <v>2</v>
      </c>
      <c r="AI61" s="153"/>
      <c r="AJ61" s="149"/>
      <c r="AK61" s="1046" t="s">
        <v>2362</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2363</v>
      </c>
      <c r="V62" s="1046"/>
      <c r="W62" s="1046"/>
      <c r="X62" s="1046"/>
      <c r="Y62" s="1046"/>
      <c r="Z62" s="152" t="str">
        <f>IF(AND(B9&lt;&gt;"処遇加算なし",F15=4),IF(V40="✓",1,IF(V41="✓",2,"")),"")</f>
        <v/>
      </c>
      <c r="AA62" s="145"/>
      <c r="AB62" s="149"/>
      <c r="AC62" s="1046" t="s">
        <v>2363</v>
      </c>
      <c r="AD62" s="1046"/>
      <c r="AE62" s="1046"/>
      <c r="AF62" s="1046"/>
      <c r="AG62" s="1046"/>
      <c r="AH62" s="425">
        <f>IF(AND(F15&lt;&gt;4,F15&lt;&gt;5),0,IF(AY8="○",1,2))</f>
        <v>2</v>
      </c>
      <c r="AI62" s="153"/>
      <c r="AJ62" s="149"/>
      <c r="AK62" s="1046" t="s">
        <v>2363</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2364</v>
      </c>
      <c r="V63" s="1038"/>
      <c r="W63" s="1038"/>
      <c r="X63" s="1038"/>
      <c r="Y63" s="1038"/>
      <c r="Z63" s="152" t="str">
        <f>IF(AND(B9&lt;&gt;"処遇加算なし",F15=4),IF(V44="✓",1,IF(V45="✓",2,"")),"")</f>
        <v/>
      </c>
      <c r="AA63" s="145"/>
      <c r="AB63" s="149"/>
      <c r="AC63" s="1038" t="s">
        <v>2364</v>
      </c>
      <c r="AD63" s="1038"/>
      <c r="AE63" s="1038"/>
      <c r="AF63" s="1038"/>
      <c r="AG63" s="1038"/>
      <c r="AH63" s="425">
        <f>IF(AND(F15&lt;&gt;4,F15&lt;&gt;5),0,IF(AZ8="○",1,2))</f>
        <v>2</v>
      </c>
      <c r="AI63" s="153"/>
      <c r="AJ63" s="149"/>
      <c r="AK63" s="1038" t="s">
        <v>2364</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AD38:AH38"/>
    <mergeCell ref="AL38:AP38"/>
    <mergeCell ref="AD36:AH36"/>
    <mergeCell ref="AI36:AJ38"/>
    <mergeCell ref="AL36:AP36"/>
    <mergeCell ref="AC37:AF37"/>
    <mergeCell ref="AG37:AH37"/>
    <mergeCell ref="AK37:AN37"/>
    <mergeCell ref="AO37:AP37"/>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56:AP56"/>
    <mergeCell ref="AK63:AO63"/>
    <mergeCell ref="AS63:AV63"/>
    <mergeCell ref="AS56:AV56"/>
    <mergeCell ref="AC57:AG57"/>
    <mergeCell ref="AC62:AG62"/>
    <mergeCell ref="AC56:AH56"/>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topLeftCell="A22"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2324</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009"/>
      <c r="Q5" s="1010"/>
      <c r="R5" s="1010"/>
      <c r="S5" s="1010"/>
      <c r="T5" s="1010"/>
      <c r="U5" s="1010"/>
      <c r="V5" s="1010"/>
      <c r="W5" s="1010"/>
      <c r="X5" s="1011"/>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074" t="str">
        <f>IFERROR(VLOOKUP(Y5,【参考】数式用!$A$5:$AB$37,MATCH(V11,【参考】数式用!$B$4:$AB$4,0)+1,FALSE),"")</f>
        <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2325</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28"/>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531" t="s">
        <v>2110</v>
      </c>
      <c r="F15" s="54">
        <v>4</v>
      </c>
      <c r="G15" s="531" t="s">
        <v>2111</v>
      </c>
      <c r="H15" s="1059" t="s">
        <v>2112</v>
      </c>
      <c r="I15" s="1059"/>
      <c r="J15" s="1072"/>
      <c r="K15" s="54">
        <v>7</v>
      </c>
      <c r="L15" s="531" t="s">
        <v>2110</v>
      </c>
      <c r="M15" s="54">
        <v>3</v>
      </c>
      <c r="N15" s="531" t="s">
        <v>2111</v>
      </c>
      <c r="O15" s="531" t="s">
        <v>2113</v>
      </c>
      <c r="P15" s="104">
        <f>(K15*12+M15)-(D15*12+F15)+1</f>
        <v>12</v>
      </c>
      <c r="Q15" s="1059" t="s">
        <v>2114</v>
      </c>
      <c r="R15" s="1059"/>
      <c r="S15" s="105" t="s">
        <v>69</v>
      </c>
      <c r="U15" s="528"/>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530"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530"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0"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0"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530"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0"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0"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53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0"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53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0"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0"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53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0"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topLeftCell="A42"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2326</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6"/>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29" t="s">
        <v>2110</v>
      </c>
      <c r="F15" s="54">
        <v>4</v>
      </c>
      <c r="G15" s="429" t="s">
        <v>2111</v>
      </c>
      <c r="H15" s="1059" t="s">
        <v>2112</v>
      </c>
      <c r="I15" s="1059"/>
      <c r="J15" s="1072"/>
      <c r="K15" s="54">
        <v>7</v>
      </c>
      <c r="L15" s="429" t="s">
        <v>2110</v>
      </c>
      <c r="M15" s="54">
        <v>3</v>
      </c>
      <c r="N15" s="429" t="s">
        <v>2111</v>
      </c>
      <c r="O15" s="429" t="s">
        <v>2113</v>
      </c>
      <c r="P15" s="104">
        <f>(K15*12+M15)-(D15*12+F15)+1</f>
        <v>12</v>
      </c>
      <c r="Q15" s="1059" t="s">
        <v>2114</v>
      </c>
      <c r="R15" s="1059"/>
      <c r="S15" s="105" t="s">
        <v>69</v>
      </c>
      <c r="U15" s="426"/>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2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2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2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2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2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2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2327</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topLeftCell="A3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2328</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2329</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topLeftCell="A3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2330</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2331</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2332</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6"/>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29" t="s">
        <v>2110</v>
      </c>
      <c r="F15" s="54">
        <v>4</v>
      </c>
      <c r="G15" s="429" t="s">
        <v>2111</v>
      </c>
      <c r="H15" s="1059" t="s">
        <v>2112</v>
      </c>
      <c r="I15" s="1059"/>
      <c r="J15" s="1072"/>
      <c r="K15" s="54">
        <v>7</v>
      </c>
      <c r="L15" s="429" t="s">
        <v>2110</v>
      </c>
      <c r="M15" s="54">
        <v>3</v>
      </c>
      <c r="N15" s="429" t="s">
        <v>2111</v>
      </c>
      <c r="O15" s="429" t="s">
        <v>2113</v>
      </c>
      <c r="P15" s="104">
        <f>(K15*12+M15)-(D15*12+F15)+1</f>
        <v>12</v>
      </c>
      <c r="Q15" s="1059" t="s">
        <v>2114</v>
      </c>
      <c r="R15" s="1059"/>
      <c r="S15" s="105" t="s">
        <v>69</v>
      </c>
      <c r="U15" s="426"/>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2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2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2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2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2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2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2024-03-18T06:59:04Z</cp:lastPrinted>
  <dcterms:created xsi:type="dcterms:W3CDTF">2015-06-05T18:19:34Z</dcterms:created>
  <dcterms:modified xsi:type="dcterms:W3CDTF">2024-03-26T03:20:57Z</dcterms:modified>
</cp:coreProperties>
</file>