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Z:\福祉)ちゃーがんじゅう課\02_給付Ｇ\14_社会福祉法人軽減\R06年度社福減免\HP掲載データ\"/>
    </mc:Choice>
  </mc:AlternateContent>
  <xr:revisionPtr revIDLastSave="0" documentId="13_ncr:1_{326E19B3-82D9-4DCF-807D-BB3A6B86B46F}" xr6:coauthVersionLast="45" xr6:coauthVersionMax="45" xr10:uidLastSave="{00000000-0000-0000-0000-000000000000}"/>
  <bookViews>
    <workbookView xWindow="-120" yWindow="-120" windowWidth="29040" windowHeight="15270" tabRatio="724" xr2:uid="{00000000-000D-0000-FFFF-FFFF00000000}"/>
  </bookViews>
  <sheets>
    <sheet name="様式５（交付申請）" sheetId="39" r:id="rId1"/>
    <sheet name="様式５（交付申請）記載例" sheetId="79" r:id="rId2"/>
    <sheet name="様式６（実績報告）" sheetId="38" r:id="rId3"/>
    <sheet name="様式６（実績報告） (記載例)" sheetId="84" r:id="rId4"/>
    <sheet name="別紙１（事業報告書1）" sheetId="74" r:id="rId5"/>
    <sheet name="事業報告書　記載例" sheetId="73" r:id="rId6"/>
    <sheet name="別紙２ー１（請求明細書）" sheetId="72" r:id="rId7"/>
    <sheet name="別紙２ー２（請求明細書）" sheetId="81" r:id="rId8"/>
    <sheet name="請求明細書　記載例" sheetId="75" r:id="rId9"/>
    <sheet name="請求書 " sheetId="68" r:id="rId10"/>
    <sheet name="請求書　記載例" sheetId="78" r:id="rId11"/>
    <sheet name="Sheet1" sheetId="82" r:id="rId12"/>
  </sheets>
  <definedNames>
    <definedName name="_xlnm.Print_Area" localSheetId="9">'請求書 '!$A$1:$N$36</definedName>
    <definedName name="_xlnm.Print_Area" localSheetId="10">'請求書　記載例'!$A$1:$N$36</definedName>
    <definedName name="_xlnm.Print_Area" localSheetId="8">'請求明細書　記載例'!$A$1:$M$58</definedName>
    <definedName name="_xlnm.Print_Area" localSheetId="4">'別紙１（事業報告書1）'!$A$2:$O$28</definedName>
    <definedName name="_xlnm.Print_Area" localSheetId="6">'別紙２ー１（請求明細書）'!$A$1:$M$58</definedName>
    <definedName name="_xlnm.Print_Area" localSheetId="7">'別紙２ー２（請求明細書）'!$A$1:$M$58</definedName>
    <definedName name="_xlnm.Print_Area" localSheetId="0">'様式５（交付申請）'!$A$1:$K$32</definedName>
    <definedName name="_xlnm.Print_Area" localSheetId="1">'様式５（交付申請）記載例'!$A$1:$K$32</definedName>
    <definedName name="_xlnm.Print_Area" localSheetId="2">'様式６（実績報告）'!$A$1:$K$26</definedName>
    <definedName name="_xlnm.Print_Area" localSheetId="3">'様式６（実績報告） (記載例)'!$A$1:$K$26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81" l="1"/>
  <c r="J43" i="81"/>
  <c r="H43" i="81"/>
  <c r="F43" i="81"/>
  <c r="E43" i="81"/>
  <c r="C30" i="81"/>
  <c r="K30" i="81" s="1"/>
  <c r="K25" i="81"/>
  <c r="I25" i="81"/>
  <c r="G25" i="81"/>
  <c r="F25" i="81"/>
  <c r="E25" i="81"/>
  <c r="D25" i="81"/>
  <c r="C25" i="81"/>
  <c r="A30" i="81" s="1"/>
  <c r="B25" i="81"/>
  <c r="F30" i="81" l="1"/>
  <c r="H30" i="81" s="1"/>
  <c r="L30" i="81" s="1"/>
  <c r="E30" i="81"/>
  <c r="L43" i="75" l="1"/>
  <c r="J43" i="75"/>
  <c r="H43" i="75"/>
  <c r="F43" i="75"/>
  <c r="E43" i="75"/>
  <c r="K25" i="75"/>
  <c r="I25" i="75"/>
  <c r="G25" i="75"/>
  <c r="C30" i="75" s="1"/>
  <c r="F25" i="75"/>
  <c r="E25" i="75"/>
  <c r="D25" i="75"/>
  <c r="C25" i="75"/>
  <c r="A30" i="75" s="1"/>
  <c r="B25" i="75"/>
  <c r="K17" i="74"/>
  <c r="H17" i="74"/>
  <c r="I17" i="74" s="1"/>
  <c r="J17" i="74" s="1"/>
  <c r="K16" i="74"/>
  <c r="H16" i="74"/>
  <c r="I16" i="74" s="1"/>
  <c r="J16" i="74" s="1"/>
  <c r="K14" i="74"/>
  <c r="L14" i="74" s="1"/>
  <c r="M14" i="74" s="1"/>
  <c r="N14" i="74" s="1"/>
  <c r="O14" i="74" s="1"/>
  <c r="K13" i="74"/>
  <c r="L13" i="74" s="1"/>
  <c r="M13" i="74" s="1"/>
  <c r="N13" i="74" s="1"/>
  <c r="O13" i="74" s="1"/>
  <c r="K12" i="74"/>
  <c r="L12" i="74" s="1"/>
  <c r="M12" i="74" s="1"/>
  <c r="N12" i="74" s="1"/>
  <c r="O12" i="74" s="1"/>
  <c r="K11" i="74"/>
  <c r="L11" i="74" s="1"/>
  <c r="M11" i="74" s="1"/>
  <c r="N11" i="74" s="1"/>
  <c r="O11" i="74" s="1"/>
  <c r="L18" i="73"/>
  <c r="I18" i="73"/>
  <c r="J18" i="73" s="1"/>
  <c r="K18" i="73" s="1"/>
  <c r="L17" i="73"/>
  <c r="I17" i="73"/>
  <c r="J17" i="73" s="1"/>
  <c r="K17" i="73" s="1"/>
  <c r="L15" i="73"/>
  <c r="M15" i="73" s="1"/>
  <c r="L14" i="73"/>
  <c r="M14" i="73" s="1"/>
  <c r="N14" i="73" s="1"/>
  <c r="L13" i="73"/>
  <c r="M13" i="73" s="1"/>
  <c r="L12" i="73"/>
  <c r="M12" i="73" s="1"/>
  <c r="N12" i="73" s="1"/>
  <c r="L11" i="73"/>
  <c r="M11" i="73" s="1"/>
  <c r="N11" i="73" s="1"/>
  <c r="L10" i="73"/>
  <c r="M10" i="73" s="1"/>
  <c r="N10" i="73" s="1"/>
  <c r="L43" i="72"/>
  <c r="J43" i="72"/>
  <c r="H43" i="72"/>
  <c r="F43" i="72"/>
  <c r="E43" i="72"/>
  <c r="K25" i="72"/>
  <c r="I25" i="72"/>
  <c r="G25" i="72"/>
  <c r="C30" i="72" s="1"/>
  <c r="F25" i="72"/>
  <c r="E25" i="72"/>
  <c r="D25" i="72"/>
  <c r="C25" i="72"/>
  <c r="A30" i="72" s="1"/>
  <c r="B25" i="72"/>
  <c r="N13" i="73" l="1"/>
  <c r="O13" i="73" s="1"/>
  <c r="P13" i="73" s="1"/>
  <c r="O10" i="73"/>
  <c r="P10" i="73" s="1"/>
  <c r="M17" i="73"/>
  <c r="N17" i="73" s="1"/>
  <c r="O17" i="73" s="1"/>
  <c r="P17" i="73" s="1"/>
  <c r="N15" i="73"/>
  <c r="O15" i="73" s="1"/>
  <c r="P15" i="73" s="1"/>
  <c r="L16" i="74"/>
  <c r="M16" i="74" s="1"/>
  <c r="N16" i="74" s="1"/>
  <c r="O16" i="74" s="1"/>
  <c r="K30" i="75"/>
  <c r="E30" i="75"/>
  <c r="F30" i="75" s="1"/>
  <c r="H30" i="75" s="1"/>
  <c r="L17" i="74"/>
  <c r="M17" i="74" s="1"/>
  <c r="N17" i="74" s="1"/>
  <c r="O17" i="74" s="1"/>
  <c r="O11" i="73"/>
  <c r="P11" i="73" s="1"/>
  <c r="K30" i="72"/>
  <c r="E30" i="72"/>
  <c r="F30" i="72" s="1"/>
  <c r="O14" i="73"/>
  <c r="P14" i="73" s="1"/>
  <c r="O12" i="73"/>
  <c r="P12" i="73" s="1"/>
  <c r="M18" i="73"/>
  <c r="L30" i="75" l="1"/>
  <c r="O19" i="74"/>
  <c r="N18" i="73"/>
  <c r="O18" i="73" s="1"/>
  <c r="P18" i="73" s="1"/>
  <c r="P20" i="73" s="1"/>
  <c r="H30" i="72"/>
  <c r="L30" i="72" s="1"/>
</calcChain>
</file>

<file path=xl/sharedStrings.xml><?xml version="1.0" encoding="utf-8"?>
<sst xmlns="http://schemas.openxmlformats.org/spreadsheetml/2006/main" count="508" uniqueCount="223">
  <si>
    <t>所在地：</t>
    <rPh sb="0" eb="3">
      <t>ショザイチ</t>
    </rPh>
    <phoneticPr fontId="7"/>
  </si>
  <si>
    <t>法人名：</t>
    <rPh sb="0" eb="2">
      <t>ホウジン</t>
    </rPh>
    <rPh sb="2" eb="3">
      <t>メイ</t>
    </rPh>
    <phoneticPr fontId="7"/>
  </si>
  <si>
    <t>記</t>
    <rPh sb="0" eb="1">
      <t>キ</t>
    </rPh>
    <phoneticPr fontId="7"/>
  </si>
  <si>
    <t>（添付書類）</t>
    <phoneticPr fontId="7"/>
  </si>
  <si>
    <t>　補助金に係る事業実績について、次のとおり関係書類を添えて報告します。</t>
    <rPh sb="1" eb="4">
      <t>ホジョキン</t>
    </rPh>
    <rPh sb="5" eb="6">
      <t>カカ</t>
    </rPh>
    <rPh sb="7" eb="9">
      <t>ジギョウ</t>
    </rPh>
    <rPh sb="9" eb="11">
      <t>ジッセキ</t>
    </rPh>
    <rPh sb="16" eb="17">
      <t>ツギ</t>
    </rPh>
    <rPh sb="21" eb="23">
      <t>カンケイ</t>
    </rPh>
    <rPh sb="23" eb="25">
      <t>ショルイ</t>
    </rPh>
    <rPh sb="26" eb="27">
      <t>ソ</t>
    </rPh>
    <rPh sb="29" eb="31">
      <t>ホウコク</t>
    </rPh>
    <phoneticPr fontId="7"/>
  </si>
  <si>
    <t>１　社会福祉法人等による利用者負担額軽減制度事業報告書（別紙１）</t>
    <rPh sb="18" eb="20">
      <t>ケイゲン</t>
    </rPh>
    <rPh sb="20" eb="22">
      <t>セイド</t>
    </rPh>
    <rPh sb="24" eb="27">
      <t>ホウコクショ</t>
    </rPh>
    <phoneticPr fontId="7"/>
  </si>
  <si>
    <t>別紙１</t>
    <rPh sb="0" eb="2">
      <t>ベッシ</t>
    </rPh>
    <phoneticPr fontId="7"/>
  </si>
  <si>
    <t>（法人名）</t>
    <rPh sb="1" eb="3">
      <t>ホウジン</t>
    </rPh>
    <rPh sb="3" eb="4">
      <t>メイ</t>
    </rPh>
    <phoneticPr fontId="7"/>
  </si>
  <si>
    <t>事業所名</t>
    <rPh sb="0" eb="3">
      <t>ジギョウショ</t>
    </rPh>
    <rPh sb="3" eb="4">
      <t>メイ</t>
    </rPh>
    <phoneticPr fontId="7"/>
  </si>
  <si>
    <t>軽　　　　減　　　　額</t>
    <rPh sb="0" eb="1">
      <t>ケイ</t>
    </rPh>
    <rPh sb="5" eb="6">
      <t>ゲン</t>
    </rPh>
    <rPh sb="10" eb="11">
      <t>ガク</t>
    </rPh>
    <phoneticPr fontId="7"/>
  </si>
  <si>
    <t>全額補助対象分</t>
    <rPh sb="0" eb="2">
      <t>ゼンガク</t>
    </rPh>
    <rPh sb="2" eb="4">
      <t>ホジョ</t>
    </rPh>
    <rPh sb="4" eb="6">
      <t>タイショウ</t>
    </rPh>
    <rPh sb="6" eb="7">
      <t>ブン</t>
    </rPh>
    <phoneticPr fontId="7"/>
  </si>
  <si>
    <t>２分の１補助対象分</t>
    <rPh sb="1" eb="2">
      <t>ブン</t>
    </rPh>
    <rPh sb="4" eb="6">
      <t>ホジョ</t>
    </rPh>
    <rPh sb="6" eb="8">
      <t>タイショウ</t>
    </rPh>
    <rPh sb="8" eb="9">
      <t>ブン</t>
    </rPh>
    <phoneticPr fontId="7"/>
  </si>
  <si>
    <t xml:space="preserve">那覇市
補助
所要額
</t>
    <rPh sb="0" eb="2">
      <t>ナハ</t>
    </rPh>
    <rPh sb="2" eb="3">
      <t>シ</t>
    </rPh>
    <rPh sb="4" eb="6">
      <t>ホジョ</t>
    </rPh>
    <rPh sb="7" eb="10">
      <t>ショヨウガク</t>
    </rPh>
    <phoneticPr fontId="7"/>
  </si>
  <si>
    <t>(人)</t>
    <rPh sb="1" eb="2">
      <t>ニン</t>
    </rPh>
    <phoneticPr fontId="7"/>
  </si>
  <si>
    <t>(円)</t>
    <rPh sb="1" eb="2">
      <t>エン</t>
    </rPh>
    <phoneticPr fontId="7"/>
  </si>
  <si>
    <t xml:space="preserve">10%控除額
</t>
    <rPh sb="3" eb="6">
      <t>コウジョガク</t>
    </rPh>
    <phoneticPr fontId="7"/>
  </si>
  <si>
    <t xml:space="preserve">10/10補助
対 象 額
</t>
    <rPh sb="5" eb="7">
      <t>ホジョ</t>
    </rPh>
    <rPh sb="8" eb="13">
      <t>タイショウガク</t>
    </rPh>
    <phoneticPr fontId="7"/>
  </si>
  <si>
    <t xml:space="preserve">10/10補助
所 要 額
</t>
    <rPh sb="5" eb="7">
      <t>ホジョ</t>
    </rPh>
    <rPh sb="8" eb="11">
      <t>ショヨウ</t>
    </rPh>
    <rPh sb="11" eb="13">
      <t>タイショウガク</t>
    </rPh>
    <phoneticPr fontId="7"/>
  </si>
  <si>
    <t xml:space="preserve">１%控除額
</t>
    <rPh sb="2" eb="5">
      <t>コウジョガク</t>
    </rPh>
    <phoneticPr fontId="7"/>
  </si>
  <si>
    <t xml:space="preserve">1/2 補 助
対 象 額
</t>
    <rPh sb="4" eb="7">
      <t>ホジョ</t>
    </rPh>
    <rPh sb="8" eb="13">
      <t>タイショウガク</t>
    </rPh>
    <phoneticPr fontId="7"/>
  </si>
  <si>
    <t xml:space="preserve">1/2 補 助
所 要 額
</t>
    <rPh sb="4" eb="7">
      <t>ホジョ</t>
    </rPh>
    <phoneticPr fontId="7"/>
  </si>
  <si>
    <t xml:space="preserve">法人補助
所 要 額
</t>
    <rPh sb="0" eb="2">
      <t>ホウジン</t>
    </rPh>
    <rPh sb="2" eb="4">
      <t>ホジョ</t>
    </rPh>
    <phoneticPr fontId="7"/>
  </si>
  <si>
    <t>利用者数</t>
    <rPh sb="0" eb="3">
      <t>リヨウシャ</t>
    </rPh>
    <rPh sb="3" eb="4">
      <t>スウ</t>
    </rPh>
    <phoneticPr fontId="7"/>
  </si>
  <si>
    <t>金　額</t>
    <rPh sb="0" eb="3">
      <t>キンガク</t>
    </rPh>
    <phoneticPr fontId="7"/>
  </si>
  <si>
    <t>①</t>
    <phoneticPr fontId="7"/>
  </si>
  <si>
    <t>②</t>
    <phoneticPr fontId="7"/>
  </si>
  <si>
    <t>⑨</t>
    <phoneticPr fontId="7"/>
  </si>
  <si>
    <t>⑥（①×0.01)</t>
    <phoneticPr fontId="7"/>
  </si>
  <si>
    <t>⑦（②-⑥)</t>
    <phoneticPr fontId="7"/>
  </si>
  <si>
    <t>⑧(⑦×1/2)</t>
    <phoneticPr fontId="7"/>
  </si>
  <si>
    <t>⑩</t>
    <phoneticPr fontId="7"/>
  </si>
  <si>
    <t>⑪(⑩×⑨/②)</t>
    <phoneticPr fontId="7"/>
  </si>
  <si>
    <t>③(①×0.1)</t>
    <phoneticPr fontId="7"/>
  </si>
  <si>
    <t>④(②－③)</t>
    <phoneticPr fontId="7"/>
  </si>
  <si>
    <t>⑦（②-⑥-④)</t>
    <phoneticPr fontId="7"/>
  </si>
  <si>
    <t>⑩(⑤＋⑧)</t>
    <phoneticPr fontId="7"/>
  </si>
  <si>
    <t>計</t>
    <rPh sb="0" eb="1">
      <t>ケイ</t>
    </rPh>
    <phoneticPr fontId="7"/>
  </si>
  <si>
    <t>Ａ</t>
    <phoneticPr fontId="7"/>
  </si>
  <si>
    <t>億</t>
    <rPh sb="0" eb="1">
      <t>オク</t>
    </rPh>
    <phoneticPr fontId="7"/>
  </si>
  <si>
    <t>十</t>
    <rPh sb="0" eb="1">
      <t>ジュウ</t>
    </rPh>
    <phoneticPr fontId="7"/>
  </si>
  <si>
    <t>千</t>
    <rPh sb="0" eb="1">
      <t>セン</t>
    </rPh>
    <phoneticPr fontId="7"/>
  </si>
  <si>
    <t>百</t>
    <rPh sb="0" eb="1">
      <t>ヒャク</t>
    </rPh>
    <phoneticPr fontId="7"/>
  </si>
  <si>
    <t>万</t>
    <rPh sb="0" eb="1">
      <t>マン</t>
    </rPh>
    <phoneticPr fontId="7"/>
  </si>
  <si>
    <t>円</t>
    <rPh sb="0" eb="1">
      <t>エン</t>
    </rPh>
    <phoneticPr fontId="7"/>
  </si>
  <si>
    <t>那覇市</t>
  </si>
  <si>
    <t>糸満市</t>
  </si>
  <si>
    <t>沖縄市</t>
  </si>
  <si>
    <t>西原町</t>
  </si>
  <si>
    <t>多良間村</t>
  </si>
  <si>
    <t>竹富町</t>
  </si>
  <si>
    <t>与那国町</t>
  </si>
  <si>
    <t>保険者番号：</t>
    <rPh sb="0" eb="3">
      <t>ホケンシャ</t>
    </rPh>
    <rPh sb="3" eb="5">
      <t>バンゴウ</t>
    </rPh>
    <phoneticPr fontId="6"/>
  </si>
  <si>
    <t>保険者名称：</t>
    <rPh sb="0" eb="3">
      <t>ホケンシャ</t>
    </rPh>
    <rPh sb="3" eb="5">
      <t>メイショウ</t>
    </rPh>
    <phoneticPr fontId="6"/>
  </si>
  <si>
    <t>サービス月ごとの状況</t>
    <rPh sb="4" eb="5">
      <t>ツキ</t>
    </rPh>
    <rPh sb="8" eb="10">
      <t>ジョウキョウ</t>
    </rPh>
    <phoneticPr fontId="6"/>
  </si>
  <si>
    <t>サービス提供年月</t>
    <rPh sb="4" eb="6">
      <t>テイキョウ</t>
    </rPh>
    <rPh sb="6" eb="8">
      <t>ネンゲツ</t>
    </rPh>
    <phoneticPr fontId="6"/>
  </si>
  <si>
    <t>事業所状況欄</t>
    <rPh sb="0" eb="3">
      <t>ジギョウショ</t>
    </rPh>
    <rPh sb="3" eb="5">
      <t>ジョウキョウ</t>
    </rPh>
    <rPh sb="5" eb="6">
      <t>ラン</t>
    </rPh>
    <phoneticPr fontId="6"/>
  </si>
  <si>
    <t>件数</t>
    <rPh sb="0" eb="2">
      <t>ケンスウ</t>
    </rPh>
    <phoneticPr fontId="6"/>
  </si>
  <si>
    <t>①利用者負担額総額</t>
    <rPh sb="1" eb="4">
      <t>リヨウシャ</t>
    </rPh>
    <rPh sb="4" eb="6">
      <t>フタン</t>
    </rPh>
    <rPh sb="6" eb="7">
      <t>ガク</t>
    </rPh>
    <rPh sb="7" eb="9">
      <t>ソウガク</t>
    </rPh>
    <phoneticPr fontId="6"/>
  </si>
  <si>
    <t>軽減件数</t>
    <rPh sb="0" eb="2">
      <t>ケイゲン</t>
    </rPh>
    <rPh sb="2" eb="4">
      <t>ケンスウ</t>
    </rPh>
    <phoneticPr fontId="6"/>
  </si>
  <si>
    <t>②軽減総額</t>
    <rPh sb="1" eb="3">
      <t>ケイゲン</t>
    </rPh>
    <rPh sb="3" eb="5">
      <t>ソウガク</t>
    </rPh>
    <phoneticPr fontId="6"/>
  </si>
  <si>
    <t>③軽減額</t>
    <rPh sb="1" eb="3">
      <t>ケイゲン</t>
    </rPh>
    <rPh sb="3" eb="4">
      <t>ガク</t>
    </rPh>
    <phoneticPr fontId="6"/>
  </si>
  <si>
    <t>通常サービス</t>
    <rPh sb="0" eb="2">
      <t>ツウジョウ</t>
    </rPh>
    <phoneticPr fontId="6"/>
  </si>
  <si>
    <t>食費・居住費</t>
    <rPh sb="0" eb="2">
      <t>ショクヒ</t>
    </rPh>
    <rPh sb="3" eb="5">
      <t>キョジュウ</t>
    </rPh>
    <rPh sb="5" eb="6">
      <t>ヒ</t>
    </rPh>
    <phoneticPr fontId="6"/>
  </si>
  <si>
    <t>合計</t>
    <rPh sb="0" eb="2">
      <t>ゴウケイ</t>
    </rPh>
    <phoneticPr fontId="6"/>
  </si>
  <si>
    <t>市町村請求欄</t>
    <rPh sb="0" eb="3">
      <t>シチョウソン</t>
    </rPh>
    <rPh sb="3" eb="5">
      <t>セイキュウ</t>
    </rPh>
    <rPh sb="5" eb="6">
      <t>ラン</t>
    </rPh>
    <phoneticPr fontId="6"/>
  </si>
  <si>
    <t>④利用者負担額の合計</t>
    <rPh sb="1" eb="4">
      <t>リヨウシャ</t>
    </rPh>
    <rPh sb="4" eb="6">
      <t>フタン</t>
    </rPh>
    <rPh sb="6" eb="7">
      <t>ガク</t>
    </rPh>
    <rPh sb="8" eb="10">
      <t>ゴウケイ</t>
    </rPh>
    <phoneticPr fontId="6"/>
  </si>
  <si>
    <t>⑤軽減総額の合計</t>
    <rPh sb="1" eb="3">
      <t>ケイゲン</t>
    </rPh>
    <rPh sb="3" eb="5">
      <t>ソウガク</t>
    </rPh>
    <rPh sb="6" eb="8">
      <t>ゴウケイ</t>
    </rPh>
    <phoneticPr fontId="6"/>
  </si>
  <si>
    <t>軽減比率</t>
    <rPh sb="0" eb="2">
      <t>ケイゲン</t>
    </rPh>
    <rPh sb="2" eb="4">
      <t>ヒリツ</t>
    </rPh>
    <phoneticPr fontId="6"/>
  </si>
  <si>
    <t>⑥事業所負担</t>
    <rPh sb="1" eb="4">
      <t>ジギョウショ</t>
    </rPh>
    <rPh sb="4" eb="6">
      <t>フタン</t>
    </rPh>
    <phoneticPr fontId="6"/>
  </si>
  <si>
    <t>⑦市町村助成費</t>
    <rPh sb="1" eb="4">
      <t>シチョウソン</t>
    </rPh>
    <rPh sb="4" eb="7">
      <t>ジョセイヒ</t>
    </rPh>
    <phoneticPr fontId="6"/>
  </si>
  <si>
    <t>⑧市町村比率</t>
    <rPh sb="1" eb="4">
      <t>シチョウソン</t>
    </rPh>
    <rPh sb="4" eb="6">
      <t>ヒリツ</t>
    </rPh>
    <phoneticPr fontId="6"/>
  </si>
  <si>
    <t>助成費請求額</t>
    <rPh sb="0" eb="3">
      <t>ジョセイヒ</t>
    </rPh>
    <rPh sb="3" eb="5">
      <t>セイキュウ</t>
    </rPh>
    <rPh sb="5" eb="6">
      <t>ガク</t>
    </rPh>
    <phoneticPr fontId="6"/>
  </si>
  <si>
    <t>(①の合計）</t>
    <rPh sb="3" eb="5">
      <t>ゴウケイ</t>
    </rPh>
    <phoneticPr fontId="6"/>
  </si>
  <si>
    <t>（②の合計）</t>
    <rPh sb="3" eb="5">
      <t>ゴウケイ</t>
    </rPh>
    <phoneticPr fontId="6"/>
  </si>
  <si>
    <t>（欄外参照）</t>
    <rPh sb="1" eb="3">
      <t>ランガイ</t>
    </rPh>
    <rPh sb="3" eb="5">
      <t>サンショウ</t>
    </rPh>
    <phoneticPr fontId="6"/>
  </si>
  <si>
    <t>(③の合計÷⑤）</t>
    <rPh sb="3" eb="5">
      <t>ゴウケイ</t>
    </rPh>
    <phoneticPr fontId="6"/>
  </si>
  <si>
    <t>市町村の状況（参考）</t>
    <rPh sb="0" eb="3">
      <t>シチョウソン</t>
    </rPh>
    <rPh sb="4" eb="6">
      <t>ジョウキョウ</t>
    </rPh>
    <rPh sb="7" eb="9">
      <t>サンコウ</t>
    </rPh>
    <phoneticPr fontId="6"/>
  </si>
  <si>
    <t>証記載保険者番号</t>
    <rPh sb="0" eb="1">
      <t>アカシ</t>
    </rPh>
    <rPh sb="1" eb="3">
      <t>キサイ</t>
    </rPh>
    <rPh sb="3" eb="6">
      <t>ホケンシャ</t>
    </rPh>
    <rPh sb="6" eb="8">
      <t>バンゴウ</t>
    </rPh>
    <phoneticPr fontId="6"/>
  </si>
  <si>
    <t>保険者</t>
    <rPh sb="0" eb="3">
      <t>ホケンシャ</t>
    </rPh>
    <phoneticPr fontId="6"/>
  </si>
  <si>
    <t>実人数</t>
    <rPh sb="0" eb="1">
      <t>ジツ</t>
    </rPh>
    <rPh sb="1" eb="3">
      <t>ニンズウ</t>
    </rPh>
    <phoneticPr fontId="6"/>
  </si>
  <si>
    <t>軽減額</t>
    <rPh sb="0" eb="2">
      <t>ケイゲン</t>
    </rPh>
    <rPh sb="2" eb="3">
      <t>ガク</t>
    </rPh>
    <phoneticPr fontId="6"/>
  </si>
  <si>
    <t>市町村比率(％)</t>
    <rPh sb="0" eb="3">
      <t>シチョウソン</t>
    </rPh>
    <rPh sb="3" eb="5">
      <t>ヒリツ</t>
    </rPh>
    <phoneticPr fontId="6"/>
  </si>
  <si>
    <t>助成費請求額</t>
    <rPh sb="0" eb="2">
      <t>ジョセイ</t>
    </rPh>
    <rPh sb="2" eb="3">
      <t>ヒ</t>
    </rPh>
    <rPh sb="3" eb="5">
      <t>セイキュウ</t>
    </rPh>
    <rPh sb="5" eb="6">
      <t>ガク</t>
    </rPh>
    <phoneticPr fontId="6"/>
  </si>
  <si>
    <t>⑥事業所負担の計算式　（[　]でいずれも小数点は切り捨て）</t>
    <rPh sb="1" eb="4">
      <t>ジギョウショ</t>
    </rPh>
    <rPh sb="4" eb="6">
      <t>フタン</t>
    </rPh>
    <rPh sb="7" eb="9">
      <t>ケイサン</t>
    </rPh>
    <rPh sb="9" eb="10">
      <t>シキ</t>
    </rPh>
    <rPh sb="20" eb="23">
      <t>ショウスウテン</t>
    </rPh>
    <rPh sb="24" eb="25">
      <t>キ</t>
    </rPh>
    <rPh sb="26" eb="27">
      <t>ス</t>
    </rPh>
    <phoneticPr fontId="6"/>
  </si>
  <si>
    <t>　　　　　[④利用者負担額の総額×1%]+［（⑤軽減総額-［④利用者負担総額×１%］）÷2］</t>
    <rPh sb="7" eb="10">
      <t>リヨウシャ</t>
    </rPh>
    <rPh sb="10" eb="12">
      <t>フタン</t>
    </rPh>
    <rPh sb="12" eb="13">
      <t>ガク</t>
    </rPh>
    <rPh sb="14" eb="16">
      <t>ソウガク</t>
    </rPh>
    <rPh sb="24" eb="26">
      <t>ケイゲン</t>
    </rPh>
    <rPh sb="26" eb="28">
      <t>ソウガク</t>
    </rPh>
    <rPh sb="31" eb="34">
      <t>リヨウシャ</t>
    </rPh>
    <rPh sb="34" eb="36">
      <t>フタン</t>
    </rPh>
    <rPh sb="36" eb="38">
      <t>ソウガク</t>
    </rPh>
    <phoneticPr fontId="6"/>
  </si>
  <si>
    <t>　　　　　[④利用者負担額の総額×1%]+［（［④利用者負担総額×１0%］-[④利用者負担額の総額×1%］）÷2]</t>
    <rPh sb="7" eb="10">
      <t>リヨウシャ</t>
    </rPh>
    <rPh sb="10" eb="12">
      <t>フタン</t>
    </rPh>
    <rPh sb="12" eb="13">
      <t>ガク</t>
    </rPh>
    <rPh sb="14" eb="16">
      <t>ソウガク</t>
    </rPh>
    <rPh sb="25" eb="28">
      <t>リヨウシャ</t>
    </rPh>
    <rPh sb="28" eb="30">
      <t>フタン</t>
    </rPh>
    <rPh sb="30" eb="32">
      <t>ソウガク</t>
    </rPh>
    <rPh sb="40" eb="43">
      <t>リヨウシャ</t>
    </rPh>
    <rPh sb="43" eb="45">
      <t>フタン</t>
    </rPh>
    <rPh sb="45" eb="46">
      <t>ガク</t>
    </rPh>
    <rPh sb="47" eb="49">
      <t>ソウガク</t>
    </rPh>
    <phoneticPr fontId="6"/>
  </si>
  <si>
    <t>宮古島市</t>
    <rPh sb="0" eb="3">
      <t>ミヤコジマ</t>
    </rPh>
    <rPh sb="3" eb="4">
      <t>シ</t>
    </rPh>
    <phoneticPr fontId="24"/>
  </si>
  <si>
    <t>那覇市</t>
    <rPh sb="0" eb="3">
      <t>ナハシ</t>
    </rPh>
    <phoneticPr fontId="6"/>
  </si>
  <si>
    <t>請　　求　　書</t>
    <rPh sb="0" eb="7">
      <t>セイキュウショ</t>
    </rPh>
    <phoneticPr fontId="7"/>
  </si>
  <si>
    <t>請　求　金　額</t>
    <rPh sb="0" eb="3">
      <t>セイキュウ</t>
    </rPh>
    <rPh sb="4" eb="7">
      <t>キンガク</t>
    </rPh>
    <phoneticPr fontId="7"/>
  </si>
  <si>
    <t>（頭部に￥を入れる）</t>
    <rPh sb="1" eb="3">
      <t>トウブ</t>
    </rPh>
    <rPh sb="6" eb="7">
      <t>イ</t>
    </rPh>
    <phoneticPr fontId="7"/>
  </si>
  <si>
    <t>※　請求金額の訂正はできません。</t>
    <rPh sb="2" eb="4">
      <t>セイキュウ</t>
    </rPh>
    <rPh sb="4" eb="6">
      <t>キンガク</t>
    </rPh>
    <rPh sb="7" eb="9">
      <t>テイセイ</t>
    </rPh>
    <phoneticPr fontId="7"/>
  </si>
  <si>
    <t>件　名</t>
    <rPh sb="0" eb="1">
      <t>ケン</t>
    </rPh>
    <rPh sb="2" eb="3">
      <t>メイ</t>
    </rPh>
    <phoneticPr fontId="7"/>
  </si>
  <si>
    <t>　那覇市社会福祉法人等による生計困難者に対する介護保険サービス</t>
    <rPh sb="1" eb="4">
      <t>ナハシ</t>
    </rPh>
    <rPh sb="4" eb="6">
      <t>シャカイ</t>
    </rPh>
    <rPh sb="6" eb="8">
      <t>フクシ</t>
    </rPh>
    <rPh sb="8" eb="10">
      <t>ホウジン</t>
    </rPh>
    <rPh sb="10" eb="11">
      <t>トウ</t>
    </rPh>
    <rPh sb="14" eb="16">
      <t>セイケイ</t>
    </rPh>
    <rPh sb="16" eb="18">
      <t>コンナン</t>
    </rPh>
    <rPh sb="18" eb="19">
      <t>シャ</t>
    </rPh>
    <rPh sb="20" eb="21">
      <t>タイ</t>
    </rPh>
    <rPh sb="23" eb="25">
      <t>カイゴ</t>
    </rPh>
    <rPh sb="25" eb="27">
      <t>ホケン</t>
    </rPh>
    <phoneticPr fontId="7"/>
  </si>
  <si>
    <t>　　上記金額を請求します。</t>
    <rPh sb="2" eb="4">
      <t>ジョウキ</t>
    </rPh>
    <rPh sb="4" eb="6">
      <t>キンガク</t>
    </rPh>
    <rPh sb="7" eb="9">
      <t>セイキュウ</t>
    </rPh>
    <phoneticPr fontId="7"/>
  </si>
  <si>
    <t>住　所　</t>
    <rPh sb="0" eb="3">
      <t>ジュウショ</t>
    </rPh>
    <phoneticPr fontId="7"/>
  </si>
  <si>
    <t>氏名又は</t>
    <rPh sb="0" eb="2">
      <t>シメイ</t>
    </rPh>
    <rPh sb="2" eb="3">
      <t>マタ</t>
    </rPh>
    <phoneticPr fontId="7"/>
  </si>
  <si>
    <t xml:space="preserve"> 名称</t>
    <rPh sb="1" eb="3">
      <t>メイショウ</t>
    </rPh>
    <phoneticPr fontId="7"/>
  </si>
  <si>
    <t>印</t>
    <rPh sb="0" eb="1">
      <t>イン</t>
    </rPh>
    <phoneticPr fontId="7"/>
  </si>
  <si>
    <t>振込口座</t>
    <rPh sb="0" eb="2">
      <t>フリコミ</t>
    </rPh>
    <rPh sb="2" eb="4">
      <t>コウザ</t>
    </rPh>
    <phoneticPr fontId="7"/>
  </si>
  <si>
    <t>口座番号</t>
    <rPh sb="0" eb="2">
      <t>コウザ</t>
    </rPh>
    <rPh sb="2" eb="4">
      <t>バンゴウ</t>
    </rPh>
    <phoneticPr fontId="7"/>
  </si>
  <si>
    <t>銀　行　名</t>
    <rPh sb="0" eb="1">
      <t>ギン</t>
    </rPh>
    <rPh sb="2" eb="3">
      <t>ギョウ</t>
    </rPh>
    <rPh sb="4" eb="5">
      <t>メイ</t>
    </rPh>
    <phoneticPr fontId="7"/>
  </si>
  <si>
    <t>預　金　種　類</t>
    <rPh sb="0" eb="1">
      <t>アズカリ</t>
    </rPh>
    <rPh sb="2" eb="3">
      <t>カネ</t>
    </rPh>
    <rPh sb="4" eb="5">
      <t>タネ</t>
    </rPh>
    <rPh sb="6" eb="7">
      <t>タグイ</t>
    </rPh>
    <phoneticPr fontId="7"/>
  </si>
  <si>
    <t>ﾌ　ﾘ　ｶﾞ　ﾅ</t>
    <phoneticPr fontId="7"/>
  </si>
  <si>
    <t>口座名義人</t>
    <rPh sb="0" eb="2">
      <t>コウザ</t>
    </rPh>
    <rPh sb="2" eb="4">
      <t>メイギ</t>
    </rPh>
    <rPh sb="4" eb="5">
      <t>ニン</t>
    </rPh>
    <phoneticPr fontId="7"/>
  </si>
  <si>
    <t>　　支払方法　（　口座振込　）</t>
    <rPh sb="2" eb="4">
      <t>シハライ</t>
    </rPh>
    <rPh sb="4" eb="6">
      <t>ホウホウ</t>
    </rPh>
    <rPh sb="9" eb="11">
      <t>コウザ</t>
    </rPh>
    <rPh sb="11" eb="13">
      <t>フリコミ</t>
    </rPh>
    <phoneticPr fontId="7"/>
  </si>
  <si>
    <t>【留意事項】</t>
    <rPh sb="1" eb="3">
      <t>リュウイ</t>
    </rPh>
    <rPh sb="3" eb="5">
      <t>ジコウ</t>
    </rPh>
    <phoneticPr fontId="7"/>
  </si>
  <si>
    <t>　　（１）太枠に記載し、それ以外は自動計算されますので記載しないでください。</t>
    <rPh sb="5" eb="7">
      <t>フトワク</t>
    </rPh>
    <rPh sb="8" eb="10">
      <t>キサイ</t>
    </rPh>
    <rPh sb="14" eb="16">
      <t>イガイ</t>
    </rPh>
    <rPh sb="17" eb="19">
      <t>ジドウ</t>
    </rPh>
    <rPh sb="19" eb="21">
      <t>ケイサン</t>
    </rPh>
    <rPh sb="27" eb="29">
      <t>キサイ</t>
    </rPh>
    <phoneticPr fontId="7"/>
  </si>
  <si>
    <t>　　（２）実施している事業所が多く、欄の追加を行う場合は、同じｻｰﾋﾞｽの行のコピーを行い挿入により作成してください。</t>
    <rPh sb="5" eb="7">
      <t>ジッシ</t>
    </rPh>
    <rPh sb="11" eb="14">
      <t>ジギョウショ</t>
    </rPh>
    <rPh sb="15" eb="16">
      <t>オオ</t>
    </rPh>
    <rPh sb="18" eb="19">
      <t>ラン</t>
    </rPh>
    <rPh sb="20" eb="22">
      <t>ツイカ</t>
    </rPh>
    <rPh sb="23" eb="24">
      <t>オコナ</t>
    </rPh>
    <rPh sb="25" eb="27">
      <t>バアイ</t>
    </rPh>
    <rPh sb="29" eb="30">
      <t>オナ</t>
    </rPh>
    <rPh sb="37" eb="38">
      <t>ギョウ</t>
    </rPh>
    <rPh sb="43" eb="44">
      <t>オコナ</t>
    </rPh>
    <rPh sb="45" eb="47">
      <t>ソウニュウ</t>
    </rPh>
    <rPh sb="50" eb="52">
      <t>サクセイ</t>
    </rPh>
    <phoneticPr fontId="7"/>
  </si>
  <si>
    <t>【補足事項】</t>
    <rPh sb="1" eb="3">
      <t>ホソク</t>
    </rPh>
    <phoneticPr fontId="7"/>
  </si>
  <si>
    <t>　　（１）那覇市補助所要額⑪は、軽減額②から利用者負担額の1％⑥と10％を超える部分④を控除した額⑦の1/2⑧に、補助所要額⑤を足した額⑩を、那覇市の按分比率⑨/②でかけて算出します。</t>
    <rPh sb="5" eb="8">
      <t>ナハシ</t>
    </rPh>
    <rPh sb="8" eb="10">
      <t>ホジョ</t>
    </rPh>
    <rPh sb="10" eb="12">
      <t>ショヨウ</t>
    </rPh>
    <rPh sb="12" eb="13">
      <t>ガク</t>
    </rPh>
    <rPh sb="16" eb="18">
      <t>ケイゲン</t>
    </rPh>
    <rPh sb="18" eb="19">
      <t>ガク</t>
    </rPh>
    <rPh sb="22" eb="25">
      <t>リヨウシャ</t>
    </rPh>
    <rPh sb="25" eb="27">
      <t>フタン</t>
    </rPh>
    <rPh sb="27" eb="28">
      <t>ガク</t>
    </rPh>
    <rPh sb="37" eb="38">
      <t>コ</t>
    </rPh>
    <rPh sb="40" eb="42">
      <t>ブブン</t>
    </rPh>
    <rPh sb="44" eb="46">
      <t>コウジョ</t>
    </rPh>
    <rPh sb="48" eb="49">
      <t>ガク</t>
    </rPh>
    <rPh sb="57" eb="59">
      <t>ホジョ</t>
    </rPh>
    <rPh sb="59" eb="61">
      <t>ショヨウ</t>
    </rPh>
    <rPh sb="61" eb="62">
      <t>ガク</t>
    </rPh>
    <rPh sb="64" eb="65">
      <t>タ</t>
    </rPh>
    <rPh sb="67" eb="68">
      <t>ガク</t>
    </rPh>
    <rPh sb="71" eb="74">
      <t>ナハシ</t>
    </rPh>
    <rPh sb="75" eb="77">
      <t>アンブン</t>
    </rPh>
    <rPh sb="77" eb="79">
      <t>ヒリツ</t>
    </rPh>
    <rPh sb="86" eb="88">
      <t>サンシュツ</t>
    </rPh>
    <phoneticPr fontId="7"/>
  </si>
  <si>
    <t>(介護老人福祉施設)</t>
    <rPh sb="1" eb="3">
      <t>カイゴ</t>
    </rPh>
    <rPh sb="3" eb="5">
      <t>ロウジン</t>
    </rPh>
    <rPh sb="5" eb="7">
      <t>フクシ</t>
    </rPh>
    <rPh sb="7" eb="9">
      <t>シセツ</t>
    </rPh>
    <phoneticPr fontId="7"/>
  </si>
  <si>
    <t>対象者数 (人)</t>
    <rPh sb="0" eb="2">
      <t>タイショウ</t>
    </rPh>
    <rPh sb="2" eb="3">
      <t>シャ</t>
    </rPh>
    <rPh sb="3" eb="4">
      <t>スウ</t>
    </rPh>
    <phoneticPr fontId="7"/>
  </si>
  <si>
    <t>軽減額　(円)</t>
    <rPh sb="0" eb="1">
      <t>ケイ</t>
    </rPh>
    <rPh sb="1" eb="2">
      <t>ゲン</t>
    </rPh>
    <rPh sb="2" eb="3">
      <t>ガク</t>
    </rPh>
    <phoneticPr fontId="7"/>
  </si>
  <si>
    <t>⑤(④×10/10)</t>
    <phoneticPr fontId="7"/>
  </si>
  <si>
    <t>（単位：円）</t>
  </si>
  <si>
    <t>うち那覇市の被保険者数</t>
    <rPh sb="2" eb="4">
      <t>ナハ</t>
    </rPh>
    <rPh sb="4" eb="5">
      <t>シ</t>
    </rPh>
    <rPh sb="6" eb="10">
      <t>ヒ</t>
    </rPh>
    <rPh sb="10" eb="11">
      <t>スウ</t>
    </rPh>
    <phoneticPr fontId="7"/>
  </si>
  <si>
    <t>うち那覇市の被保険者分</t>
    <rPh sb="2" eb="4">
      <t>ナハ</t>
    </rPh>
    <rPh sb="4" eb="5">
      <t>シ</t>
    </rPh>
    <rPh sb="6" eb="10">
      <t>ヒ</t>
    </rPh>
    <rPh sb="10" eb="11">
      <t>ブン</t>
    </rPh>
    <phoneticPr fontId="7"/>
  </si>
  <si>
    <t>デイサービス○○</t>
    <phoneticPr fontId="14"/>
  </si>
  <si>
    <t>短期入所生活介護
●●園</t>
    <rPh sb="0" eb="2">
      <t>タンキ</t>
    </rPh>
    <rPh sb="2" eb="4">
      <t>ニュウショ</t>
    </rPh>
    <rPh sb="4" eb="6">
      <t>セイカツ</t>
    </rPh>
    <rPh sb="6" eb="8">
      <t>カイゴ</t>
    </rPh>
    <rPh sb="11" eb="12">
      <t>エン</t>
    </rPh>
    <phoneticPr fontId="14"/>
  </si>
  <si>
    <t>特別養護老人ホーム
▲▲園</t>
    <rPh sb="0" eb="2">
      <t>トクベツ</t>
    </rPh>
    <rPh sb="2" eb="4">
      <t>ヨウゴ</t>
    </rPh>
    <rPh sb="4" eb="6">
      <t>ロウジン</t>
    </rPh>
    <rPh sb="12" eb="13">
      <t>エン</t>
    </rPh>
    <phoneticPr fontId="14"/>
  </si>
  <si>
    <t>社会福祉法人●●会</t>
    <rPh sb="0" eb="2">
      <t>シャカイ</t>
    </rPh>
    <rPh sb="2" eb="4">
      <t>フクシ</t>
    </rPh>
    <rPh sb="4" eb="6">
      <t>ホウジン</t>
    </rPh>
    <rPh sb="8" eb="9">
      <t>カイ</t>
    </rPh>
    <phoneticPr fontId="14"/>
  </si>
  <si>
    <t>本来受領すべき
利用者負担額</t>
    <rPh sb="0" eb="2">
      <t>ホンライ</t>
    </rPh>
    <rPh sb="2" eb="4">
      <t>ジュリョウ</t>
    </rPh>
    <rPh sb="8" eb="11">
      <t>リヨウシャ</t>
    </rPh>
    <rPh sb="11" eb="14">
      <t>フタンガク</t>
    </rPh>
    <phoneticPr fontId="7"/>
  </si>
  <si>
    <t>事業所番号：</t>
    <rPh sb="0" eb="3">
      <t>ジギョウショ</t>
    </rPh>
    <rPh sb="3" eb="5">
      <t>バンゴウ</t>
    </rPh>
    <phoneticPr fontId="6"/>
  </si>
  <si>
    <t>サービス種類：</t>
  </si>
  <si>
    <t>事業所名称：</t>
    <rPh sb="0" eb="3">
      <t>ジギョウショ</t>
    </rPh>
    <rPh sb="3" eb="5">
      <t>メイショウ</t>
    </rPh>
    <phoneticPr fontId="6"/>
  </si>
  <si>
    <t>（⑤÷④）</t>
    <phoneticPr fontId="6"/>
  </si>
  <si>
    <t>（⑤‐⑥）</t>
    <phoneticPr fontId="6"/>
  </si>
  <si>
    <t>(⑦×⑧）</t>
    <phoneticPr fontId="6"/>
  </si>
  <si>
    <t>　</t>
    <phoneticPr fontId="6"/>
  </si>
  <si>
    <t>※・・・・・・・市町村比率（%)は算出後、小数点第三位を四捨五入</t>
    <phoneticPr fontId="6"/>
  </si>
  <si>
    <t>うるま市</t>
    <phoneticPr fontId="24"/>
  </si>
  <si>
    <t>宜野湾市</t>
    <phoneticPr fontId="24"/>
  </si>
  <si>
    <t>石垣市</t>
    <phoneticPr fontId="24"/>
  </si>
  <si>
    <t>浦添市</t>
    <phoneticPr fontId="24"/>
  </si>
  <si>
    <t>名護市</t>
    <phoneticPr fontId="24"/>
  </si>
  <si>
    <t>沖縄県介護保険広域連合</t>
    <phoneticPr fontId="24"/>
  </si>
  <si>
    <t>社会福祉法人軽減市町村助成費請求明細書</t>
    <phoneticPr fontId="14"/>
  </si>
  <si>
    <t>別紙２</t>
    <rPh sb="0" eb="2">
      <t>ベッシ</t>
    </rPh>
    <phoneticPr fontId="6"/>
  </si>
  <si>
    <t>那覇市軽減額欄</t>
    <rPh sb="0" eb="3">
      <t>ナハシ</t>
    </rPh>
    <rPh sb="3" eb="5">
      <t>ケイゲン</t>
    </rPh>
    <rPh sb="5" eb="6">
      <t>ガク</t>
    </rPh>
    <rPh sb="6" eb="7">
      <t>ラン</t>
    </rPh>
    <phoneticPr fontId="6"/>
  </si>
  <si>
    <t>　　（３）那覇市補助所要額の１円未満の端数は切り捨てとなります。</t>
    <rPh sb="5" eb="8">
      <t>ナハシ</t>
    </rPh>
    <rPh sb="8" eb="10">
      <t>ホジョ</t>
    </rPh>
    <rPh sb="10" eb="12">
      <t>ショヨウ</t>
    </rPh>
    <rPh sb="12" eb="13">
      <t>ガク</t>
    </rPh>
    <phoneticPr fontId="7"/>
  </si>
  <si>
    <t>　　（２）那覇市の按分比率は、⑨/②算出後、小数点第五位を四捨五入します。</t>
    <rPh sb="5" eb="8">
      <t>ナハシ</t>
    </rPh>
    <rPh sb="9" eb="11">
      <t>アンブン</t>
    </rPh>
    <rPh sb="11" eb="13">
      <t>ヒリツ</t>
    </rPh>
    <rPh sb="26" eb="27">
      <t>５</t>
    </rPh>
    <phoneticPr fontId="7"/>
  </si>
  <si>
    <t>浦添市</t>
    <rPh sb="0" eb="3">
      <t>ウラソエシ</t>
    </rPh>
    <phoneticPr fontId="14"/>
  </si>
  <si>
    <t>所在地：</t>
    <phoneticPr fontId="6"/>
  </si>
  <si>
    <t>法人名：</t>
    <phoneticPr fontId="6"/>
  </si>
  <si>
    <t>代表者：　　　　　　　　　　　　　　印</t>
    <phoneticPr fontId="6"/>
  </si>
  <si>
    <t>記</t>
    <phoneticPr fontId="6"/>
  </si>
  <si>
    <t>代表者：</t>
    <rPh sb="0" eb="3">
      <t>ダイヒョウシャ</t>
    </rPh>
    <phoneticPr fontId="7"/>
  </si>
  <si>
    <t>２　社会福祉法人軽減市町村助成費請求明細書（別紙２）</t>
    <rPh sb="22" eb="24">
      <t>ベッシ</t>
    </rPh>
    <phoneticPr fontId="7"/>
  </si>
  <si>
    <t>短期入所生活介護</t>
    <rPh sb="0" eb="2">
      <t>タンキ</t>
    </rPh>
    <rPh sb="2" eb="4">
      <t>ニュウショ</t>
    </rPh>
    <rPh sb="4" eb="6">
      <t>セイカツ</t>
    </rPh>
    <rPh sb="6" eb="8">
      <t>カイゴ</t>
    </rPh>
    <phoneticPr fontId="14"/>
  </si>
  <si>
    <t>短期入所生活介護●●園</t>
    <rPh sb="0" eb="2">
      <t>タンキ</t>
    </rPh>
    <rPh sb="2" eb="4">
      <t>ニュウショ</t>
    </rPh>
    <rPh sb="4" eb="6">
      <t>セイカツ</t>
    </rPh>
    <rPh sb="6" eb="8">
      <t>カイゴ</t>
    </rPh>
    <rPh sb="10" eb="11">
      <t>エン</t>
    </rPh>
    <phoneticPr fontId="14"/>
  </si>
  <si>
    <t>３　軽減額個人別明細表</t>
    <rPh sb="2" eb="4">
      <t>ケイゲン</t>
    </rPh>
    <rPh sb="4" eb="5">
      <t>ガク</t>
    </rPh>
    <rPh sb="5" eb="7">
      <t>コジン</t>
    </rPh>
    <rPh sb="7" eb="8">
      <t>ベツ</t>
    </rPh>
    <rPh sb="8" eb="11">
      <t>メイサイヒョウ</t>
    </rPh>
    <phoneticPr fontId="7"/>
  </si>
  <si>
    <t>みだしのことについて、次により補助金を交付されるよう関係書類を添えて申請します。</t>
    <phoneticPr fontId="6"/>
  </si>
  <si>
    <t>社会福祉法人等による利用者負担額軽減制度事業報告書</t>
    <rPh sb="0" eb="2">
      <t>シャカイ</t>
    </rPh>
    <rPh sb="2" eb="4">
      <t>フクシ</t>
    </rPh>
    <rPh sb="4" eb="6">
      <t>ホウジン</t>
    </rPh>
    <rPh sb="6" eb="7">
      <t>トウ</t>
    </rPh>
    <rPh sb="10" eb="13">
      <t>リヨウシャ</t>
    </rPh>
    <rPh sb="13" eb="16">
      <t>フタンガク</t>
    </rPh>
    <rPh sb="16" eb="18">
      <t>ケイゲン</t>
    </rPh>
    <rPh sb="18" eb="20">
      <t>セイド</t>
    </rPh>
    <rPh sb="20" eb="22">
      <t>ジギョウ</t>
    </rPh>
    <rPh sb="22" eb="24">
      <t>ホウコク</t>
    </rPh>
    <phoneticPr fontId="7"/>
  </si>
  <si>
    <t>店 名</t>
    <rPh sb="0" eb="1">
      <t>テン</t>
    </rPh>
    <rPh sb="2" eb="3">
      <t>メイ</t>
    </rPh>
    <phoneticPr fontId="7"/>
  </si>
  <si>
    <t>社会福祉法人等による利用者負担額軽減制度事業報告書</t>
  </si>
  <si>
    <t>那　覇　市　長　　宛</t>
    <rPh sb="0" eb="5">
      <t>ナ</t>
    </rPh>
    <rPh sb="6" eb="7">
      <t>チョウ</t>
    </rPh>
    <rPh sb="9" eb="10">
      <t>アテ</t>
    </rPh>
    <phoneticPr fontId="7"/>
  </si>
  <si>
    <t>那　覇　市　長　　　宛</t>
    <rPh sb="0" eb="5">
      <t>ナ</t>
    </rPh>
    <rPh sb="6" eb="7">
      <t>チョウ</t>
    </rPh>
    <rPh sb="10" eb="11">
      <t>アテ</t>
    </rPh>
    <phoneticPr fontId="7"/>
  </si>
  <si>
    <t>　　那　覇　市　長　　宛</t>
    <rPh sb="2" eb="5">
      <t>ナハ</t>
    </rPh>
    <rPh sb="6" eb="9">
      <t>シチョウ</t>
    </rPh>
    <rPh sb="11" eb="12">
      <t>アテ</t>
    </rPh>
    <phoneticPr fontId="7"/>
  </si>
  <si>
    <t>令和   　 年　　　月　　　日</t>
    <rPh sb="0" eb="1">
      <t>レイ</t>
    </rPh>
    <rPh sb="1" eb="2">
      <t>ワ</t>
    </rPh>
    <phoneticPr fontId="6"/>
  </si>
  <si>
    <t>令和　　年　　月　　日</t>
    <rPh sb="0" eb="1">
      <t>レイ</t>
    </rPh>
    <rPh sb="1" eb="2">
      <t>ワ</t>
    </rPh>
    <phoneticPr fontId="7"/>
  </si>
  <si>
    <t>令和　　　年　　　月　　　日</t>
    <rPh sb="0" eb="1">
      <t>レイ</t>
    </rPh>
    <rPh sb="1" eb="2">
      <t>ワ</t>
    </rPh>
    <rPh sb="5" eb="6">
      <t>ネン</t>
    </rPh>
    <rPh sb="9" eb="10">
      <t>ツキ</t>
    </rPh>
    <rPh sb="13" eb="14">
      <t>ニチ</t>
    </rPh>
    <phoneticPr fontId="7"/>
  </si>
  <si>
    <t>担当者名：</t>
    <rPh sb="0" eb="3">
      <t>タントウシャ</t>
    </rPh>
    <rPh sb="3" eb="4">
      <t>メイ</t>
    </rPh>
    <phoneticPr fontId="7"/>
  </si>
  <si>
    <t>TEL：</t>
    <phoneticPr fontId="7"/>
  </si>
  <si>
    <t>FAX：</t>
    <phoneticPr fontId="7"/>
  </si>
  <si>
    <t>E-mail：</t>
    <phoneticPr fontId="7"/>
  </si>
  <si>
    <t>添付書類</t>
    <phoneticPr fontId="6"/>
  </si>
  <si>
    <t>１　補助金交付申請額</t>
    <rPh sb="2" eb="5">
      <t>ホジョキン</t>
    </rPh>
    <rPh sb="5" eb="7">
      <t>コウフ</t>
    </rPh>
    <phoneticPr fontId="6"/>
  </si>
  <si>
    <t>金</t>
    <rPh sb="0" eb="1">
      <t>キン</t>
    </rPh>
    <phoneticPr fontId="6"/>
  </si>
  <si>
    <t>円</t>
    <rPh sb="0" eb="1">
      <t>エン</t>
    </rPh>
    <phoneticPr fontId="6"/>
  </si>
  <si>
    <t>２　添付書類</t>
  </si>
  <si>
    <t>令和3年4月</t>
    <rPh sb="0" eb="2">
      <t>レイワ</t>
    </rPh>
    <rPh sb="3" eb="4">
      <t>ネン</t>
    </rPh>
    <rPh sb="5" eb="6">
      <t>ガツ</t>
    </rPh>
    <phoneticPr fontId="6"/>
  </si>
  <si>
    <t>令和3年5月</t>
    <rPh sb="4" eb="5">
      <t>ヘイネン</t>
    </rPh>
    <rPh sb="5" eb="6">
      <t>ガツ</t>
    </rPh>
    <phoneticPr fontId="6"/>
  </si>
  <si>
    <t>令和3年6月</t>
    <rPh sb="0" eb="2">
      <t>レイワ</t>
    </rPh>
    <rPh sb="3" eb="4">
      <t>ネン</t>
    </rPh>
    <rPh sb="5" eb="6">
      <t>ガツ</t>
    </rPh>
    <phoneticPr fontId="6"/>
  </si>
  <si>
    <t>令和3年7月</t>
    <rPh sb="5" eb="6">
      <t>ガツ</t>
    </rPh>
    <phoneticPr fontId="6"/>
  </si>
  <si>
    <t>令和3年8月</t>
    <rPh sb="0" eb="2">
      <t>レイワ</t>
    </rPh>
    <rPh sb="3" eb="4">
      <t>ネン</t>
    </rPh>
    <rPh sb="5" eb="6">
      <t>ガツ</t>
    </rPh>
    <phoneticPr fontId="6"/>
  </si>
  <si>
    <t>令和3年9月</t>
    <rPh sb="5" eb="6">
      <t>ガツ</t>
    </rPh>
    <phoneticPr fontId="6"/>
  </si>
  <si>
    <t>令和3年10月</t>
    <rPh sb="0" eb="2">
      <t>レイワ</t>
    </rPh>
    <rPh sb="3" eb="4">
      <t>ネン</t>
    </rPh>
    <rPh sb="6" eb="7">
      <t>ガツ</t>
    </rPh>
    <phoneticPr fontId="6"/>
  </si>
  <si>
    <t>令和3年11月</t>
    <rPh sb="6" eb="7">
      <t>ガツ</t>
    </rPh>
    <phoneticPr fontId="6"/>
  </si>
  <si>
    <t>令和3年12月</t>
    <rPh sb="0" eb="2">
      <t>レイワ</t>
    </rPh>
    <rPh sb="3" eb="4">
      <t>ネン</t>
    </rPh>
    <rPh sb="6" eb="7">
      <t>ガツ</t>
    </rPh>
    <phoneticPr fontId="6"/>
  </si>
  <si>
    <t>令和4年1月</t>
    <rPh sb="4" eb="5">
      <t>ヘイネン</t>
    </rPh>
    <rPh sb="5" eb="6">
      <t>ガツ</t>
    </rPh>
    <phoneticPr fontId="6"/>
  </si>
  <si>
    <t>令和4年2月</t>
    <rPh sb="5" eb="6">
      <t>ガツ</t>
    </rPh>
    <phoneticPr fontId="6"/>
  </si>
  <si>
    <t>令和4年3月</t>
    <rPh sb="5" eb="6">
      <t>ガツ</t>
    </rPh>
    <phoneticPr fontId="6"/>
  </si>
  <si>
    <t>令和3年4月</t>
    <rPh sb="0" eb="2">
      <t>レイワ</t>
    </rPh>
    <rPh sb="3" eb="4">
      <t>ネン</t>
    </rPh>
    <rPh sb="4" eb="5">
      <t>ガツ</t>
    </rPh>
    <phoneticPr fontId="6"/>
  </si>
  <si>
    <t>令和4年1月</t>
    <rPh sb="3" eb="4">
      <t>ネン</t>
    </rPh>
    <rPh sb="4" eb="5">
      <t>ヘイネン</t>
    </rPh>
    <rPh sb="5" eb="6">
      <t>ガツ</t>
    </rPh>
    <phoneticPr fontId="6"/>
  </si>
  <si>
    <t>令和4年2月</t>
    <rPh sb="3" eb="4">
      <t>ネン</t>
    </rPh>
    <rPh sb="5" eb="6">
      <t>ガツ</t>
    </rPh>
    <phoneticPr fontId="6"/>
  </si>
  <si>
    <t>令和4年3月</t>
    <rPh sb="3" eb="4">
      <t>ネン</t>
    </rPh>
    <rPh sb="5" eb="6">
      <t>ガツ</t>
    </rPh>
    <phoneticPr fontId="6"/>
  </si>
  <si>
    <t>令和3年6月</t>
    <rPh sb="0" eb="2">
      <t>レイワ</t>
    </rPh>
    <rPh sb="3" eb="4">
      <t>ネン</t>
    </rPh>
    <phoneticPr fontId="6"/>
  </si>
  <si>
    <t>令和3年8月</t>
    <rPh sb="0" eb="2">
      <t>レイワ</t>
    </rPh>
    <rPh sb="3" eb="4">
      <t>ネン</t>
    </rPh>
    <phoneticPr fontId="6"/>
  </si>
  <si>
    <t>令和3年10月</t>
    <rPh sb="0" eb="2">
      <t>レイワ</t>
    </rPh>
    <rPh sb="3" eb="4">
      <t>ネン</t>
    </rPh>
    <phoneticPr fontId="6"/>
  </si>
  <si>
    <t>令和3年12月</t>
    <rPh sb="0" eb="2">
      <t>レイワ</t>
    </rPh>
    <rPh sb="3" eb="4">
      <t>ネン</t>
    </rPh>
    <phoneticPr fontId="6"/>
  </si>
  <si>
    <t>￥</t>
    <phoneticPr fontId="14"/>
  </si>
  <si>
    <t>〇</t>
    <phoneticPr fontId="14"/>
  </si>
  <si>
    <t>　　・通所介護、訪問介護、短期入所生活介護等（地域密着型介護老人福祉施設及び指定介護老人福祉施設を除く）のとき</t>
    <rPh sb="8" eb="12">
      <t>ホウモンカイゴ</t>
    </rPh>
    <rPh sb="49" eb="50">
      <t>ノゾ</t>
    </rPh>
    <phoneticPr fontId="6"/>
  </si>
  <si>
    <t>　　・地域密着型介護老人福祉施設及び指定介護老人福祉施設で、軽減総額が利用者負担総額の10%以下のとき</t>
    <rPh sb="3" eb="5">
      <t>チイキ</t>
    </rPh>
    <rPh sb="5" eb="7">
      <t>ミッチャク</t>
    </rPh>
    <rPh sb="7" eb="8">
      <t>ガタ</t>
    </rPh>
    <rPh sb="8" eb="10">
      <t>カイゴ</t>
    </rPh>
    <rPh sb="10" eb="12">
      <t>ロウジン</t>
    </rPh>
    <rPh sb="12" eb="14">
      <t>フクシ</t>
    </rPh>
    <rPh sb="14" eb="16">
      <t>シセツ</t>
    </rPh>
    <rPh sb="16" eb="17">
      <t>オヨ</t>
    </rPh>
    <rPh sb="18" eb="20">
      <t>シテイ</t>
    </rPh>
    <rPh sb="20" eb="22">
      <t>カイゴ</t>
    </rPh>
    <rPh sb="22" eb="24">
      <t>ロウジン</t>
    </rPh>
    <rPh sb="24" eb="26">
      <t>フクシ</t>
    </rPh>
    <rPh sb="26" eb="28">
      <t>シセツ</t>
    </rPh>
    <rPh sb="30" eb="32">
      <t>ケイゲン</t>
    </rPh>
    <rPh sb="32" eb="34">
      <t>ソウガク</t>
    </rPh>
    <rPh sb="35" eb="38">
      <t>リヨウシャ</t>
    </rPh>
    <rPh sb="38" eb="40">
      <t>フタン</t>
    </rPh>
    <rPh sb="40" eb="42">
      <t>ソウガク</t>
    </rPh>
    <rPh sb="46" eb="48">
      <t>イカ</t>
    </rPh>
    <phoneticPr fontId="6"/>
  </si>
  <si>
    <t>　　・地域密着型介護老人福祉施設及び指定介護老人福祉施設で、軽減総額が利用者負担総額の10%超のとき</t>
    <rPh sb="3" eb="8">
      <t>チイキミッチャクガタ</t>
    </rPh>
    <rPh sb="8" eb="10">
      <t>カイゴ</t>
    </rPh>
    <rPh sb="10" eb="12">
      <t>ロウジン</t>
    </rPh>
    <rPh sb="12" eb="14">
      <t>フクシ</t>
    </rPh>
    <rPh sb="14" eb="16">
      <t>シセツ</t>
    </rPh>
    <rPh sb="16" eb="17">
      <t>オヨ</t>
    </rPh>
    <rPh sb="18" eb="20">
      <t>シテイ</t>
    </rPh>
    <rPh sb="20" eb="22">
      <t>カイゴ</t>
    </rPh>
    <rPh sb="22" eb="28">
      <t>ロウジンフクシシセツ</t>
    </rPh>
    <rPh sb="30" eb="32">
      <t>ケイゲン</t>
    </rPh>
    <rPh sb="32" eb="34">
      <t>ソウガク</t>
    </rPh>
    <rPh sb="35" eb="38">
      <t>リヨウシャ</t>
    </rPh>
    <rPh sb="38" eb="40">
      <t>フタン</t>
    </rPh>
    <rPh sb="40" eb="42">
      <t>ソウガク</t>
    </rPh>
    <rPh sb="46" eb="47">
      <t>チョウ</t>
    </rPh>
    <phoneticPr fontId="6"/>
  </si>
  <si>
    <t>(1)  令和　　年度 収支予算書</t>
    <rPh sb="5" eb="6">
      <t>レイ</t>
    </rPh>
    <rPh sb="6" eb="7">
      <t>ワ</t>
    </rPh>
    <phoneticPr fontId="6"/>
  </si>
  <si>
    <t>４　令和　　年度 収支決算書</t>
    <rPh sb="2" eb="3">
      <t>レイ</t>
    </rPh>
    <rPh sb="3" eb="4">
      <t>ワ</t>
    </rPh>
    <rPh sb="11" eb="13">
      <t>ケッサン</t>
    </rPh>
    <phoneticPr fontId="7"/>
  </si>
  <si>
    <t>令和　　年4月から令和　　年3月までのサービス提供分</t>
    <rPh sb="0" eb="2">
      <t>レイワ</t>
    </rPh>
    <rPh sb="4" eb="5">
      <t>ネン</t>
    </rPh>
    <rPh sb="6" eb="7">
      <t>ガツ</t>
    </rPh>
    <rPh sb="14" eb="15">
      <t>ヘイネン</t>
    </rPh>
    <rPh sb="15" eb="16">
      <t>ガツ</t>
    </rPh>
    <rPh sb="23" eb="25">
      <t>テイキョウ</t>
    </rPh>
    <rPh sb="25" eb="26">
      <t>ブン</t>
    </rPh>
    <phoneticPr fontId="6"/>
  </si>
  <si>
    <t>令和〇年4月から令和〇年3月までのサービス提供分</t>
    <rPh sb="0" eb="2">
      <t>レイワ</t>
    </rPh>
    <rPh sb="3" eb="4">
      <t>ネン</t>
    </rPh>
    <rPh sb="5" eb="6">
      <t>ガツ</t>
    </rPh>
    <rPh sb="11" eb="12">
      <t>ネン</t>
    </rPh>
    <rPh sb="12" eb="13">
      <t>ヘイネン</t>
    </rPh>
    <rPh sb="13" eb="14">
      <t>ガツ</t>
    </rPh>
    <rPh sb="21" eb="23">
      <t>テイキョウ</t>
    </rPh>
    <rPh sb="23" eb="24">
      <t>ブン</t>
    </rPh>
    <phoneticPr fontId="6"/>
  </si>
  <si>
    <t>社会福祉法人等による利用者負担額軽減制度事業補助金交付申請書</t>
    <rPh sb="29" eb="30">
      <t>ショ</t>
    </rPh>
    <phoneticPr fontId="6"/>
  </si>
  <si>
    <r>
      <t>様式第５号（第</t>
    </r>
    <r>
      <rPr>
        <sz val="12"/>
        <color rgb="FFFF0000"/>
        <rFont val="ＭＳ 明朝"/>
        <family val="1"/>
        <charset val="128"/>
      </rPr>
      <t>19</t>
    </r>
    <r>
      <rPr>
        <sz val="12"/>
        <rFont val="ＭＳ 明朝"/>
        <family val="1"/>
        <charset val="128"/>
      </rPr>
      <t>条関係）</t>
    </r>
    <phoneticPr fontId="6"/>
  </si>
  <si>
    <t xml:space="preserve">社会福祉法人等による利用者負担額軽減制度事業
</t>
    <rPh sb="1" eb="8">
      <t>シャ</t>
    </rPh>
    <rPh sb="11" eb="16">
      <t>リ</t>
    </rPh>
    <rPh sb="16" eb="17">
      <t>ガク</t>
    </rPh>
    <rPh sb="17" eb="19">
      <t>ケイゲン</t>
    </rPh>
    <rPh sb="19" eb="21">
      <t>セイド</t>
    </rPh>
    <rPh sb="21" eb="23">
      <t>ジギョウ</t>
    </rPh>
    <phoneticPr fontId="7"/>
  </si>
  <si>
    <t>　　　　　　　　　　　補助金交付事業実績報告書</t>
    <phoneticPr fontId="7"/>
  </si>
  <si>
    <t>（単位：円）</t>
    <rPh sb="1" eb="3">
      <t>タンイ</t>
    </rPh>
    <rPh sb="4" eb="5">
      <t>エン</t>
    </rPh>
    <phoneticPr fontId="14"/>
  </si>
  <si>
    <t>（１）太枠に記載し、それ以外は自動計算されますので記載しないでください。</t>
    <rPh sb="3" eb="5">
      <t>フトワク</t>
    </rPh>
    <rPh sb="6" eb="8">
      <t>キサイ</t>
    </rPh>
    <rPh sb="12" eb="14">
      <t>イガイ</t>
    </rPh>
    <rPh sb="15" eb="17">
      <t>ジドウ</t>
    </rPh>
    <rPh sb="17" eb="19">
      <t>ケイサン</t>
    </rPh>
    <rPh sb="25" eb="27">
      <t>キサイ</t>
    </rPh>
    <phoneticPr fontId="7"/>
  </si>
  <si>
    <t>（２）実施している事業所が多く、欄の追加を行う場合は、同じｻｰﾋﾞｽの行のコピーを行い挿入により作成してください。</t>
    <rPh sb="3" eb="5">
      <t>ジッシ</t>
    </rPh>
    <rPh sb="9" eb="12">
      <t>ジギョウショ</t>
    </rPh>
    <rPh sb="13" eb="14">
      <t>オオ</t>
    </rPh>
    <rPh sb="16" eb="17">
      <t>ラン</t>
    </rPh>
    <rPh sb="18" eb="20">
      <t>ツイカ</t>
    </rPh>
    <rPh sb="21" eb="22">
      <t>オコナ</t>
    </rPh>
    <rPh sb="23" eb="25">
      <t>バアイ</t>
    </rPh>
    <rPh sb="27" eb="28">
      <t>オナ</t>
    </rPh>
    <rPh sb="35" eb="36">
      <t>ギョウ</t>
    </rPh>
    <rPh sb="41" eb="42">
      <t>オコナ</t>
    </rPh>
    <rPh sb="43" eb="45">
      <t>ソウニュウ</t>
    </rPh>
    <rPh sb="48" eb="50">
      <t>サクセイ</t>
    </rPh>
    <phoneticPr fontId="7"/>
  </si>
  <si>
    <t>（２）那覇市の按分比率は、⑨/②算出後、小数点第五位を四捨五入します。</t>
    <rPh sb="3" eb="6">
      <t>ナハシ</t>
    </rPh>
    <rPh sb="7" eb="9">
      <t>アンブン</t>
    </rPh>
    <rPh sb="9" eb="11">
      <t>ヒリツ</t>
    </rPh>
    <rPh sb="24" eb="25">
      <t>５</t>
    </rPh>
    <phoneticPr fontId="7"/>
  </si>
  <si>
    <t>（３）１円未満の端数は切り捨てとなります。</t>
    <phoneticPr fontId="7"/>
  </si>
  <si>
    <t>（１）那覇市補助所要額⑪は、軽減額②から利用者負担額の1％⑥と10％を超える部分④を控除した額⑦の1/2⑧に、</t>
    <rPh sb="3" eb="6">
      <t>ナハシ</t>
    </rPh>
    <rPh sb="6" eb="8">
      <t>ホジョ</t>
    </rPh>
    <rPh sb="8" eb="10">
      <t>ショヨウ</t>
    </rPh>
    <rPh sb="10" eb="11">
      <t>ガク</t>
    </rPh>
    <rPh sb="14" eb="16">
      <t>ケイゲン</t>
    </rPh>
    <rPh sb="16" eb="17">
      <t>ガク</t>
    </rPh>
    <rPh sb="20" eb="23">
      <t>リヨウシャ</t>
    </rPh>
    <rPh sb="23" eb="25">
      <t>フタン</t>
    </rPh>
    <rPh sb="25" eb="26">
      <t>ガク</t>
    </rPh>
    <rPh sb="35" eb="36">
      <t>コ</t>
    </rPh>
    <rPh sb="38" eb="40">
      <t>ブブン</t>
    </rPh>
    <rPh sb="42" eb="44">
      <t>コウジョ</t>
    </rPh>
    <rPh sb="46" eb="47">
      <t>ガク</t>
    </rPh>
    <phoneticPr fontId="7"/>
  </si>
  <si>
    <t>補助所要額⑤を足した額⑩を、那覇市の按分比率⑨/②でかけて算出します。</t>
    <phoneticPr fontId="14"/>
  </si>
  <si>
    <t xml:space="preserve">10%
控除額
</t>
    <rPh sb="4" eb="7">
      <t>コウジョガク</t>
    </rPh>
    <phoneticPr fontId="7"/>
  </si>
  <si>
    <t xml:space="preserve">10/10
補助
所要額
</t>
    <rPh sb="6" eb="8">
      <t>ホジョ</t>
    </rPh>
    <rPh sb="9" eb="11">
      <t>ショヨウ</t>
    </rPh>
    <rPh sb="11" eb="12">
      <t>ガク</t>
    </rPh>
    <phoneticPr fontId="7"/>
  </si>
  <si>
    <t xml:space="preserve">10/10
補助
対象額
</t>
    <rPh sb="6" eb="8">
      <t>ホジョ</t>
    </rPh>
    <rPh sb="9" eb="11">
      <t>タイショウ</t>
    </rPh>
    <rPh sb="11" eb="12">
      <t>ガク</t>
    </rPh>
    <phoneticPr fontId="7"/>
  </si>
  <si>
    <t xml:space="preserve">１%
控除額
</t>
    <rPh sb="3" eb="6">
      <t>コウジョガク</t>
    </rPh>
    <phoneticPr fontId="7"/>
  </si>
  <si>
    <t xml:space="preserve">1/2 
補 助
対象額
</t>
    <rPh sb="5" eb="8">
      <t>ホジョ</t>
    </rPh>
    <rPh sb="9" eb="11">
      <t>タイショウ</t>
    </rPh>
    <rPh sb="11" eb="12">
      <t>ガク</t>
    </rPh>
    <phoneticPr fontId="7"/>
  </si>
  <si>
    <t xml:space="preserve">1/2 
補 助
所要額
</t>
    <rPh sb="5" eb="8">
      <t>ホジョ</t>
    </rPh>
    <phoneticPr fontId="7"/>
  </si>
  <si>
    <t>様式第６号（第24条関係）</t>
    <rPh sb="0" eb="2">
      <t>ヨウシキ</t>
    </rPh>
    <rPh sb="2" eb="3">
      <t>ダイ</t>
    </rPh>
    <rPh sb="4" eb="5">
      <t>ゴウ</t>
    </rPh>
    <rPh sb="6" eb="7">
      <t>ダイ</t>
    </rPh>
    <rPh sb="9" eb="10">
      <t>ジョウ</t>
    </rPh>
    <rPh sb="10" eb="12">
      <t>カンケイ</t>
    </rPh>
    <phoneticPr fontId="7"/>
  </si>
  <si>
    <t>第６号様式（第２４条関係）</t>
    <rPh sb="0" eb="1">
      <t>ダイ</t>
    </rPh>
    <rPh sb="2" eb="3">
      <t>ゴウ</t>
    </rPh>
    <rPh sb="3" eb="5">
      <t>ヨウシキ</t>
    </rPh>
    <rPh sb="6" eb="7">
      <t>ダイ</t>
    </rPh>
    <rPh sb="9" eb="10">
      <t>ジョウ</t>
    </rPh>
    <rPh sb="10" eb="12">
      <t>カンケイ</t>
    </rPh>
    <phoneticPr fontId="7"/>
  </si>
  <si>
    <t>代表者：　　　　　　　　　　　　</t>
    <phoneticPr fontId="6"/>
  </si>
  <si>
    <t>印</t>
    <rPh sb="0" eb="1">
      <t>イン</t>
    </rPh>
    <phoneticPr fontId="6"/>
  </si>
  <si>
    <t>様式第５号（第１９条関係）</t>
    <rPh sb="0" eb="2">
      <t>ヨウシキ</t>
    </rPh>
    <phoneticPr fontId="6"/>
  </si>
  <si>
    <t>　に係る利用者負担額軽減制度事業の補助金として(概算)</t>
    <rPh sb="2" eb="3">
      <t>カカ</t>
    </rPh>
    <rPh sb="4" eb="7">
      <t>リヨウシャ</t>
    </rPh>
    <rPh sb="7" eb="9">
      <t>フタン</t>
    </rPh>
    <rPh sb="9" eb="10">
      <t>ガク</t>
    </rPh>
    <rPh sb="10" eb="12">
      <t>ケイゲン</t>
    </rPh>
    <rPh sb="12" eb="14">
      <t>セイド</t>
    </rPh>
    <rPh sb="14" eb="16">
      <t>ジギョウ</t>
    </rPh>
    <rPh sb="17" eb="20">
      <t>ホジョキン</t>
    </rPh>
    <rPh sb="24" eb="26">
      <t>ガイサン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</si>
</sst>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_);[Red]\(#,##0\)"/>
    <numFmt numFmtId="178" formatCode="0.00000_ "/>
    <numFmt numFmtId="179" formatCode="0_);\(0\)"/>
    <numFmt numFmtId="180" formatCode="#,##0_ "/>
    <numFmt numFmtId="181" formatCode="0.0000_ "/>
  </numFmts>
  <fonts count="28">
    <font>
      <sz val="12"/>
      <name val="ＭＳ 明朝"/>
      <family val="1"/>
      <charset val="128"/>
    </font>
    <font>
      <sz val="12"/>
      <name val="ＭＳ 明朝"/>
      <family val="1"/>
      <charset val="128"/>
    </font>
    <font>
      <sz val="10"/>
      <name val="Arial"/>
      <family val="2"/>
    </font>
    <font>
      <b/>
      <sz val="12"/>
      <name val="Helv"/>
      <family val="2"/>
    </font>
    <font>
      <sz val="9"/>
      <name val="Times New Roman"/>
      <family val="1"/>
    </font>
    <font>
      <sz val="11"/>
      <name val="ＭＳ 明朝"/>
      <family val="1"/>
      <charset val="128"/>
    </font>
    <font>
      <sz val="6"/>
      <name val="ＭＳ Ｐゴシック"/>
      <family val="3"/>
      <charset val="128"/>
    </font>
    <font>
      <sz val="6"/>
      <name val="ＭＳ Ｐ明朝"/>
      <family val="1"/>
      <charset val="128"/>
    </font>
    <font>
      <sz val="8"/>
      <name val="ＭＳ 明朝"/>
      <family val="1"/>
      <charset val="128"/>
    </font>
    <font>
      <sz val="14"/>
      <name val="ＭＳ 明朝"/>
      <family val="1"/>
      <charset val="128"/>
    </font>
    <font>
      <sz val="22"/>
      <name val="ＭＳ 明朝"/>
      <family val="1"/>
      <charset val="128"/>
    </font>
    <font>
      <sz val="24"/>
      <name val="ＭＳ 明朝"/>
      <family val="1"/>
      <charset val="128"/>
    </font>
    <font>
      <sz val="10"/>
      <name val="ＭＳ 明朝"/>
      <family val="1"/>
      <charset val="128"/>
    </font>
    <font>
      <sz val="7"/>
      <name val="ＭＳ 明朝"/>
      <family val="1"/>
      <charset val="128"/>
    </font>
    <font>
      <sz val="6"/>
      <name val="ＭＳ 明朝"/>
      <family val="1"/>
      <charset val="128"/>
    </font>
    <font>
      <sz val="11"/>
      <name val="ＭＳ Ｐゴシック"/>
      <family val="3"/>
      <charset val="128"/>
    </font>
    <font>
      <sz val="14"/>
      <name val="ＭＳ Ｐゴシック"/>
      <family val="3"/>
      <charset val="128"/>
    </font>
    <font>
      <sz val="9"/>
      <name val="ＭＳ ゴシック"/>
      <family val="3"/>
      <charset val="128"/>
    </font>
    <font>
      <sz val="11"/>
      <name val="明朝"/>
      <family val="1"/>
      <charset val="128"/>
    </font>
    <font>
      <b/>
      <sz val="14"/>
      <name val="ＭＳ Ｐゴシック"/>
      <family val="3"/>
      <charset val="128"/>
    </font>
    <font>
      <sz val="10"/>
      <name val="ＭＳ Ｐゴシック"/>
      <family val="3"/>
      <charset val="128"/>
    </font>
    <font>
      <sz val="13"/>
      <name val="ＭＳ Ｐゴシック"/>
      <family val="3"/>
      <charset val="128"/>
    </font>
    <font>
      <sz val="9"/>
      <name val="ＭＳ Ｐゴシック"/>
      <family val="3"/>
      <charset val="128"/>
    </font>
    <font>
      <sz val="11"/>
      <name val="ＭＳ ゴシック"/>
      <family val="3"/>
      <charset val="128"/>
    </font>
    <font>
      <sz val="6"/>
      <name val="明朝"/>
      <family val="3"/>
      <charset val="128"/>
    </font>
    <font>
      <sz val="12"/>
      <color indexed="10"/>
      <name val="ＭＳ 明朝"/>
      <family val="1"/>
      <charset val="128"/>
    </font>
    <font>
      <sz val="9"/>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4">
    <border>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s>
  <cellStyleXfs count="8">
    <xf numFmtId="0" fontId="0" fillId="0" borderId="0"/>
    <xf numFmtId="0" fontId="3" fillId="0" borderId="1" applyNumberFormat="0" applyBorder="0">
      <alignment horizontal="centerContinuous"/>
    </xf>
    <xf numFmtId="2" fontId="4" fillId="2" borderId="0"/>
    <xf numFmtId="0" fontId="2" fillId="0" borderId="0"/>
    <xf numFmtId="38" fontId="1" fillId="0" borderId="0" applyFont="0" applyFill="0" applyBorder="0" applyAlignment="0" applyProtection="0"/>
    <xf numFmtId="0" fontId="18" fillId="0" borderId="0"/>
    <xf numFmtId="0" fontId="15" fillId="0" borderId="0">
      <alignment vertical="center"/>
    </xf>
    <xf numFmtId="0" fontId="5" fillId="0" borderId="0"/>
  </cellStyleXfs>
  <cellXfs count="49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right" vertical="center"/>
    </xf>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8" xfId="0" applyBorder="1"/>
    <xf numFmtId="0" fontId="0" fillId="0" borderId="10" xfId="0" applyBorder="1"/>
    <xf numFmtId="0" fontId="10" fillId="0" borderId="0" xfId="0" applyFont="1" applyAlignment="1">
      <alignment horizontal="center"/>
    </xf>
    <xf numFmtId="0" fontId="0" fillId="0" borderId="0" xfId="0" applyAlignment="1">
      <alignment horizontal="center"/>
    </xf>
    <xf numFmtId="0" fontId="9" fillId="0" borderId="0" xfId="0" applyFont="1"/>
    <xf numFmtId="0" fontId="1" fillId="0" borderId="0" xfId="0" applyFont="1"/>
    <xf numFmtId="0" fontId="5" fillId="0" borderId="0" xfId="0" applyFont="1"/>
    <xf numFmtId="0" fontId="5" fillId="0" borderId="0" xfId="0" applyFont="1" applyBorder="1"/>
    <xf numFmtId="0" fontId="1" fillId="0" borderId="5" xfId="0" applyFont="1" applyBorder="1" applyAlignment="1">
      <alignment vertical="top"/>
    </xf>
    <xf numFmtId="0" fontId="1" fillId="0" borderId="5" xfId="0" applyFont="1" applyBorder="1" applyAlignment="1">
      <alignment horizontal="center" vertical="center"/>
    </xf>
    <xf numFmtId="0" fontId="1" fillId="0" borderId="0" xfId="0" applyFont="1" applyBorder="1" applyAlignment="1">
      <alignment horizontal="center"/>
    </xf>
    <xf numFmtId="0" fontId="12" fillId="0" borderId="0" xfId="0" applyFont="1" applyAlignment="1">
      <alignment vertical="center"/>
    </xf>
    <xf numFmtId="0" fontId="12" fillId="0" borderId="5" xfId="0" applyFont="1" applyBorder="1" applyAlignment="1">
      <alignment vertical="center"/>
    </xf>
    <xf numFmtId="0" fontId="1" fillId="0" borderId="0" xfId="0" applyFont="1" applyAlignment="1">
      <alignment vertical="center"/>
    </xf>
    <xf numFmtId="0" fontId="12" fillId="0" borderId="0" xfId="0" applyFont="1" applyAlignment="1">
      <alignment horizontal="right" vertical="center"/>
    </xf>
    <xf numFmtId="0" fontId="12" fillId="0" borderId="11" xfId="0" applyFont="1" applyBorder="1" applyAlignment="1">
      <alignment vertical="center"/>
    </xf>
    <xf numFmtId="0" fontId="12" fillId="0" borderId="0" xfId="0" applyFont="1" applyFill="1" applyAlignment="1">
      <alignment vertical="center"/>
    </xf>
    <xf numFmtId="38" fontId="8" fillId="0" borderId="11" xfId="4" applyFont="1" applyFill="1" applyBorder="1" applyAlignment="1">
      <alignment vertical="center"/>
    </xf>
    <xf numFmtId="38" fontId="8" fillId="0" borderId="15" xfId="4" applyFont="1" applyFill="1" applyBorder="1" applyAlignment="1">
      <alignment vertical="center"/>
    </xf>
    <xf numFmtId="38" fontId="12" fillId="0" borderId="4" xfId="4" applyFont="1" applyFill="1" applyBorder="1" applyAlignment="1">
      <alignment vertical="center"/>
    </xf>
    <xf numFmtId="38" fontId="13" fillId="0" borderId="12" xfId="4" applyFont="1" applyBorder="1" applyAlignment="1">
      <alignment vertical="center"/>
    </xf>
    <xf numFmtId="38" fontId="8" fillId="0" borderId="0" xfId="4" applyFont="1" applyBorder="1" applyAlignment="1">
      <alignment vertical="center"/>
    </xf>
    <xf numFmtId="38" fontId="8" fillId="0" borderId="17" xfId="4" applyFont="1" applyBorder="1" applyAlignment="1">
      <alignment vertical="center"/>
    </xf>
    <xf numFmtId="38" fontId="12" fillId="0" borderId="3" xfId="4" applyFont="1" applyBorder="1" applyAlignment="1">
      <alignment vertical="center"/>
    </xf>
    <xf numFmtId="38" fontId="12" fillId="0" borderId="5" xfId="4" applyFont="1" applyBorder="1" applyAlignment="1">
      <alignment vertical="center"/>
    </xf>
    <xf numFmtId="0" fontId="12" fillId="0" borderId="0" xfId="0" applyFont="1" applyFill="1" applyBorder="1" applyAlignment="1">
      <alignment vertical="center"/>
    </xf>
    <xf numFmtId="38" fontId="12" fillId="0" borderId="0" xfId="0" applyNumberFormat="1" applyFont="1" applyFill="1" applyBorder="1" applyAlignment="1">
      <alignment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0" fillId="0" borderId="17" xfId="6" applyFont="1" applyBorder="1" applyAlignment="1">
      <alignment vertical="center"/>
    </xf>
    <xf numFmtId="0" fontId="20" fillId="0" borderId="13" xfId="6" applyFont="1" applyBorder="1">
      <alignment vertical="center"/>
    </xf>
    <xf numFmtId="0" fontId="20" fillId="0" borderId="20" xfId="6" applyFont="1" applyBorder="1">
      <alignment vertical="center"/>
    </xf>
    <xf numFmtId="0" fontId="20" fillId="0" borderId="0" xfId="6" applyFont="1" applyBorder="1">
      <alignment vertical="center"/>
    </xf>
    <xf numFmtId="0" fontId="20" fillId="0" borderId="22" xfId="6" applyFont="1" applyBorder="1">
      <alignment vertical="center"/>
    </xf>
    <xf numFmtId="0" fontId="23" fillId="0" borderId="21" xfId="5" applyNumberFormat="1" applyFont="1" applyFill="1" applyBorder="1" applyAlignment="1">
      <alignment vertical="center"/>
    </xf>
    <xf numFmtId="0" fontId="12" fillId="0" borderId="0" xfId="0" applyFont="1" applyBorder="1" applyAlignment="1">
      <alignment vertical="center"/>
    </xf>
    <xf numFmtId="0" fontId="20" fillId="0" borderId="21" xfId="6" applyFont="1" applyFill="1" applyBorder="1">
      <alignment vertical="center"/>
    </xf>
    <xf numFmtId="3" fontId="20" fillId="0" borderId="21" xfId="6" applyNumberFormat="1" applyFont="1" applyFill="1" applyBorder="1">
      <alignment vertical="center"/>
    </xf>
    <xf numFmtId="176" fontId="20" fillId="0" borderId="0" xfId="6" applyNumberFormat="1" applyFont="1" applyFill="1" applyBorder="1">
      <alignment vertical="center"/>
    </xf>
    <xf numFmtId="176" fontId="15" fillId="0" borderId="0" xfId="6" applyNumberFormat="1" applyFill="1" applyBorder="1" applyAlignment="1">
      <alignment vertical="center"/>
    </xf>
    <xf numFmtId="0" fontId="15" fillId="0" borderId="0" xfId="6" applyFill="1">
      <alignment vertical="center"/>
    </xf>
    <xf numFmtId="0" fontId="25" fillId="0" borderId="0" xfId="0" applyFont="1"/>
    <xf numFmtId="0" fontId="25" fillId="0" borderId="0" xfId="0" applyFont="1" applyAlignment="1">
      <alignment horizontal="left" vertical="center"/>
    </xf>
    <xf numFmtId="178" fontId="12" fillId="0" borderId="0" xfId="0" applyNumberFormat="1" applyFont="1" applyFill="1" applyAlignment="1">
      <alignment vertical="center"/>
    </xf>
    <xf numFmtId="0" fontId="0" fillId="0" borderId="2" xfId="0" applyBorder="1" applyAlignment="1">
      <alignment horizontal="center" vertical="center"/>
    </xf>
    <xf numFmtId="0" fontId="26" fillId="0" borderId="11" xfId="0" applyFont="1" applyBorder="1" applyAlignment="1">
      <alignment horizontal="right" vertical="center"/>
    </xf>
    <xf numFmtId="0" fontId="26" fillId="0" borderId="12" xfId="0" applyFont="1" applyBorder="1" applyAlignment="1">
      <alignment horizontal="center" vertical="center"/>
    </xf>
    <xf numFmtId="0" fontId="26" fillId="0" borderId="12" xfId="0" applyFont="1" applyBorder="1" applyAlignment="1">
      <alignment vertical="center"/>
    </xf>
    <xf numFmtId="0" fontId="8" fillId="0" borderId="0" xfId="0" applyFont="1" applyFill="1" applyAlignment="1">
      <alignment vertical="center"/>
    </xf>
    <xf numFmtId="38" fontId="8" fillId="0" borderId="17" xfId="4" applyFont="1" applyFill="1" applyBorder="1" applyAlignment="1">
      <alignment vertical="center"/>
    </xf>
    <xf numFmtId="38" fontId="12" fillId="0" borderId="5" xfId="4" applyFont="1" applyFill="1" applyBorder="1" applyAlignment="1">
      <alignment vertical="center"/>
    </xf>
    <xf numFmtId="38" fontId="12" fillId="0" borderId="14" xfId="4" applyNumberFormat="1" applyFont="1" applyFill="1" applyBorder="1" applyAlignment="1">
      <alignment vertical="center"/>
    </xf>
    <xf numFmtId="0" fontId="12" fillId="0" borderId="5" xfId="0" applyFont="1" applyBorder="1" applyAlignment="1">
      <alignment horizontal="left" vertical="center"/>
    </xf>
    <xf numFmtId="38" fontId="12" fillId="3" borderId="14" xfId="4" applyNumberFormat="1" applyFont="1" applyFill="1" applyBorder="1" applyAlignment="1">
      <alignment vertical="center"/>
    </xf>
    <xf numFmtId="0" fontId="19" fillId="0" borderId="0" xfId="6" applyFont="1" applyFill="1">
      <alignment vertical="center"/>
    </xf>
    <xf numFmtId="0" fontId="16" fillId="0" borderId="0" xfId="6" applyFont="1" applyFill="1">
      <alignment vertical="center"/>
    </xf>
    <xf numFmtId="0" fontId="20" fillId="0" borderId="0" xfId="6" applyFont="1" applyFill="1">
      <alignment vertical="center"/>
    </xf>
    <xf numFmtId="0" fontId="21" fillId="0" borderId="0" xfId="6" applyFont="1" applyFill="1" applyAlignment="1">
      <alignment horizontal="center" vertical="center"/>
    </xf>
    <xf numFmtId="0" fontId="20" fillId="0" borderId="0" xfId="6" applyFont="1" applyFill="1" applyAlignment="1">
      <alignment vertical="center"/>
    </xf>
    <xf numFmtId="0" fontId="15" fillId="0" borderId="0" xfId="6" applyFill="1" applyAlignment="1">
      <alignment horizontal="left" vertical="center"/>
    </xf>
    <xf numFmtId="0" fontId="22" fillId="0" borderId="0" xfId="6" applyFont="1" applyFill="1">
      <alignment vertical="center"/>
    </xf>
    <xf numFmtId="0" fontId="22" fillId="0" borderId="0" xfId="6" applyFont="1" applyFill="1" applyAlignment="1">
      <alignment horizontal="left" vertical="center"/>
    </xf>
    <xf numFmtId="0" fontId="15" fillId="0" borderId="0" xfId="6" applyFill="1" applyBorder="1" applyAlignment="1">
      <alignment vertical="center"/>
    </xf>
    <xf numFmtId="3" fontId="15" fillId="0" borderId="0" xfId="6" applyNumberFormat="1" applyFill="1">
      <alignment vertical="center"/>
    </xf>
    <xf numFmtId="5" fontId="15" fillId="0" borderId="0" xfId="6" applyNumberFormat="1" applyFill="1">
      <alignment vertical="center"/>
    </xf>
    <xf numFmtId="0" fontId="15" fillId="0" borderId="21" xfId="6" applyFill="1" applyBorder="1">
      <alignment vertical="center"/>
    </xf>
    <xf numFmtId="0" fontId="20" fillId="0" borderId="23" xfId="6" applyFont="1" applyFill="1" applyBorder="1" applyAlignment="1">
      <alignment horizontal="center" vertical="center"/>
    </xf>
    <xf numFmtId="3" fontId="20" fillId="0" borderId="23" xfId="6" applyNumberFormat="1" applyFont="1" applyFill="1" applyBorder="1">
      <alignment vertical="center"/>
    </xf>
    <xf numFmtId="3" fontId="20" fillId="0" borderId="18" xfId="6" applyNumberFormat="1" applyFont="1" applyFill="1" applyBorder="1">
      <alignment vertical="center"/>
    </xf>
    <xf numFmtId="0" fontId="15" fillId="0" borderId="0" xfId="6" applyFill="1" applyBorder="1">
      <alignment vertical="center"/>
    </xf>
    <xf numFmtId="0" fontId="20" fillId="0" borderId="11" xfId="6" applyFont="1" applyFill="1" applyBorder="1" applyAlignment="1">
      <alignment horizontal="center" vertical="center"/>
    </xf>
    <xf numFmtId="0" fontId="22" fillId="0" borderId="13" xfId="6" applyFont="1" applyFill="1" applyBorder="1" applyAlignment="1">
      <alignment horizontal="center" vertical="center"/>
    </xf>
    <xf numFmtId="0" fontId="22" fillId="0" borderId="25" xfId="6" applyFont="1" applyFill="1" applyBorder="1" applyAlignment="1">
      <alignment horizontal="center" vertical="center"/>
    </xf>
    <xf numFmtId="0" fontId="20" fillId="0" borderId="0" xfId="6" applyFont="1" applyFill="1" applyBorder="1" applyAlignment="1">
      <alignment horizontal="center" vertical="center"/>
    </xf>
    <xf numFmtId="0" fontId="20" fillId="0" borderId="18" xfId="6" applyFont="1" applyFill="1" applyBorder="1" applyAlignment="1">
      <alignment horizontal="center" vertical="center"/>
    </xf>
    <xf numFmtId="0" fontId="22" fillId="0" borderId="12" xfId="6" applyFont="1" applyFill="1" applyBorder="1" applyAlignment="1">
      <alignment vertical="center"/>
    </xf>
    <xf numFmtId="0" fontId="20" fillId="0" borderId="26" xfId="6" applyFont="1" applyFill="1" applyBorder="1" applyAlignment="1">
      <alignment horizontal="center" vertical="center"/>
    </xf>
    <xf numFmtId="0" fontId="20" fillId="0" borderId="0" xfId="6" applyFont="1" applyFill="1" applyBorder="1" applyAlignment="1">
      <alignment vertical="center"/>
    </xf>
    <xf numFmtId="0" fontId="22" fillId="0" borderId="0" xfId="6" applyFont="1" applyFill="1" applyBorder="1" applyAlignment="1">
      <alignment vertical="center"/>
    </xf>
    <xf numFmtId="0" fontId="20" fillId="0" borderId="14" xfId="6" applyFont="1" applyFill="1" applyBorder="1" applyAlignment="1">
      <alignment horizontal="center" vertical="center"/>
    </xf>
    <xf numFmtId="38" fontId="20" fillId="0" borderId="4" xfId="4" applyFont="1" applyFill="1" applyBorder="1" applyAlignment="1">
      <alignment vertical="center"/>
    </xf>
    <xf numFmtId="0" fontId="20" fillId="0" borderId="21" xfId="6" applyFont="1" applyFill="1" applyBorder="1" applyAlignment="1">
      <alignment horizontal="center" vertical="center"/>
    </xf>
    <xf numFmtId="179" fontId="20" fillId="0" borderId="21" xfId="6" applyNumberFormat="1" applyFont="1" applyFill="1" applyBorder="1" applyAlignment="1">
      <alignment horizontal="center" vertical="center"/>
    </xf>
    <xf numFmtId="179" fontId="20" fillId="0" borderId="21" xfId="6" applyNumberFormat="1" applyFont="1" applyFill="1" applyBorder="1">
      <alignment vertical="center"/>
    </xf>
    <xf numFmtId="0" fontId="20" fillId="0" borderId="15" xfId="6" applyFont="1" applyFill="1" applyBorder="1">
      <alignment vertical="center"/>
    </xf>
    <xf numFmtId="0" fontId="20" fillId="0" borderId="13" xfId="6" applyFont="1" applyFill="1" applyBorder="1">
      <alignment vertical="center"/>
    </xf>
    <xf numFmtId="0" fontId="20" fillId="0" borderId="17" xfId="6" applyFont="1" applyFill="1" applyBorder="1">
      <alignment vertical="center"/>
    </xf>
    <xf numFmtId="0" fontId="15" fillId="0" borderId="17" xfId="6" applyFill="1" applyBorder="1">
      <alignment vertical="center"/>
    </xf>
    <xf numFmtId="0" fontId="20" fillId="0" borderId="12" xfId="6" applyFont="1" applyFill="1" applyBorder="1">
      <alignment vertical="center"/>
    </xf>
    <xf numFmtId="0" fontId="20" fillId="0" borderId="0" xfId="6" applyFont="1" applyFill="1" applyBorder="1">
      <alignment vertical="center"/>
    </xf>
    <xf numFmtId="0" fontId="20" fillId="0" borderId="2" xfId="6" applyFont="1" applyFill="1" applyBorder="1">
      <alignment vertical="center"/>
    </xf>
    <xf numFmtId="0" fontId="15" fillId="0" borderId="12" xfId="6" applyFill="1" applyBorder="1">
      <alignment vertical="center"/>
    </xf>
    <xf numFmtId="0" fontId="20" fillId="0" borderId="3" xfId="6" applyFont="1" applyFill="1" applyBorder="1">
      <alignment vertical="center"/>
    </xf>
    <xf numFmtId="0" fontId="20" fillId="0" borderId="5" xfId="6" applyFont="1" applyFill="1" applyBorder="1">
      <alignment vertical="center"/>
    </xf>
    <xf numFmtId="0" fontId="20" fillId="0" borderId="4" xfId="6" applyFont="1" applyFill="1" applyBorder="1">
      <alignment vertical="center"/>
    </xf>
    <xf numFmtId="0" fontId="15" fillId="0" borderId="0" xfId="6" applyFont="1" applyFill="1">
      <alignment vertical="center"/>
    </xf>
    <xf numFmtId="0" fontId="20" fillId="0" borderId="28" xfId="6" applyFont="1" applyBorder="1">
      <alignment vertical="center"/>
    </xf>
    <xf numFmtId="3" fontId="20" fillId="0" borderId="14" xfId="6" applyNumberFormat="1" applyFont="1" applyFill="1" applyBorder="1">
      <alignment vertical="center"/>
    </xf>
    <xf numFmtId="0" fontId="20" fillId="0" borderId="27" xfId="6" applyFont="1" applyBorder="1" applyAlignment="1">
      <alignment horizontal="center" vertical="center"/>
    </xf>
    <xf numFmtId="180" fontId="20" fillId="0" borderId="24" xfId="6" applyNumberFormat="1" applyFont="1" applyFill="1" applyBorder="1" applyAlignment="1">
      <alignment vertical="center"/>
    </xf>
    <xf numFmtId="180" fontId="20" fillId="0" borderId="20" xfId="6" applyNumberFormat="1" applyFont="1" applyFill="1" applyBorder="1" applyAlignment="1">
      <alignment vertical="center"/>
    </xf>
    <xf numFmtId="3" fontId="20" fillId="0" borderId="42" xfId="6" applyNumberFormat="1" applyFont="1" applyFill="1" applyBorder="1" applyAlignment="1">
      <alignment vertical="center"/>
    </xf>
    <xf numFmtId="10" fontId="20" fillId="0" borderId="23" xfId="6" applyNumberFormat="1" applyFont="1" applyFill="1" applyBorder="1" applyAlignment="1">
      <alignment horizontal="center" vertical="center"/>
    </xf>
    <xf numFmtId="10" fontId="20" fillId="0" borderId="42" xfId="6" applyNumberFormat="1" applyFont="1" applyFill="1" applyBorder="1" applyAlignment="1">
      <alignment vertical="center"/>
    </xf>
    <xf numFmtId="181" fontId="15" fillId="0" borderId="0" xfId="6" applyNumberFormat="1" applyFill="1" applyBorder="1" applyAlignment="1">
      <alignment vertical="center"/>
    </xf>
    <xf numFmtId="0" fontId="20" fillId="3" borderId="21" xfId="6" applyFont="1" applyFill="1" applyBorder="1">
      <alignment vertical="center"/>
    </xf>
    <xf numFmtId="3" fontId="20" fillId="3" borderId="14" xfId="6" applyNumberFormat="1" applyFont="1" applyFill="1" applyBorder="1">
      <alignment vertical="center"/>
    </xf>
    <xf numFmtId="0" fontId="15" fillId="3" borderId="23" xfId="6" applyFill="1" applyBorder="1">
      <alignment vertical="center"/>
    </xf>
    <xf numFmtId="3" fontId="20" fillId="3" borderId="21" xfId="6" applyNumberFormat="1" applyFont="1" applyFill="1" applyBorder="1">
      <alignment vertical="center"/>
    </xf>
    <xf numFmtId="0" fontId="15" fillId="3" borderId="21" xfId="6" applyFill="1" applyBorder="1">
      <alignment vertical="center"/>
    </xf>
    <xf numFmtId="0" fontId="15" fillId="3" borderId="27" xfId="6" applyFill="1" applyBorder="1">
      <alignment vertical="center"/>
    </xf>
    <xf numFmtId="180" fontId="20" fillId="3" borderId="20" xfId="6" applyNumberFormat="1" applyFont="1" applyFill="1" applyBorder="1" applyAlignment="1">
      <alignment vertical="center"/>
    </xf>
    <xf numFmtId="0" fontId="20" fillId="3" borderId="14" xfId="6" applyFont="1" applyFill="1" applyBorder="1" applyAlignment="1">
      <alignment horizontal="center" vertical="center"/>
    </xf>
    <xf numFmtId="38" fontId="20" fillId="3" borderId="4" xfId="4" applyFont="1" applyFill="1" applyBorder="1" applyAlignment="1">
      <alignment vertical="center"/>
    </xf>
    <xf numFmtId="0" fontId="20" fillId="3" borderId="21" xfId="6" applyFont="1" applyFill="1" applyBorder="1" applyAlignment="1">
      <alignment horizontal="center" vertical="center"/>
    </xf>
    <xf numFmtId="0" fontId="1" fillId="0" borderId="0"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Font="1"/>
    <xf numFmtId="0" fontId="0" fillId="0" borderId="0"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left" vertical="center"/>
    </xf>
    <xf numFmtId="0" fontId="0" fillId="0" borderId="17" xfId="0" applyBorder="1" applyAlignment="1">
      <alignment horizontal="left"/>
    </xf>
    <xf numFmtId="0" fontId="0" fillId="0" borderId="15" xfId="0" applyBorder="1" applyAlignment="1">
      <alignment horizontal="left"/>
    </xf>
    <xf numFmtId="0" fontId="0" fillId="0" borderId="28" xfId="0" applyBorder="1" applyAlignment="1">
      <alignment horizontal="left" vertical="center"/>
    </xf>
    <xf numFmtId="0" fontId="0" fillId="0" borderId="28" xfId="0" applyBorder="1" applyAlignment="1">
      <alignment horizontal="left"/>
    </xf>
    <xf numFmtId="0" fontId="0" fillId="0" borderId="20" xfId="0" applyBorder="1" applyAlignment="1">
      <alignment horizontal="left"/>
    </xf>
    <xf numFmtId="0" fontId="0" fillId="0" borderId="29" xfId="0" applyBorder="1" applyAlignment="1">
      <alignment horizontal="left" vertical="center"/>
    </xf>
    <xf numFmtId="0" fontId="0" fillId="0" borderId="30" xfId="0" applyBorder="1" applyAlignment="1">
      <alignment horizontal="left" vertical="center"/>
    </xf>
    <xf numFmtId="0" fontId="0" fillId="0" borderId="30" xfId="0" applyBorder="1" applyAlignment="1">
      <alignment horizontal="left"/>
    </xf>
    <xf numFmtId="0" fontId="0" fillId="0" borderId="31"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0" xfId="0" applyFont="1" applyAlignment="1">
      <alignment horizontal="left" vertical="center"/>
    </xf>
    <xf numFmtId="0" fontId="0" fillId="0" borderId="0" xfId="0" applyAlignment="1">
      <alignment horizontal="left" vertical="center"/>
    </xf>
    <xf numFmtId="0" fontId="12" fillId="3" borderId="5" xfId="0" applyFont="1" applyFill="1" applyBorder="1" applyAlignment="1">
      <alignment horizontal="left" vertical="center"/>
    </xf>
    <xf numFmtId="0" fontId="12" fillId="3" borderId="5" xfId="0" applyFont="1" applyFill="1" applyBorder="1" applyAlignment="1">
      <alignment vertical="center"/>
    </xf>
    <xf numFmtId="0" fontId="0" fillId="0" borderId="5" xfId="0" applyFont="1" applyBorder="1" applyAlignment="1">
      <alignment horizontal="center" vertical="center"/>
    </xf>
    <xf numFmtId="0" fontId="0" fillId="0" borderId="0" xfId="0" applyFont="1" applyAlignment="1">
      <alignment vertical="center"/>
    </xf>
    <xf numFmtId="0" fontId="12" fillId="0" borderId="47" xfId="0" applyFont="1" applyFill="1" applyBorder="1" applyAlignment="1">
      <alignment horizontal="left" vertical="center" wrapText="1"/>
    </xf>
    <xf numFmtId="38" fontId="26" fillId="0" borderId="41" xfId="4" applyFont="1" applyFill="1" applyBorder="1" applyAlignment="1">
      <alignment horizontal="center" vertical="center" shrinkToFit="1"/>
    </xf>
    <xf numFmtId="38" fontId="26" fillId="0" borderId="41" xfId="4" applyFont="1" applyFill="1" applyBorder="1" applyAlignment="1">
      <alignment vertical="center" shrinkToFit="1"/>
    </xf>
    <xf numFmtId="38" fontId="26" fillId="0" borderId="48" xfId="4" applyFont="1" applyFill="1" applyBorder="1" applyAlignment="1">
      <alignment horizontal="center" vertical="center" shrinkToFit="1"/>
    </xf>
    <xf numFmtId="38" fontId="26" fillId="0" borderId="21" xfId="4" applyFont="1" applyFill="1" applyBorder="1" applyAlignment="1">
      <alignment vertical="center" shrinkToFit="1"/>
    </xf>
    <xf numFmtId="38" fontId="13" fillId="0" borderId="21" xfId="4" applyFont="1" applyFill="1" applyBorder="1" applyAlignment="1">
      <alignment vertical="center" shrinkToFit="1"/>
    </xf>
    <xf numFmtId="38" fontId="26" fillId="0" borderId="21" xfId="4" applyFont="1" applyFill="1" applyBorder="1" applyAlignment="1">
      <alignment horizontal="center" vertical="center" shrinkToFit="1"/>
    </xf>
    <xf numFmtId="38" fontId="12" fillId="0" borderId="21" xfId="4" applyNumberFormat="1" applyFont="1" applyFill="1" applyBorder="1" applyAlignment="1">
      <alignment vertical="center" shrinkToFit="1"/>
    </xf>
    <xf numFmtId="0" fontId="12" fillId="0" borderId="49" xfId="0" applyFont="1" applyFill="1" applyBorder="1" applyAlignment="1">
      <alignment horizontal="left" vertical="center" shrinkToFit="1"/>
    </xf>
    <xf numFmtId="38" fontId="12" fillId="0" borderId="21" xfId="4" applyFont="1" applyFill="1" applyBorder="1" applyAlignment="1">
      <alignment vertical="center" shrinkToFit="1"/>
    </xf>
    <xf numFmtId="38" fontId="26" fillId="0" borderId="51" xfId="4" applyFont="1" applyFill="1" applyBorder="1" applyAlignment="1">
      <alignment vertical="center" shrinkToFit="1"/>
    </xf>
    <xf numFmtId="38" fontId="12" fillId="0" borderId="51" xfId="4" applyFont="1" applyFill="1" applyBorder="1" applyAlignment="1">
      <alignment vertical="center" shrinkToFit="1"/>
    </xf>
    <xf numFmtId="38" fontId="26" fillId="0" borderId="52" xfId="4" applyFont="1" applyFill="1" applyBorder="1" applyAlignment="1">
      <alignment horizontal="center" vertical="center" shrinkToFit="1"/>
    </xf>
    <xf numFmtId="38" fontId="26" fillId="0" borderId="20" xfId="4" applyFont="1" applyFill="1" applyBorder="1" applyAlignment="1">
      <alignment vertical="center" shrinkToFit="1"/>
    </xf>
    <xf numFmtId="38" fontId="26" fillId="0" borderId="20" xfId="4" applyNumberFormat="1" applyFont="1" applyFill="1" applyBorder="1" applyAlignment="1">
      <alignment vertical="center" shrinkToFit="1"/>
    </xf>
    <xf numFmtId="38" fontId="26" fillId="0" borderId="53" xfId="4" applyNumberFormat="1" applyFont="1" applyFill="1" applyBorder="1" applyAlignment="1">
      <alignment vertical="center" shrinkToFit="1"/>
    </xf>
    <xf numFmtId="38" fontId="26" fillId="0" borderId="43" xfId="4" applyFont="1" applyFill="1" applyBorder="1" applyAlignment="1">
      <alignment vertical="center" shrinkToFit="1"/>
    </xf>
    <xf numFmtId="38" fontId="26" fillId="0" borderId="44" xfId="4" applyFont="1" applyFill="1" applyBorder="1" applyAlignment="1">
      <alignment vertical="center" shrinkToFit="1"/>
    </xf>
    <xf numFmtId="0" fontId="8" fillId="3" borderId="49" xfId="0" applyFont="1" applyFill="1" applyBorder="1" applyAlignment="1">
      <alignment horizontal="left" vertical="center" wrapText="1"/>
    </xf>
    <xf numFmtId="38" fontId="26" fillId="3" borderId="21" xfId="4" applyFont="1" applyFill="1" applyBorder="1" applyAlignment="1">
      <alignment horizontal="center" vertical="center" shrinkToFit="1"/>
    </xf>
    <xf numFmtId="38" fontId="26" fillId="3" borderId="21" xfId="4" applyFont="1" applyFill="1" applyBorder="1" applyAlignment="1">
      <alignment vertical="center" shrinkToFit="1"/>
    </xf>
    <xf numFmtId="0" fontId="8" fillId="3" borderId="49" xfId="0" applyFont="1" applyFill="1" applyBorder="1" applyAlignment="1">
      <alignment horizontal="left" vertical="center" wrapText="1" shrinkToFit="1"/>
    </xf>
    <xf numFmtId="0" fontId="8" fillId="3" borderId="50" xfId="0" applyFont="1" applyFill="1" applyBorder="1" applyAlignment="1">
      <alignment horizontal="left" vertical="center" shrinkToFit="1"/>
    </xf>
    <xf numFmtId="38" fontId="26" fillId="3" borderId="45" xfId="4" applyFont="1" applyFill="1" applyBorder="1" applyAlignment="1">
      <alignment horizontal="center" vertical="center" shrinkToFit="1"/>
    </xf>
    <xf numFmtId="38" fontId="26" fillId="3" borderId="45" xfId="4" applyFont="1" applyFill="1" applyBorder="1" applyAlignment="1">
      <alignment vertical="center" shrinkToFit="1"/>
    </xf>
    <xf numFmtId="38" fontId="26" fillId="3" borderId="44" xfId="4" applyFont="1" applyFill="1" applyBorder="1" applyAlignment="1">
      <alignment vertical="center" shrinkToFit="1"/>
    </xf>
    <xf numFmtId="38" fontId="26" fillId="3" borderId="46" xfId="4" applyFont="1" applyFill="1" applyBorder="1" applyAlignment="1">
      <alignment vertical="center" shrinkToFit="1"/>
    </xf>
    <xf numFmtId="0" fontId="20" fillId="0" borderId="18" xfId="6" applyFont="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0" fillId="0" borderId="21" xfId="6" applyFont="1" applyBorder="1" applyAlignment="1">
      <alignment horizontal="center" vertical="center"/>
    </xf>
    <xf numFmtId="0" fontId="20" fillId="0" borderId="11" xfId="6" applyFont="1" applyBorder="1" applyAlignment="1">
      <alignment horizontal="center" vertical="center"/>
    </xf>
    <xf numFmtId="0" fontId="15" fillId="0" borderId="0" xfId="6">
      <alignment vertical="center"/>
    </xf>
    <xf numFmtId="0" fontId="19" fillId="0" borderId="0" xfId="6" applyFont="1">
      <alignment vertical="center"/>
    </xf>
    <xf numFmtId="0" fontId="16" fillId="0" borderId="0" xfId="6" applyFont="1">
      <alignment vertical="center"/>
    </xf>
    <xf numFmtId="0" fontId="20" fillId="0" borderId="0" xfId="6" applyFont="1">
      <alignment vertical="center"/>
    </xf>
    <xf numFmtId="0" fontId="21" fillId="0" borderId="0" xfId="6" applyFont="1" applyAlignment="1">
      <alignment horizontal="center" vertical="center"/>
    </xf>
    <xf numFmtId="0" fontId="15" fillId="0" borderId="0" xfId="6" applyAlignment="1">
      <alignment horizontal="left" vertical="center"/>
    </xf>
    <xf numFmtId="0" fontId="22" fillId="0" borderId="0" xfId="6" applyFont="1">
      <alignment vertical="center"/>
    </xf>
    <xf numFmtId="0" fontId="22" fillId="0" borderId="0" xfId="6" applyFont="1" applyAlignment="1">
      <alignment horizontal="left" vertical="center"/>
    </xf>
    <xf numFmtId="0" fontId="20" fillId="0" borderId="18" xfId="6" applyFont="1" applyBorder="1">
      <alignment vertical="center"/>
    </xf>
    <xf numFmtId="3" fontId="15" fillId="0" borderId="0" xfId="6" applyNumberFormat="1">
      <alignment vertical="center"/>
    </xf>
    <xf numFmtId="5" fontId="15" fillId="0" borderId="0" xfId="6" applyNumberFormat="1">
      <alignment vertical="center"/>
    </xf>
    <xf numFmtId="0" fontId="20" fillId="0" borderId="21" xfId="6" applyFont="1" applyBorder="1">
      <alignment vertical="center"/>
    </xf>
    <xf numFmtId="3" fontId="20" fillId="0" borderId="14" xfId="6" applyNumberFormat="1" applyFont="1" applyBorder="1">
      <alignment vertical="center"/>
    </xf>
    <xf numFmtId="3" fontId="20" fillId="0" borderId="21" xfId="6" applyNumberFormat="1" applyFont="1" applyBorder="1">
      <alignment vertical="center"/>
    </xf>
    <xf numFmtId="176" fontId="20" fillId="0" borderId="0" xfId="6" applyNumberFormat="1" applyFont="1">
      <alignment vertical="center"/>
    </xf>
    <xf numFmtId="180" fontId="20" fillId="0" borderId="20" xfId="6" applyNumberFormat="1" applyFont="1" applyBorder="1">
      <alignment vertical="center"/>
    </xf>
    <xf numFmtId="176" fontId="15" fillId="0" borderId="0" xfId="6" applyNumberFormat="1">
      <alignment vertical="center"/>
    </xf>
    <xf numFmtId="181" fontId="15" fillId="0" borderId="0" xfId="6" applyNumberFormat="1">
      <alignment vertical="center"/>
    </xf>
    <xf numFmtId="0" fontId="15" fillId="0" borderId="21" xfId="6" applyBorder="1">
      <alignment vertical="center"/>
    </xf>
    <xf numFmtId="0" fontId="20" fillId="0" borderId="23" xfId="6" applyFont="1" applyBorder="1" applyAlignment="1">
      <alignment horizontal="center" vertical="center"/>
    </xf>
    <xf numFmtId="3" fontId="20" fillId="0" borderId="23" xfId="6" applyNumberFormat="1" applyFont="1" applyBorder="1">
      <alignment vertical="center"/>
    </xf>
    <xf numFmtId="3" fontId="20" fillId="0" borderId="18" xfId="6" applyNumberFormat="1" applyFont="1" applyBorder="1">
      <alignment vertical="center"/>
    </xf>
    <xf numFmtId="180" fontId="20" fillId="0" borderId="24" xfId="6" applyNumberFormat="1" applyFont="1" applyBorder="1">
      <alignment vertical="center"/>
    </xf>
    <xf numFmtId="0" fontId="22" fillId="0" borderId="13" xfId="6" applyFont="1" applyBorder="1" applyAlignment="1">
      <alignment horizontal="center" vertical="center"/>
    </xf>
    <xf numFmtId="0" fontId="22" fillId="0" borderId="25" xfId="6" applyFont="1" applyBorder="1" applyAlignment="1">
      <alignment horizontal="center" vertical="center"/>
    </xf>
    <xf numFmtId="0" fontId="20" fillId="0" borderId="0" xfId="6" applyFont="1" applyAlignment="1">
      <alignment horizontal="center" vertical="center"/>
    </xf>
    <xf numFmtId="0" fontId="20" fillId="0" borderId="18" xfId="6" applyFont="1" applyBorder="1" applyAlignment="1">
      <alignment horizontal="center" vertical="center"/>
    </xf>
    <xf numFmtId="0" fontId="22" fillId="0" borderId="12" xfId="6" applyFont="1" applyBorder="1">
      <alignment vertical="center"/>
    </xf>
    <xf numFmtId="0" fontId="20" fillId="0" borderId="26" xfId="6" applyFont="1" applyBorder="1" applyAlignment="1">
      <alignment horizontal="center" vertical="center"/>
    </xf>
    <xf numFmtId="10" fontId="20" fillId="0" borderId="23" xfId="6" applyNumberFormat="1" applyFont="1" applyBorder="1" applyAlignment="1">
      <alignment horizontal="center" vertical="center"/>
    </xf>
    <xf numFmtId="10" fontId="20" fillId="0" borderId="42" xfId="6" applyNumberFormat="1" applyFont="1" applyBorder="1">
      <alignment vertical="center"/>
    </xf>
    <xf numFmtId="3" fontId="20" fillId="0" borderId="42" xfId="6" applyNumberFormat="1" applyFont="1" applyBorder="1">
      <alignment vertical="center"/>
    </xf>
    <xf numFmtId="0" fontId="20" fillId="0" borderId="14" xfId="6" applyFont="1" applyBorder="1" applyAlignment="1">
      <alignment horizontal="center" vertical="center"/>
    </xf>
    <xf numFmtId="179" fontId="20" fillId="0" borderId="21" xfId="6" applyNumberFormat="1" applyFont="1" applyBorder="1" applyAlignment="1">
      <alignment horizontal="center" vertical="center"/>
    </xf>
    <xf numFmtId="179" fontId="20" fillId="0" borderId="21" xfId="6" applyNumberFormat="1" applyFont="1" applyBorder="1">
      <alignment vertical="center"/>
    </xf>
    <xf numFmtId="0" fontId="20" fillId="0" borderId="15" xfId="6" applyFont="1" applyBorder="1">
      <alignment vertical="center"/>
    </xf>
    <xf numFmtId="0" fontId="20" fillId="0" borderId="17" xfId="6" applyFont="1" applyBorder="1">
      <alignment vertical="center"/>
    </xf>
    <xf numFmtId="0" fontId="15" fillId="0" borderId="17" xfId="6" applyBorder="1">
      <alignment vertical="center"/>
    </xf>
    <xf numFmtId="0" fontId="20" fillId="0" borderId="12" xfId="6" applyFont="1" applyBorder="1">
      <alignment vertical="center"/>
    </xf>
    <xf numFmtId="0" fontId="20" fillId="0" borderId="2" xfId="6" applyFont="1" applyBorder="1">
      <alignment vertical="center"/>
    </xf>
    <xf numFmtId="0" fontId="15" fillId="0" borderId="12" xfId="6" applyBorder="1">
      <alignment vertical="center"/>
    </xf>
    <xf numFmtId="0" fontId="20" fillId="0" borderId="3" xfId="6" applyFont="1" applyBorder="1">
      <alignment vertical="center"/>
    </xf>
    <xf numFmtId="0" fontId="20" fillId="0" borderId="5" xfId="6" applyFont="1" applyBorder="1">
      <alignment vertical="center"/>
    </xf>
    <xf numFmtId="0" fontId="20" fillId="0" borderId="4" xfId="6" applyFont="1" applyBorder="1">
      <alignment vertical="center"/>
    </xf>
    <xf numFmtId="0" fontId="23" fillId="0" borderId="21" xfId="5" applyFont="1" applyBorder="1" applyAlignment="1">
      <alignment vertical="center"/>
    </xf>
    <xf numFmtId="0" fontId="0" fillId="0" borderId="0" xfId="0" applyAlignment="1">
      <alignment horizontal="center" vertical="center"/>
    </xf>
    <xf numFmtId="0" fontId="27" fillId="0" borderId="0" xfId="0" applyFont="1" applyAlignment="1">
      <alignment vertical="center"/>
    </xf>
    <xf numFmtId="0" fontId="12" fillId="0" borderId="0" xfId="0" applyFont="1" applyBorder="1" applyAlignment="1">
      <alignment horizontal="left" vertical="center"/>
    </xf>
    <xf numFmtId="0" fontId="5" fillId="0" borderId="0" xfId="0" applyFont="1" applyFill="1" applyBorder="1" applyAlignment="1">
      <alignment vertical="center"/>
    </xf>
    <xf numFmtId="38" fontId="5" fillId="0" borderId="0" xfId="0" applyNumberFormat="1" applyFont="1" applyFill="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0" fillId="0" borderId="5" xfId="0" applyFont="1" applyBorder="1" applyAlignment="1">
      <alignment vertical="center"/>
    </xf>
    <xf numFmtId="0" fontId="12" fillId="0" borderId="11" xfId="0" applyFont="1" applyBorder="1" applyAlignment="1">
      <alignment horizontal="right" vertical="center"/>
    </xf>
    <xf numFmtId="0" fontId="12" fillId="0" borderId="12" xfId="0" applyFont="1" applyBorder="1" applyAlignment="1">
      <alignment horizontal="center" vertical="center"/>
    </xf>
    <xf numFmtId="0" fontId="12" fillId="0" borderId="12" xfId="0" applyFont="1" applyBorder="1" applyAlignment="1">
      <alignment vertical="center"/>
    </xf>
    <xf numFmtId="38" fontId="12" fillId="0" borderId="41" xfId="4" applyFont="1" applyFill="1" applyBorder="1" applyAlignment="1">
      <alignment horizontal="center" vertical="center" shrinkToFit="1"/>
    </xf>
    <xf numFmtId="38" fontId="12" fillId="0" borderId="41" xfId="4" applyFont="1" applyFill="1" applyBorder="1" applyAlignment="1">
      <alignment vertical="center" shrinkToFit="1"/>
    </xf>
    <xf numFmtId="38" fontId="12" fillId="0" borderId="43" xfId="4" applyFont="1" applyFill="1" applyBorder="1" applyAlignment="1">
      <alignment vertical="center" shrinkToFit="1"/>
    </xf>
    <xf numFmtId="38" fontId="12" fillId="0" borderId="52" xfId="4" applyFont="1" applyFill="1" applyBorder="1" applyAlignment="1">
      <alignment horizontal="center" vertical="center" shrinkToFit="1"/>
    </xf>
    <xf numFmtId="38" fontId="12" fillId="0" borderId="48" xfId="4" applyFont="1" applyFill="1" applyBorder="1" applyAlignment="1">
      <alignment horizontal="center" vertical="center" shrinkToFit="1"/>
    </xf>
    <xf numFmtId="0" fontId="12" fillId="0" borderId="49" xfId="0" applyFont="1" applyFill="1" applyBorder="1" applyAlignment="1">
      <alignment horizontal="left" vertical="center" wrapText="1"/>
    </xf>
    <xf numFmtId="38" fontId="12" fillId="0" borderId="21" xfId="4" applyFont="1" applyFill="1" applyBorder="1" applyAlignment="1">
      <alignment horizontal="center" vertical="center" shrinkToFit="1"/>
    </xf>
    <xf numFmtId="38" fontId="12" fillId="0" borderId="44" xfId="4" applyFont="1" applyFill="1" applyBorder="1" applyAlignment="1">
      <alignment vertical="center" shrinkToFit="1"/>
    </xf>
    <xf numFmtId="38" fontId="12" fillId="0" borderId="20" xfId="4" applyFont="1" applyFill="1" applyBorder="1" applyAlignment="1">
      <alignment vertical="center" shrinkToFit="1"/>
    </xf>
    <xf numFmtId="0" fontId="12" fillId="0" borderId="49" xfId="0" applyFont="1" applyFill="1" applyBorder="1" applyAlignment="1">
      <alignment horizontal="left" vertical="center" wrapText="1" shrinkToFit="1"/>
    </xf>
    <xf numFmtId="38" fontId="12" fillId="0" borderId="20" xfId="4" applyNumberFormat="1" applyFont="1" applyFill="1" applyBorder="1" applyAlignment="1">
      <alignment vertical="center" shrinkToFit="1"/>
    </xf>
    <xf numFmtId="0" fontId="12" fillId="0" borderId="50" xfId="0" applyFont="1" applyFill="1" applyBorder="1" applyAlignment="1">
      <alignment horizontal="left" vertical="center" shrinkToFit="1"/>
    </xf>
    <xf numFmtId="38" fontId="12" fillId="0" borderId="45" xfId="4" applyFont="1" applyFill="1" applyBorder="1" applyAlignment="1">
      <alignment horizontal="center" vertical="center" shrinkToFit="1"/>
    </xf>
    <xf numFmtId="38" fontId="12" fillId="0" borderId="45" xfId="4" applyFont="1" applyFill="1" applyBorder="1" applyAlignment="1">
      <alignment vertical="center" shrinkToFit="1"/>
    </xf>
    <xf numFmtId="38" fontId="12" fillId="0" borderId="46" xfId="4" applyFont="1" applyFill="1" applyBorder="1" applyAlignment="1">
      <alignment vertical="center" shrinkToFit="1"/>
    </xf>
    <xf numFmtId="38" fontId="12" fillId="0" borderId="53" xfId="4" applyNumberFormat="1" applyFont="1" applyFill="1" applyBorder="1" applyAlignment="1">
      <alignment vertical="center" shrinkToFit="1"/>
    </xf>
    <xf numFmtId="38" fontId="12" fillId="0" borderId="12" xfId="4" applyFont="1" applyBorder="1" applyAlignment="1">
      <alignment vertical="center"/>
    </xf>
    <xf numFmtId="38" fontId="12" fillId="0" borderId="0" xfId="4" applyFont="1" applyBorder="1" applyAlignment="1">
      <alignment vertical="center"/>
    </xf>
    <xf numFmtId="38" fontId="12" fillId="0" borderId="17" xfId="4" applyFont="1" applyBorder="1" applyAlignment="1">
      <alignment vertical="center"/>
    </xf>
    <xf numFmtId="38" fontId="12" fillId="0" borderId="17" xfId="4" applyFont="1" applyFill="1" applyBorder="1" applyAlignment="1">
      <alignment vertical="center"/>
    </xf>
    <xf numFmtId="38" fontId="12" fillId="0" borderId="15" xfId="4" applyFont="1" applyFill="1" applyBorder="1" applyAlignment="1">
      <alignment vertical="center"/>
    </xf>
    <xf numFmtId="38" fontId="12" fillId="0" borderId="11" xfId="4"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left" vertical="distributed" wrapText="1"/>
    </xf>
    <xf numFmtId="0" fontId="0" fillId="0" borderId="0" xfId="0" applyAlignment="1">
      <alignment horizontal="left"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xf>
    <xf numFmtId="0" fontId="12" fillId="0" borderId="18" xfId="0" applyFont="1" applyBorder="1" applyAlignment="1">
      <alignment horizontal="distributed" vertical="center" wrapText="1"/>
    </xf>
    <xf numFmtId="0" fontId="12" fillId="0" borderId="14" xfId="0" applyFont="1" applyBorder="1" applyAlignment="1">
      <alignment horizontal="distributed" vertical="center"/>
    </xf>
    <xf numFmtId="0" fontId="12" fillId="0" borderId="32" xfId="0" applyFont="1" applyBorder="1" applyAlignment="1">
      <alignment horizontal="center" vertical="center"/>
    </xf>
    <xf numFmtId="0" fontId="12" fillId="0" borderId="32" xfId="0" applyFont="1" applyBorder="1" applyAlignment="1">
      <alignment horizontal="center" vertical="center" wrapText="1" shrinkToFit="1"/>
    </xf>
    <xf numFmtId="0" fontId="12" fillId="0" borderId="20" xfId="0" applyFont="1" applyBorder="1" applyAlignment="1">
      <alignment horizontal="center" vertical="center" shrinkToFit="1"/>
    </xf>
    <xf numFmtId="0" fontId="12" fillId="0" borderId="28" xfId="0" applyFont="1" applyBorder="1" applyAlignment="1">
      <alignment horizontal="center" vertical="center"/>
    </xf>
    <xf numFmtId="0" fontId="12" fillId="0" borderId="20" xfId="0" applyFont="1" applyBorder="1" applyAlignment="1">
      <alignment horizontal="center" vertical="center"/>
    </xf>
    <xf numFmtId="0" fontId="12" fillId="0" borderId="11"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4"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21" xfId="0" applyFont="1" applyBorder="1" applyAlignment="1">
      <alignment horizontal="distributed" vertical="center"/>
    </xf>
    <xf numFmtId="0" fontId="12" fillId="0" borderId="18" xfId="0" applyFont="1" applyBorder="1" applyAlignment="1">
      <alignment horizontal="center" vertical="center" wrapText="1"/>
    </xf>
    <xf numFmtId="0" fontId="12" fillId="0" borderId="3" xfId="0" applyFont="1" applyBorder="1" applyAlignment="1">
      <alignment horizontal="distributed" vertical="center" wrapText="1"/>
    </xf>
    <xf numFmtId="0" fontId="12" fillId="0" borderId="32" xfId="0" applyFont="1" applyBorder="1" applyAlignment="1">
      <alignment horizontal="distributed" vertical="center" wrapText="1"/>
    </xf>
    <xf numFmtId="0" fontId="12" fillId="0" borderId="32" xfId="0" applyFont="1" applyBorder="1" applyAlignment="1">
      <alignment horizontal="distributed"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xf>
    <xf numFmtId="0" fontId="26" fillId="0" borderId="18" xfId="0" applyFont="1" applyBorder="1" applyAlignment="1">
      <alignment horizontal="distributed" vertical="center" wrapText="1"/>
    </xf>
    <xf numFmtId="0" fontId="26" fillId="0" borderId="14" xfId="0" applyFont="1" applyBorder="1" applyAlignment="1">
      <alignment horizontal="distributed" vertical="center"/>
    </xf>
    <xf numFmtId="0" fontId="26" fillId="0" borderId="32" xfId="0" applyFont="1" applyBorder="1" applyAlignment="1">
      <alignment horizontal="center" vertical="center" wrapText="1" shrinkToFit="1"/>
    </xf>
    <xf numFmtId="0" fontId="26" fillId="0" borderId="20" xfId="0" applyFont="1" applyBorder="1" applyAlignment="1">
      <alignment horizontal="center" vertical="center" shrinkToFit="1"/>
    </xf>
    <xf numFmtId="0" fontId="26" fillId="0" borderId="18" xfId="0" applyFont="1" applyBorder="1" applyAlignment="1">
      <alignment horizontal="center" vertical="center"/>
    </xf>
    <xf numFmtId="0" fontId="26" fillId="0" borderId="1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4" xfId="0" applyFont="1" applyBorder="1" applyAlignment="1">
      <alignment horizontal="distributed" vertical="center" wrapText="1"/>
    </xf>
    <xf numFmtId="0" fontId="26" fillId="0" borderId="21" xfId="0" applyFont="1" applyBorder="1" applyAlignment="1">
      <alignment horizontal="distributed" vertical="center" wrapText="1"/>
    </xf>
    <xf numFmtId="0" fontId="26" fillId="0" borderId="21" xfId="0" applyFont="1" applyBorder="1" applyAlignment="1">
      <alignment horizontal="distributed" vertical="center"/>
    </xf>
    <xf numFmtId="0" fontId="26" fillId="0" borderId="18" xfId="0" applyFont="1" applyBorder="1" applyAlignment="1">
      <alignment horizontal="center" vertical="center" wrapText="1"/>
    </xf>
    <xf numFmtId="0" fontId="26" fillId="0" borderId="14" xfId="0" applyFont="1" applyBorder="1" applyAlignment="1">
      <alignment horizontal="center" vertical="center"/>
    </xf>
    <xf numFmtId="0" fontId="26" fillId="0" borderId="3" xfId="0" applyFont="1" applyBorder="1" applyAlignment="1">
      <alignment horizontal="distributed" vertical="center" wrapText="1"/>
    </xf>
    <xf numFmtId="0" fontId="26" fillId="0" borderId="32" xfId="0" applyFont="1" applyBorder="1" applyAlignment="1">
      <alignment horizontal="distributed" vertical="center" wrapText="1"/>
    </xf>
    <xf numFmtId="0" fontId="26" fillId="0" borderId="32" xfId="0" applyFont="1" applyBorder="1" applyAlignment="1">
      <alignment horizontal="distributed" vertical="center"/>
    </xf>
    <xf numFmtId="177" fontId="23" fillId="0" borderId="21" xfId="5" applyNumberFormat="1" applyFont="1" applyFill="1" applyBorder="1" applyAlignment="1">
      <alignment horizontal="center" vertical="center"/>
    </xf>
    <xf numFmtId="177" fontId="17" fillId="0" borderId="21" xfId="5" applyNumberFormat="1" applyFont="1" applyFill="1" applyBorder="1" applyAlignment="1">
      <alignment horizontal="center" vertical="center" shrinkToFit="1"/>
    </xf>
    <xf numFmtId="0" fontId="19" fillId="0" borderId="0" xfId="6" applyFont="1" applyFill="1" applyAlignment="1">
      <alignment horizontal="center" vertical="center"/>
    </xf>
    <xf numFmtId="0" fontId="20" fillId="0" borderId="0" xfId="6" applyFont="1" applyFill="1" applyAlignment="1">
      <alignment horizontal="left" vertical="center"/>
    </xf>
    <xf numFmtId="0" fontId="20" fillId="0" borderId="34" xfId="6" applyFont="1" applyFill="1" applyBorder="1" applyAlignment="1">
      <alignment horizontal="center" vertical="center"/>
    </xf>
    <xf numFmtId="0" fontId="15" fillId="0" borderId="35" xfId="6" applyFill="1" applyBorder="1" applyAlignment="1">
      <alignment horizontal="center" vertical="center"/>
    </xf>
    <xf numFmtId="0" fontId="15" fillId="0" borderId="36" xfId="6" applyFill="1" applyBorder="1" applyAlignment="1">
      <alignment horizontal="center" vertical="center"/>
    </xf>
    <xf numFmtId="0" fontId="15" fillId="0" borderId="3" xfId="6" applyFill="1" applyBorder="1" applyAlignment="1">
      <alignment horizontal="center" vertical="center"/>
    </xf>
    <xf numFmtId="0" fontId="15" fillId="0" borderId="5" xfId="6" applyFill="1" applyBorder="1" applyAlignment="1">
      <alignment horizontal="center" vertical="center"/>
    </xf>
    <xf numFmtId="0" fontId="15" fillId="0" borderId="4" xfId="6" applyFill="1" applyBorder="1" applyAlignment="1">
      <alignment horizontal="center" vertical="center"/>
    </xf>
    <xf numFmtId="0" fontId="20" fillId="0" borderId="33" xfId="6" applyFont="1" applyFill="1" applyBorder="1" applyAlignment="1">
      <alignment horizontal="right" vertical="center"/>
    </xf>
    <xf numFmtId="0" fontId="15" fillId="0" borderId="14" xfId="6" applyFill="1" applyBorder="1" applyAlignment="1">
      <alignment horizontal="right" vertical="center"/>
    </xf>
    <xf numFmtId="0" fontId="20" fillId="0" borderId="34" xfId="6" applyFont="1" applyFill="1" applyBorder="1" applyAlignment="1">
      <alignment horizontal="right" vertical="center"/>
    </xf>
    <xf numFmtId="0" fontId="15" fillId="0" borderId="36" xfId="6" applyFill="1" applyBorder="1" applyAlignment="1">
      <alignment horizontal="right" vertical="center"/>
    </xf>
    <xf numFmtId="0" fontId="15" fillId="0" borderId="3" xfId="6" applyFill="1" applyBorder="1" applyAlignment="1">
      <alignment horizontal="right" vertical="center"/>
    </xf>
    <xf numFmtId="0" fontId="15" fillId="0" borderId="4" xfId="6" applyFill="1" applyBorder="1" applyAlignment="1">
      <alignment horizontal="right" vertical="center"/>
    </xf>
    <xf numFmtId="38" fontId="20" fillId="0" borderId="34" xfId="4" applyFont="1" applyFill="1" applyBorder="1" applyAlignment="1">
      <alignment horizontal="right" vertical="center"/>
    </xf>
    <xf numFmtId="38" fontId="15" fillId="0" borderId="36" xfId="4" applyFont="1" applyFill="1" applyBorder="1" applyAlignment="1">
      <alignment horizontal="right" vertical="center"/>
    </xf>
    <xf numFmtId="38" fontId="15" fillId="0" borderId="3" xfId="4" applyFont="1" applyFill="1" applyBorder="1" applyAlignment="1">
      <alignment horizontal="right" vertical="center"/>
    </xf>
    <xf numFmtId="38" fontId="15" fillId="0" borderId="4" xfId="4" applyFont="1" applyFill="1" applyBorder="1" applyAlignment="1">
      <alignment horizontal="right" vertical="center"/>
    </xf>
    <xf numFmtId="10" fontId="15" fillId="0" borderId="34" xfId="6" applyNumberFormat="1" applyFill="1" applyBorder="1" applyAlignment="1">
      <alignment horizontal="right" vertical="center"/>
    </xf>
    <xf numFmtId="10" fontId="15" fillId="0" borderId="36" xfId="6" applyNumberFormat="1" applyFill="1" applyBorder="1" applyAlignment="1">
      <alignment horizontal="right" vertical="center"/>
    </xf>
    <xf numFmtId="10" fontId="15" fillId="0" borderId="3" xfId="6" applyNumberFormat="1" applyFill="1" applyBorder="1" applyAlignment="1">
      <alignment horizontal="right" vertical="center"/>
    </xf>
    <xf numFmtId="10" fontId="15" fillId="0" borderId="4" xfId="6" applyNumberFormat="1" applyFill="1" applyBorder="1" applyAlignment="1">
      <alignment horizontal="right" vertical="center"/>
    </xf>
    <xf numFmtId="38" fontId="20" fillId="0" borderId="33" xfId="4" applyFont="1" applyFill="1" applyBorder="1" applyAlignment="1">
      <alignment horizontal="right" vertical="center"/>
    </xf>
    <xf numFmtId="38" fontId="15" fillId="0" borderId="14" xfId="4" applyFont="1" applyFill="1" applyBorder="1" applyAlignment="1">
      <alignment horizontal="right" vertical="center"/>
    </xf>
    <xf numFmtId="0" fontId="20" fillId="0" borderId="32" xfId="6" applyFont="1" applyFill="1" applyBorder="1" applyAlignment="1">
      <alignment vertical="center"/>
    </xf>
    <xf numFmtId="0" fontId="15" fillId="0" borderId="20" xfId="6" applyFill="1" applyBorder="1" applyAlignment="1">
      <alignment vertical="center"/>
    </xf>
    <xf numFmtId="38" fontId="20" fillId="0" borderId="32" xfId="4" applyFont="1" applyFill="1" applyBorder="1" applyAlignment="1">
      <alignment vertical="center"/>
    </xf>
    <xf numFmtId="38" fontId="15" fillId="0" borderId="20" xfId="4" applyFont="1" applyFill="1" applyBorder="1" applyAlignment="1">
      <alignment vertical="center"/>
    </xf>
    <xf numFmtId="10" fontId="20" fillId="0" borderId="32" xfId="6" applyNumberFormat="1" applyFont="1" applyFill="1" applyBorder="1" applyAlignment="1">
      <alignment vertical="center"/>
    </xf>
    <xf numFmtId="10" fontId="15" fillId="0" borderId="20" xfId="6" applyNumberFormat="1" applyFill="1" applyBorder="1" applyAlignment="1">
      <alignment vertical="center"/>
    </xf>
    <xf numFmtId="10" fontId="15" fillId="0" borderId="32" xfId="6" applyNumberFormat="1" applyFill="1" applyBorder="1" applyAlignment="1">
      <alignment vertical="center"/>
    </xf>
    <xf numFmtId="0" fontId="20" fillId="0" borderId="32" xfId="6" applyFont="1" applyBorder="1" applyAlignment="1">
      <alignment vertical="center"/>
    </xf>
    <xf numFmtId="0" fontId="15" fillId="0" borderId="20" xfId="6" applyBorder="1" applyAlignment="1">
      <alignment vertical="center"/>
    </xf>
    <xf numFmtId="0" fontId="20" fillId="0" borderId="32" xfId="6" applyFont="1" applyBorder="1" applyAlignment="1">
      <alignment horizontal="center" vertical="center"/>
    </xf>
    <xf numFmtId="0" fontId="15" fillId="0" borderId="20" xfId="6" applyBorder="1" applyAlignment="1">
      <alignment horizontal="center" vertical="center"/>
    </xf>
    <xf numFmtId="0" fontId="20" fillId="0" borderId="32" xfId="6" applyFont="1" applyFill="1" applyBorder="1" applyAlignment="1">
      <alignment horizontal="center" vertical="center"/>
    </xf>
    <xf numFmtId="0" fontId="15" fillId="0" borderId="20" xfId="6" applyFill="1" applyBorder="1" applyAlignment="1">
      <alignment horizontal="center" vertical="center"/>
    </xf>
    <xf numFmtId="0" fontId="20" fillId="0" borderId="37" xfId="6" applyFont="1" applyFill="1" applyBorder="1" applyAlignment="1">
      <alignment horizontal="center" vertical="center"/>
    </xf>
    <xf numFmtId="0" fontId="20" fillId="0" borderId="24" xfId="6" applyFont="1" applyFill="1" applyBorder="1" applyAlignment="1">
      <alignment horizontal="center" vertical="center"/>
    </xf>
    <xf numFmtId="38" fontId="20" fillId="0" borderId="3" xfId="4" applyFont="1" applyFill="1" applyBorder="1" applyAlignment="1">
      <alignment vertical="center"/>
    </xf>
    <xf numFmtId="38" fontId="15" fillId="0" borderId="4" xfId="4" applyFont="1" applyFill="1" applyBorder="1" applyAlignment="1">
      <alignment vertical="center"/>
    </xf>
    <xf numFmtId="10" fontId="20" fillId="0" borderId="12" xfId="6" applyNumberFormat="1" applyFont="1" applyFill="1" applyBorder="1" applyAlignment="1">
      <alignment vertical="center"/>
    </xf>
    <xf numFmtId="10" fontId="15" fillId="0" borderId="2" xfId="6" applyNumberFormat="1" applyFill="1" applyBorder="1" applyAlignment="1">
      <alignment vertical="center"/>
    </xf>
    <xf numFmtId="0" fontId="20" fillId="0" borderId="13" xfId="6" applyFont="1" applyFill="1" applyBorder="1" applyAlignment="1">
      <alignment horizontal="center" vertical="center"/>
    </xf>
    <xf numFmtId="0" fontId="15" fillId="0" borderId="15" xfId="6" applyFill="1" applyBorder="1" applyAlignment="1">
      <alignment horizontal="center" vertical="center"/>
    </xf>
    <xf numFmtId="0" fontId="15" fillId="0" borderId="40" xfId="6" applyFill="1" applyBorder="1" applyAlignment="1">
      <alignment horizontal="center" vertical="center"/>
    </xf>
    <xf numFmtId="0" fontId="15" fillId="0" borderId="39" xfId="6" applyFill="1" applyBorder="1" applyAlignment="1">
      <alignment horizontal="center" vertical="center"/>
    </xf>
    <xf numFmtId="0" fontId="20" fillId="0" borderId="11" xfId="6" applyFont="1" applyFill="1" applyBorder="1" applyAlignment="1">
      <alignment horizontal="center" vertical="center"/>
    </xf>
    <xf numFmtId="0" fontId="15" fillId="0" borderId="22" xfId="6" applyFill="1" applyBorder="1" applyAlignment="1">
      <alignment horizontal="center" vertical="center"/>
    </xf>
    <xf numFmtId="0" fontId="20" fillId="0" borderId="17" xfId="6" applyFont="1" applyFill="1" applyBorder="1" applyAlignment="1">
      <alignment horizontal="center" vertical="center"/>
    </xf>
    <xf numFmtId="0" fontId="15" fillId="0" borderId="38" xfId="6" applyFill="1" applyBorder="1" applyAlignment="1">
      <alignment horizontal="center" vertical="center"/>
    </xf>
    <xf numFmtId="0" fontId="20" fillId="0" borderId="15" xfId="6" applyFont="1" applyFill="1" applyBorder="1" applyAlignment="1">
      <alignment horizontal="center" vertical="center"/>
    </xf>
    <xf numFmtId="0" fontId="22" fillId="0" borderId="40" xfId="6" applyFont="1" applyFill="1" applyBorder="1" applyAlignment="1">
      <alignment horizontal="center" vertical="center"/>
    </xf>
    <xf numFmtId="0" fontId="20" fillId="0" borderId="40" xfId="6" applyFont="1" applyFill="1" applyBorder="1" applyAlignment="1">
      <alignment horizontal="center" vertical="center"/>
    </xf>
    <xf numFmtId="0" fontId="15" fillId="0" borderId="39" xfId="6" applyFont="1" applyFill="1" applyBorder="1" applyAlignment="1">
      <alignment horizontal="center" vertical="center"/>
    </xf>
    <xf numFmtId="180" fontId="20" fillId="0" borderId="37" xfId="6" applyNumberFormat="1" applyFont="1" applyFill="1" applyBorder="1" applyAlignment="1">
      <alignment horizontal="right" vertical="center"/>
    </xf>
    <xf numFmtId="180" fontId="15" fillId="0" borderId="24" xfId="6" applyNumberFormat="1" applyFill="1" applyBorder="1" applyAlignment="1">
      <alignment horizontal="right" vertical="center"/>
    </xf>
    <xf numFmtId="180" fontId="20" fillId="0" borderId="37" xfId="6" applyNumberFormat="1" applyFont="1" applyFill="1" applyBorder="1" applyAlignment="1">
      <alignment vertical="center"/>
    </xf>
    <xf numFmtId="180" fontId="15" fillId="0" borderId="24" xfId="6" applyNumberFormat="1" applyFont="1" applyFill="1" applyBorder="1" applyAlignment="1">
      <alignment vertical="center"/>
    </xf>
    <xf numFmtId="180" fontId="20" fillId="0" borderId="37" xfId="4" applyNumberFormat="1" applyFont="1" applyFill="1" applyBorder="1" applyAlignment="1">
      <alignment vertical="center"/>
    </xf>
    <xf numFmtId="180" fontId="20" fillId="0" borderId="24" xfId="4" applyNumberFormat="1" applyFont="1" applyFill="1" applyBorder="1" applyAlignment="1">
      <alignment vertical="center"/>
    </xf>
    <xf numFmtId="3" fontId="20" fillId="0" borderId="32" xfId="6" applyNumberFormat="1" applyFont="1" applyFill="1" applyBorder="1" applyAlignment="1">
      <alignment vertical="center"/>
    </xf>
    <xf numFmtId="3" fontId="20" fillId="0" borderId="20" xfId="6" applyNumberFormat="1" applyFont="1" applyFill="1" applyBorder="1" applyAlignment="1">
      <alignment vertical="center"/>
    </xf>
    <xf numFmtId="3" fontId="20" fillId="0" borderId="37" xfId="6" applyNumberFormat="1" applyFont="1" applyFill="1" applyBorder="1" applyAlignment="1">
      <alignment vertical="center"/>
    </xf>
    <xf numFmtId="3" fontId="20" fillId="0" borderId="24" xfId="6" applyNumberFormat="1" applyFont="1" applyFill="1" applyBorder="1" applyAlignment="1">
      <alignment vertical="center"/>
    </xf>
    <xf numFmtId="176" fontId="20" fillId="0" borderId="0" xfId="6" applyNumberFormat="1" applyFont="1" applyFill="1" applyBorder="1" applyAlignment="1">
      <alignment horizontal="center" vertical="center"/>
    </xf>
    <xf numFmtId="0" fontId="15" fillId="0" borderId="0" xfId="6" applyFill="1" applyBorder="1" applyAlignment="1">
      <alignment vertical="center"/>
    </xf>
    <xf numFmtId="0" fontId="20" fillId="0" borderId="28" xfId="6" applyFont="1" applyFill="1" applyBorder="1" applyAlignment="1">
      <alignment horizontal="center" vertical="center"/>
    </xf>
    <xf numFmtId="0" fontId="20" fillId="0" borderId="20" xfId="6" applyFont="1" applyFill="1" applyBorder="1" applyAlignment="1">
      <alignment horizontal="center" vertical="center"/>
    </xf>
    <xf numFmtId="0" fontId="22" fillId="0" borderId="13" xfId="6" applyFont="1" applyFill="1" applyBorder="1" applyAlignment="1">
      <alignment horizontal="center" vertical="center"/>
    </xf>
    <xf numFmtId="0" fontId="22" fillId="0" borderId="15" xfId="6" applyFont="1" applyFill="1" applyBorder="1" applyAlignment="1">
      <alignment horizontal="center" vertical="center"/>
    </xf>
    <xf numFmtId="0" fontId="15" fillId="0" borderId="15" xfId="6" applyFont="1" applyFill="1" applyBorder="1" applyAlignment="1">
      <alignment horizontal="center" vertical="center"/>
    </xf>
    <xf numFmtId="0" fontId="15" fillId="0" borderId="15" xfId="6" applyBorder="1" applyAlignment="1">
      <alignment vertical="center"/>
    </xf>
    <xf numFmtId="0" fontId="15" fillId="0" borderId="39" xfId="6" applyBorder="1" applyAlignment="1">
      <alignment vertical="center"/>
    </xf>
    <xf numFmtId="0" fontId="21" fillId="0" borderId="0" xfId="6" applyFont="1" applyFill="1" applyAlignment="1">
      <alignment horizontal="center" vertical="center"/>
    </xf>
    <xf numFmtId="0" fontId="22" fillId="0" borderId="0" xfId="6" applyFont="1" applyFill="1" applyAlignment="1">
      <alignment horizontal="left" vertical="center"/>
    </xf>
    <xf numFmtId="0" fontId="20" fillId="0" borderId="11" xfId="6" applyFont="1" applyFill="1" applyBorder="1" applyAlignment="1">
      <alignment horizontal="center" vertical="center" shrinkToFit="1"/>
    </xf>
    <xf numFmtId="0" fontId="20" fillId="0" borderId="18" xfId="6" applyFont="1" applyFill="1" applyBorder="1" applyAlignment="1">
      <alignment horizontal="center" vertical="center" shrinkToFit="1"/>
    </xf>
    <xf numFmtId="0" fontId="20" fillId="0" borderId="22" xfId="6" applyFont="1" applyFill="1" applyBorder="1" applyAlignment="1">
      <alignment horizontal="center" vertical="center" shrinkToFit="1"/>
    </xf>
    <xf numFmtId="0" fontId="20" fillId="0" borderId="21" xfId="6" applyFont="1" applyBorder="1" applyAlignment="1">
      <alignment horizontal="center" vertical="center"/>
    </xf>
    <xf numFmtId="0" fontId="15" fillId="0" borderId="32" xfId="6" applyBorder="1" applyAlignment="1">
      <alignment vertical="center"/>
    </xf>
    <xf numFmtId="0" fontId="20" fillId="0" borderId="28" xfId="6" applyFont="1" applyBorder="1" applyAlignment="1">
      <alignment horizontal="center" vertical="center"/>
    </xf>
    <xf numFmtId="0" fontId="15" fillId="0" borderId="28" xfId="6" applyBorder="1" applyAlignment="1">
      <alignment vertical="center"/>
    </xf>
    <xf numFmtId="0" fontId="20" fillId="0" borderId="11" xfId="6" applyFont="1" applyBorder="1" applyAlignment="1">
      <alignment horizontal="center" vertical="center"/>
    </xf>
    <xf numFmtId="0" fontId="20" fillId="0" borderId="11" xfId="6" applyFont="1" applyBorder="1" applyAlignment="1">
      <alignment horizontal="center" vertical="center" wrapText="1"/>
    </xf>
    <xf numFmtId="0" fontId="20" fillId="0" borderId="22" xfId="6" applyFont="1" applyBorder="1" applyAlignment="1">
      <alignment horizontal="center" vertical="center" wrapText="1"/>
    </xf>
    <xf numFmtId="0" fontId="20" fillId="0" borderId="21" xfId="6" applyFont="1" applyBorder="1" applyAlignment="1">
      <alignment vertical="center"/>
    </xf>
    <xf numFmtId="0" fontId="20" fillId="0" borderId="11" xfId="6" applyFont="1" applyBorder="1" applyAlignment="1">
      <alignment vertical="center"/>
    </xf>
    <xf numFmtId="0" fontId="20" fillId="0" borderId="13" xfId="6" applyFont="1" applyBorder="1" applyAlignment="1">
      <alignment horizontal="center" vertical="center"/>
    </xf>
    <xf numFmtId="0" fontId="15" fillId="0" borderId="40" xfId="6" applyBorder="1" applyAlignment="1">
      <alignment vertical="center"/>
    </xf>
    <xf numFmtId="0" fontId="20" fillId="0" borderId="21" xfId="6" applyFont="1" applyBorder="1">
      <alignment vertical="center"/>
    </xf>
    <xf numFmtId="0" fontId="20" fillId="0" borderId="11" xfId="6" applyFont="1" applyBorder="1">
      <alignment vertical="center"/>
    </xf>
    <xf numFmtId="0" fontId="15" fillId="0" borderId="15" xfId="6" applyBorder="1">
      <alignment vertical="center"/>
    </xf>
    <xf numFmtId="0" fontId="15" fillId="0" borderId="40" xfId="6" applyBorder="1">
      <alignment vertical="center"/>
    </xf>
    <xf numFmtId="0" fontId="15" fillId="0" borderId="39" xfId="6" applyBorder="1">
      <alignment vertical="center"/>
    </xf>
    <xf numFmtId="3" fontId="20" fillId="0" borderId="32" xfId="6" applyNumberFormat="1" applyFont="1" applyBorder="1">
      <alignment vertical="center"/>
    </xf>
    <xf numFmtId="3" fontId="20" fillId="0" borderId="20" xfId="6" applyNumberFormat="1" applyFont="1" applyBorder="1">
      <alignment vertical="center"/>
    </xf>
    <xf numFmtId="0" fontId="19" fillId="0" borderId="0" xfId="6" applyFont="1" applyAlignment="1">
      <alignment horizontal="center" vertical="center"/>
    </xf>
    <xf numFmtId="0" fontId="21" fillId="0" borderId="0" xfId="6" applyFont="1" applyAlignment="1">
      <alignment horizontal="center" vertical="center"/>
    </xf>
    <xf numFmtId="0" fontId="20" fillId="0" borderId="0" xfId="6" applyFont="1" applyAlignment="1">
      <alignment horizontal="left" vertical="center"/>
    </xf>
    <xf numFmtId="0" fontId="22" fillId="0" borderId="0" xfId="6" applyFont="1" applyAlignment="1">
      <alignment horizontal="left" vertical="center"/>
    </xf>
    <xf numFmtId="0" fontId="20" fillId="0" borderId="11" xfId="6" applyFont="1" applyBorder="1" applyAlignment="1">
      <alignment horizontal="center" vertical="center" shrinkToFit="1"/>
    </xf>
    <xf numFmtId="0" fontId="20" fillId="0" borderId="18" xfId="6" applyFont="1" applyBorder="1" applyAlignment="1">
      <alignment horizontal="center" vertical="center" shrinkToFit="1"/>
    </xf>
    <xf numFmtId="0" fontId="20" fillId="0" borderId="22" xfId="6" applyFont="1" applyBorder="1" applyAlignment="1">
      <alignment horizontal="center" vertical="center" shrinkToFit="1"/>
    </xf>
    <xf numFmtId="0" fontId="15" fillId="0" borderId="32" xfId="6" applyBorder="1">
      <alignment vertical="center"/>
    </xf>
    <xf numFmtId="0" fontId="15" fillId="0" borderId="28" xfId="6" applyBorder="1">
      <alignment vertical="center"/>
    </xf>
    <xf numFmtId="0" fontId="15" fillId="0" borderId="20" xfId="6" applyBorder="1">
      <alignment vertical="center"/>
    </xf>
    <xf numFmtId="176" fontId="20" fillId="0" borderId="0" xfId="6" applyNumberFormat="1" applyFont="1" applyAlignment="1">
      <alignment horizontal="center" vertical="center"/>
    </xf>
    <xf numFmtId="0" fontId="15" fillId="0" borderId="0" xfId="6">
      <alignment vertical="center"/>
    </xf>
    <xf numFmtId="0" fontId="20" fillId="0" borderId="20" xfId="6" applyFont="1" applyBorder="1" applyAlignment="1">
      <alignment horizontal="center" vertical="center"/>
    </xf>
    <xf numFmtId="0" fontId="20" fillId="0" borderId="15" xfId="6" applyFont="1" applyBorder="1" applyAlignment="1">
      <alignment horizontal="center" vertical="center"/>
    </xf>
    <xf numFmtId="0" fontId="22" fillId="0" borderId="13" xfId="6" applyFont="1" applyBorder="1" applyAlignment="1">
      <alignment horizontal="center" vertical="center"/>
    </xf>
    <xf numFmtId="0" fontId="22" fillId="0" borderId="15" xfId="6" applyFont="1" applyBorder="1" applyAlignment="1">
      <alignment horizontal="center" vertical="center"/>
    </xf>
    <xf numFmtId="0" fontId="15" fillId="0" borderId="15" xfId="6" applyBorder="1" applyAlignment="1">
      <alignment horizontal="center" vertical="center"/>
    </xf>
    <xf numFmtId="0" fontId="22" fillId="0" borderId="40" xfId="6" applyFont="1" applyBorder="1" applyAlignment="1">
      <alignment horizontal="center" vertical="center"/>
    </xf>
    <xf numFmtId="0" fontId="15" fillId="0" borderId="39" xfId="6" applyBorder="1" applyAlignment="1">
      <alignment horizontal="center" vertical="center"/>
    </xf>
    <xf numFmtId="0" fontId="20" fillId="0" borderId="40" xfId="6" applyFont="1" applyBorder="1" applyAlignment="1">
      <alignment horizontal="center" vertical="center"/>
    </xf>
    <xf numFmtId="0" fontId="15" fillId="0" borderId="40" xfId="6" applyBorder="1" applyAlignment="1">
      <alignment horizontal="center" vertical="center"/>
    </xf>
    <xf numFmtId="3" fontId="20" fillId="0" borderId="37" xfId="6" applyNumberFormat="1" applyFont="1" applyBorder="1">
      <alignment vertical="center"/>
    </xf>
    <xf numFmtId="3" fontId="20" fillId="0" borderId="24" xfId="6" applyNumberFormat="1" applyFont="1" applyBorder="1">
      <alignment vertical="center"/>
    </xf>
    <xf numFmtId="0" fontId="20" fillId="0" borderId="17" xfId="6" applyFont="1" applyBorder="1" applyAlignment="1">
      <alignment horizontal="center" vertical="center"/>
    </xf>
    <xf numFmtId="0" fontId="15" fillId="0" borderId="38" xfId="6" applyBorder="1" applyAlignment="1">
      <alignment horizontal="center" vertical="center"/>
    </xf>
    <xf numFmtId="0" fontId="20" fillId="0" borderId="32" xfId="6" applyFont="1" applyBorder="1">
      <alignment vertical="center"/>
    </xf>
    <xf numFmtId="0" fontId="20" fillId="0" borderId="37" xfId="6" applyFont="1" applyBorder="1" applyAlignment="1">
      <alignment horizontal="center" vertical="center"/>
    </xf>
    <xf numFmtId="0" fontId="20" fillId="0" borderId="24" xfId="6" applyFont="1" applyBorder="1" applyAlignment="1">
      <alignment horizontal="center" vertical="center"/>
    </xf>
    <xf numFmtId="10" fontId="20" fillId="0" borderId="12" xfId="6" applyNumberFormat="1" applyFont="1" applyBorder="1">
      <alignment vertical="center"/>
    </xf>
    <xf numFmtId="10" fontId="15" fillId="0" borderId="2" xfId="6" applyNumberFormat="1" applyBorder="1">
      <alignment vertical="center"/>
    </xf>
    <xf numFmtId="180" fontId="20" fillId="0" borderId="37" xfId="6" applyNumberFormat="1" applyFont="1" applyBorder="1" applyAlignment="1">
      <alignment horizontal="right" vertical="center"/>
    </xf>
    <xf numFmtId="180" fontId="15" fillId="0" borderId="24" xfId="6" applyNumberFormat="1" applyBorder="1" applyAlignment="1">
      <alignment horizontal="right" vertical="center"/>
    </xf>
    <xf numFmtId="180" fontId="20" fillId="0" borderId="37" xfId="6" applyNumberFormat="1" applyFont="1" applyBorder="1">
      <alignment vertical="center"/>
    </xf>
    <xf numFmtId="180" fontId="15" fillId="0" borderId="24" xfId="6" applyNumberFormat="1" applyBorder="1">
      <alignment vertical="center"/>
    </xf>
    <xf numFmtId="0" fontId="15" fillId="0" borderId="22" xfId="6" applyBorder="1" applyAlignment="1">
      <alignment horizontal="center" vertical="center"/>
    </xf>
    <xf numFmtId="10" fontId="20" fillId="0" borderId="32" xfId="6" applyNumberFormat="1" applyFont="1" applyBorder="1">
      <alignment vertical="center"/>
    </xf>
    <xf numFmtId="10" fontId="15" fillId="0" borderId="20" xfId="6" applyNumberFormat="1" applyBorder="1">
      <alignment vertical="center"/>
    </xf>
    <xf numFmtId="177" fontId="23" fillId="0" borderId="21" xfId="5" applyNumberFormat="1" applyFont="1" applyBorder="1" applyAlignment="1">
      <alignment horizontal="center" vertical="center"/>
    </xf>
    <xf numFmtId="10" fontId="15" fillId="0" borderId="32" xfId="6" applyNumberFormat="1" applyBorder="1">
      <alignment vertical="center"/>
    </xf>
    <xf numFmtId="0" fontId="20" fillId="0" borderId="34" xfId="6" applyFont="1" applyBorder="1" applyAlignment="1">
      <alignment horizontal="center" vertical="center"/>
    </xf>
    <xf numFmtId="0" fontId="15" fillId="0" borderId="35" xfId="6" applyBorder="1" applyAlignment="1">
      <alignment horizontal="center" vertical="center"/>
    </xf>
    <xf numFmtId="0" fontId="15" fillId="0" borderId="36" xfId="6" applyBorder="1" applyAlignment="1">
      <alignment horizontal="center" vertical="center"/>
    </xf>
    <xf numFmtId="0" fontId="15" fillId="0" borderId="3" xfId="6" applyBorder="1" applyAlignment="1">
      <alignment horizontal="center" vertical="center"/>
    </xf>
    <xf numFmtId="0" fontId="15" fillId="0" borderId="5" xfId="6" applyBorder="1" applyAlignment="1">
      <alignment horizontal="center" vertical="center"/>
    </xf>
    <xf numFmtId="0" fontId="15" fillId="0" borderId="4" xfId="6" applyBorder="1" applyAlignment="1">
      <alignment horizontal="center" vertical="center"/>
    </xf>
    <xf numFmtId="0" fontId="20" fillId="0" borderId="33" xfId="6" applyFont="1" applyBorder="1" applyAlignment="1">
      <alignment horizontal="right" vertical="center"/>
    </xf>
    <xf numFmtId="0" fontId="15" fillId="0" borderId="14" xfId="6" applyBorder="1" applyAlignment="1">
      <alignment horizontal="right" vertical="center"/>
    </xf>
    <xf numFmtId="0" fontId="20" fillId="0" borderId="34" xfId="6" applyFont="1" applyBorder="1" applyAlignment="1">
      <alignment horizontal="right" vertical="center"/>
    </xf>
    <xf numFmtId="0" fontId="15" fillId="0" borderId="36" xfId="6" applyBorder="1" applyAlignment="1">
      <alignment horizontal="right" vertical="center"/>
    </xf>
    <xf numFmtId="0" fontId="15" fillId="0" borderId="3" xfId="6" applyBorder="1" applyAlignment="1">
      <alignment horizontal="right" vertical="center"/>
    </xf>
    <xf numFmtId="0" fontId="15" fillId="0" borderId="4" xfId="6" applyBorder="1" applyAlignment="1">
      <alignment horizontal="right" vertical="center"/>
    </xf>
    <xf numFmtId="10" fontId="15" fillId="0" borderId="34" xfId="6" applyNumberFormat="1" applyBorder="1" applyAlignment="1">
      <alignment horizontal="right" vertical="center"/>
    </xf>
    <xf numFmtId="10" fontId="15" fillId="0" borderId="36" xfId="6" applyNumberFormat="1" applyBorder="1" applyAlignment="1">
      <alignment horizontal="right" vertical="center"/>
    </xf>
    <xf numFmtId="10" fontId="15" fillId="0" borderId="3" xfId="6" applyNumberFormat="1" applyBorder="1" applyAlignment="1">
      <alignment horizontal="right" vertical="center"/>
    </xf>
    <xf numFmtId="10" fontId="15" fillId="0" borderId="4" xfId="6" applyNumberFormat="1" applyBorder="1" applyAlignment="1">
      <alignment horizontal="right" vertical="center"/>
    </xf>
    <xf numFmtId="177" fontId="17" fillId="0" borderId="21" xfId="5" applyNumberFormat="1" applyFont="1" applyBorder="1" applyAlignment="1">
      <alignment horizontal="center" vertical="center" shrinkToFit="1"/>
    </xf>
    <xf numFmtId="3" fontId="20" fillId="3" borderId="32" xfId="6" applyNumberFormat="1" applyFont="1" applyFill="1" applyBorder="1" applyAlignment="1">
      <alignment vertical="center"/>
    </xf>
    <xf numFmtId="3" fontId="20" fillId="3" borderId="20" xfId="6" applyNumberFormat="1" applyFont="1" applyFill="1" applyBorder="1" applyAlignment="1">
      <alignment vertical="center"/>
    </xf>
    <xf numFmtId="0" fontId="20" fillId="3" borderId="32" xfId="6" applyFont="1" applyFill="1" applyBorder="1" applyAlignment="1">
      <alignment horizontal="center" vertical="center"/>
    </xf>
    <xf numFmtId="0" fontId="15" fillId="3" borderId="20" xfId="6" applyFill="1" applyBorder="1" applyAlignment="1">
      <alignment horizontal="center" vertical="center"/>
    </xf>
    <xf numFmtId="0" fontId="20" fillId="3" borderId="32" xfId="6" applyFont="1" applyFill="1" applyBorder="1" applyAlignment="1">
      <alignment vertical="center"/>
    </xf>
    <xf numFmtId="0" fontId="15" fillId="3" borderId="20" xfId="6" applyFill="1" applyBorder="1" applyAlignment="1">
      <alignment vertical="center"/>
    </xf>
    <xf numFmtId="38" fontId="20" fillId="3" borderId="32" xfId="4" applyFont="1" applyFill="1" applyBorder="1" applyAlignment="1">
      <alignment vertical="center"/>
    </xf>
    <xf numFmtId="38" fontId="15" fillId="3" borderId="20" xfId="4" applyFont="1" applyFill="1" applyBorder="1" applyAlignment="1">
      <alignment vertical="center"/>
    </xf>
    <xf numFmtId="10" fontId="20" fillId="3" borderId="32" xfId="6" applyNumberFormat="1" applyFont="1" applyFill="1" applyBorder="1" applyAlignment="1">
      <alignment vertical="center"/>
    </xf>
    <xf numFmtId="10" fontId="15" fillId="3" borderId="20" xfId="6" applyNumberFormat="1" applyFill="1" applyBorder="1" applyAlignment="1">
      <alignment vertical="center"/>
    </xf>
    <xf numFmtId="0" fontId="20" fillId="3" borderId="37" xfId="6" applyFont="1" applyFill="1" applyBorder="1" applyAlignment="1">
      <alignment horizontal="center" vertical="center"/>
    </xf>
    <xf numFmtId="0" fontId="20" fillId="3" borderId="24" xfId="6" applyFont="1" applyFill="1" applyBorder="1" applyAlignment="1">
      <alignment horizontal="center" vertical="center"/>
    </xf>
    <xf numFmtId="38" fontId="20" fillId="3" borderId="3" xfId="4" applyFont="1" applyFill="1" applyBorder="1" applyAlignment="1">
      <alignment vertical="center"/>
    </xf>
    <xf numFmtId="38" fontId="15" fillId="3" borderId="4" xfId="4" applyFont="1" applyFill="1" applyBorder="1" applyAlignment="1">
      <alignment vertical="center"/>
    </xf>
    <xf numFmtId="10" fontId="20" fillId="3" borderId="12" xfId="6" applyNumberFormat="1" applyFont="1" applyFill="1" applyBorder="1" applyAlignment="1">
      <alignment vertical="center"/>
    </xf>
    <xf numFmtId="10" fontId="15" fillId="3" borderId="2" xfId="6" applyNumberFormat="1" applyFill="1" applyBorder="1" applyAlignment="1">
      <alignment vertical="center"/>
    </xf>
    <xf numFmtId="0" fontId="15" fillId="0" borderId="21" xfId="6" applyBorder="1" applyAlignment="1">
      <alignment vertical="center"/>
    </xf>
    <xf numFmtId="0" fontId="11" fillId="0" borderId="0" xfId="0" applyFont="1" applyAlignment="1">
      <alignment horizontal="center"/>
    </xf>
    <xf numFmtId="0" fontId="12" fillId="0" borderId="0" xfId="0" applyFont="1" applyAlignment="1">
      <alignment horizontal="center" vertical="center"/>
    </xf>
    <xf numFmtId="0" fontId="1" fillId="0" borderId="0" xfId="0" applyFont="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5" xfId="0" applyFont="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cellXfs>
  <cellStyles count="8">
    <cellStyle name="dak" xfId="1" xr:uid="{00000000-0005-0000-0000-000000000000}"/>
    <cellStyle name="new" xfId="2" xr:uid="{00000000-0005-0000-0000-000001000000}"/>
    <cellStyle name="Normal_Data" xfId="3" xr:uid="{00000000-0005-0000-0000-000002000000}"/>
    <cellStyle name="桁区切り" xfId="4" builtinId="6"/>
    <cellStyle name="標準" xfId="0" builtinId="0"/>
    <cellStyle name="標準 2" xfId="7" xr:uid="{00000000-0005-0000-0000-000005000000}"/>
    <cellStyle name="標準_047沖縄県" xfId="5" xr:uid="{00000000-0005-0000-0000-000006000000}"/>
    <cellStyle name="標準_file002"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495299</xdr:colOff>
      <xdr:row>3</xdr:row>
      <xdr:rowOff>249767</xdr:rowOff>
    </xdr:from>
    <xdr:to>
      <xdr:col>10</xdr:col>
      <xdr:colOff>523874</xdr:colOff>
      <xdr:row>5</xdr:row>
      <xdr:rowOff>219075</xdr:rowOff>
    </xdr:to>
    <xdr:sp macro="" textlink="">
      <xdr:nvSpPr>
        <xdr:cNvPr id="2" name="角丸四角形吹き出し 1">
          <a:extLst>
            <a:ext uri="{FF2B5EF4-FFF2-40B4-BE49-F238E27FC236}">
              <a16:creationId xmlns:a16="http://schemas.microsoft.com/office/drawing/2014/main" id="{8BF454CE-80C4-49BB-90A2-FA64378DFEA5}"/>
            </a:ext>
          </a:extLst>
        </xdr:cNvPr>
        <xdr:cNvSpPr/>
      </xdr:nvSpPr>
      <xdr:spPr bwMode="auto">
        <a:xfrm>
          <a:off x="3381374" y="935567"/>
          <a:ext cx="2771775" cy="493183"/>
        </a:xfrm>
        <a:prstGeom prst="wedgeRoundRectCallout">
          <a:avLst>
            <a:gd name="adj1" fmla="val 37735"/>
            <a:gd name="adj2" fmla="val -92782"/>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年月日は記載した日付でお願いします。</a:t>
          </a:r>
        </a:p>
      </xdr:txBody>
    </xdr:sp>
    <xdr:clientData/>
  </xdr:twoCellAnchor>
  <xdr:twoCellAnchor>
    <xdr:from>
      <xdr:col>2</xdr:col>
      <xdr:colOff>0</xdr:colOff>
      <xdr:row>7</xdr:row>
      <xdr:rowOff>95249</xdr:rowOff>
    </xdr:from>
    <xdr:to>
      <xdr:col>5</xdr:col>
      <xdr:colOff>447675</xdr:colOff>
      <xdr:row>8</xdr:row>
      <xdr:rowOff>238124</xdr:rowOff>
    </xdr:to>
    <xdr:sp macro="" textlink="">
      <xdr:nvSpPr>
        <xdr:cNvPr id="4" name="吹き出し: 角を丸めた四角形 3">
          <a:extLst>
            <a:ext uri="{FF2B5EF4-FFF2-40B4-BE49-F238E27FC236}">
              <a16:creationId xmlns:a16="http://schemas.microsoft.com/office/drawing/2014/main" id="{2F45B1FC-5F80-4E35-B8D6-58D86B561001}"/>
            </a:ext>
          </a:extLst>
        </xdr:cNvPr>
        <xdr:cNvSpPr/>
      </xdr:nvSpPr>
      <xdr:spPr bwMode="auto">
        <a:xfrm>
          <a:off x="628650" y="1762124"/>
          <a:ext cx="2019300" cy="600075"/>
        </a:xfrm>
        <a:prstGeom prst="wedgeRoundRectCallout">
          <a:avLst>
            <a:gd name="adj1" fmla="val 53224"/>
            <a:gd name="adj2" fmla="val 68597"/>
            <a:gd name="adj3" fmla="val 16667"/>
          </a:avLst>
        </a:prstGeom>
        <a:solidFill>
          <a:schemeClr val="bg1"/>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債権者登録の内容と</a:t>
          </a:r>
          <a:endParaRPr kumimoji="1" lang="en-US" altLang="ja-JP" sz="1100">
            <a:solidFill>
              <a:schemeClr val="tx1"/>
            </a:solidFill>
          </a:endParaRPr>
        </a:p>
        <a:p>
          <a:pPr algn="l"/>
          <a:r>
            <a:rPr kumimoji="1" lang="ja-JP" altLang="en-US" sz="1100">
              <a:solidFill>
                <a:schemeClr val="tx1"/>
              </a:solidFill>
            </a:rPr>
            <a:t>ズレがないようにご記入下さい。</a:t>
          </a:r>
          <a:endParaRPr kumimoji="1" lang="en-US" altLang="ja-JP" sz="1100">
            <a:solidFill>
              <a:schemeClr val="tx1"/>
            </a:solidFill>
          </a:endParaRPr>
        </a:p>
      </xdr:txBody>
    </xdr:sp>
    <xdr:clientData/>
  </xdr:twoCellAnchor>
  <xdr:twoCellAnchor>
    <xdr:from>
      <xdr:col>5</xdr:col>
      <xdr:colOff>276224</xdr:colOff>
      <xdr:row>0</xdr:row>
      <xdr:rowOff>152400</xdr:rowOff>
    </xdr:from>
    <xdr:to>
      <xdr:col>7</xdr:col>
      <xdr:colOff>342899</xdr:colOff>
      <xdr:row>3</xdr:row>
      <xdr:rowOff>47625</xdr:rowOff>
    </xdr:to>
    <xdr:grpSp>
      <xdr:nvGrpSpPr>
        <xdr:cNvPr id="6" name="グループ化 5">
          <a:extLst>
            <a:ext uri="{FF2B5EF4-FFF2-40B4-BE49-F238E27FC236}">
              <a16:creationId xmlns:a16="http://schemas.microsoft.com/office/drawing/2014/main" id="{717ACCE3-40ED-4332-B85B-B7D1F82FC35D}"/>
            </a:ext>
          </a:extLst>
        </xdr:cNvPr>
        <xdr:cNvGrpSpPr/>
      </xdr:nvGrpSpPr>
      <xdr:grpSpPr>
        <a:xfrm>
          <a:off x="2476499" y="152400"/>
          <a:ext cx="1438275" cy="581025"/>
          <a:chOff x="2285999" y="95249"/>
          <a:chExt cx="1438275" cy="581025"/>
        </a:xfrm>
      </xdr:grpSpPr>
      <xdr:sp macro="" textlink="">
        <xdr:nvSpPr>
          <xdr:cNvPr id="3" name="正方形/長方形 2">
            <a:extLst>
              <a:ext uri="{FF2B5EF4-FFF2-40B4-BE49-F238E27FC236}">
                <a16:creationId xmlns:a16="http://schemas.microsoft.com/office/drawing/2014/main" id="{1F830AB2-BE98-4BE9-923C-47CD55BF5786}"/>
              </a:ext>
            </a:extLst>
          </xdr:cNvPr>
          <xdr:cNvSpPr/>
        </xdr:nvSpPr>
        <xdr:spPr bwMode="auto">
          <a:xfrm>
            <a:off x="2285999" y="95249"/>
            <a:ext cx="1438275" cy="581025"/>
          </a:xfrm>
          <a:prstGeom prst="rect">
            <a:avLst/>
          </a:prstGeom>
          <a:noFill/>
          <a:ln w="571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56AC16DC-7207-4C1B-99CB-27651D9590F9}"/>
              </a:ext>
            </a:extLst>
          </xdr:cNvPr>
          <xdr:cNvSpPr txBox="1"/>
        </xdr:nvSpPr>
        <xdr:spPr>
          <a:xfrm>
            <a:off x="2324100" y="133350"/>
            <a:ext cx="13620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3</xdr:row>
      <xdr:rowOff>192881</xdr:rowOff>
    </xdr:from>
    <xdr:to>
      <xdr:col>10</xdr:col>
      <xdr:colOff>638175</xdr:colOff>
      <xdr:row>7</xdr:row>
      <xdr:rowOff>38100</xdr:rowOff>
    </xdr:to>
    <xdr:sp macro="" textlink="">
      <xdr:nvSpPr>
        <xdr:cNvPr id="2" name="角丸四角形吹き出し 1">
          <a:extLst>
            <a:ext uri="{FF2B5EF4-FFF2-40B4-BE49-F238E27FC236}">
              <a16:creationId xmlns:a16="http://schemas.microsoft.com/office/drawing/2014/main" id="{4488770E-7E88-4D56-8407-DC781A6C0084}"/>
            </a:ext>
          </a:extLst>
        </xdr:cNvPr>
        <xdr:cNvSpPr/>
      </xdr:nvSpPr>
      <xdr:spPr bwMode="auto">
        <a:xfrm>
          <a:off x="3057525" y="878681"/>
          <a:ext cx="3667125" cy="759619"/>
        </a:xfrm>
        <a:prstGeom prst="wedgeRoundRectCallout">
          <a:avLst>
            <a:gd name="adj1" fmla="val 27412"/>
            <a:gd name="adj2" fmla="val -7625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a:t>
          </a:r>
          <a:r>
            <a:rPr kumimoji="1" lang="en-US" altLang="ja-JP" sz="1400" b="1">
              <a:solidFill>
                <a:sysClr val="windowText" lastClr="000000"/>
              </a:solidFill>
            </a:rPr>
            <a:t>※ </a:t>
          </a:r>
          <a:r>
            <a:rPr kumimoji="1" lang="ja-JP" altLang="en-US" sz="1400" b="1">
              <a:solidFill>
                <a:sysClr val="windowText" lastClr="000000"/>
              </a:solidFill>
            </a:rPr>
            <a:t>年月日はすべて令和７年３月３１日とご記入ください。</a:t>
          </a:r>
          <a:endParaRPr kumimoji="1" lang="ja-JP" altLang="en-US" sz="1100" b="1">
            <a:solidFill>
              <a:sysClr val="windowText" lastClr="000000"/>
            </a:solidFill>
          </a:endParaRPr>
        </a:p>
      </xdr:txBody>
    </xdr:sp>
    <xdr:clientData/>
  </xdr:twoCellAnchor>
  <xdr:twoCellAnchor>
    <xdr:from>
      <xdr:col>5</xdr:col>
      <xdr:colOff>9525</xdr:colOff>
      <xdr:row>0</xdr:row>
      <xdr:rowOff>104775</xdr:rowOff>
    </xdr:from>
    <xdr:to>
      <xdr:col>7</xdr:col>
      <xdr:colOff>76200</xdr:colOff>
      <xdr:row>3</xdr:row>
      <xdr:rowOff>0</xdr:rowOff>
    </xdr:to>
    <xdr:grpSp>
      <xdr:nvGrpSpPr>
        <xdr:cNvPr id="3" name="グループ化 2">
          <a:extLst>
            <a:ext uri="{FF2B5EF4-FFF2-40B4-BE49-F238E27FC236}">
              <a16:creationId xmlns:a16="http://schemas.microsoft.com/office/drawing/2014/main" id="{E21986A9-86FF-4CE2-B32A-31C36835A8A1}"/>
            </a:ext>
          </a:extLst>
        </xdr:cNvPr>
        <xdr:cNvGrpSpPr/>
      </xdr:nvGrpSpPr>
      <xdr:grpSpPr>
        <a:xfrm>
          <a:off x="2667000" y="104775"/>
          <a:ext cx="1438275" cy="581025"/>
          <a:chOff x="2285999" y="95249"/>
          <a:chExt cx="1438275" cy="581025"/>
        </a:xfrm>
      </xdr:grpSpPr>
      <xdr:sp macro="" textlink="">
        <xdr:nvSpPr>
          <xdr:cNvPr id="4" name="正方形/長方形 3">
            <a:extLst>
              <a:ext uri="{FF2B5EF4-FFF2-40B4-BE49-F238E27FC236}">
                <a16:creationId xmlns:a16="http://schemas.microsoft.com/office/drawing/2014/main" id="{54392104-6C6E-4F68-B5B8-A7917DF50105}"/>
              </a:ext>
            </a:extLst>
          </xdr:cNvPr>
          <xdr:cNvSpPr/>
        </xdr:nvSpPr>
        <xdr:spPr bwMode="auto">
          <a:xfrm>
            <a:off x="2285999" y="95249"/>
            <a:ext cx="1438275" cy="581025"/>
          </a:xfrm>
          <a:prstGeom prst="rect">
            <a:avLst/>
          </a:prstGeom>
          <a:noFill/>
          <a:ln w="571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E9910D-25D9-40A1-B5A6-97F1A5004897}"/>
              </a:ext>
            </a:extLst>
          </xdr:cNvPr>
          <xdr:cNvSpPr txBox="1"/>
        </xdr:nvSpPr>
        <xdr:spPr>
          <a:xfrm>
            <a:off x="2324100" y="133350"/>
            <a:ext cx="13620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23813</xdr:colOff>
      <xdr:row>17</xdr:row>
      <xdr:rowOff>233367</xdr:rowOff>
    </xdr:from>
    <xdr:to>
      <xdr:col>7</xdr:col>
      <xdr:colOff>457200</xdr:colOff>
      <xdr:row>19</xdr:row>
      <xdr:rowOff>28581</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bwMode="auto">
        <a:xfrm rot="5400000">
          <a:off x="2781299" y="3638556"/>
          <a:ext cx="280989" cy="3167062"/>
        </a:xfrm>
        <a:prstGeom prst="rightBrace">
          <a:avLst>
            <a:gd name="adj1" fmla="val 16666"/>
            <a:gd name="adj2" fmla="val 50000"/>
          </a:avLst>
        </a:prstGeom>
        <a:noFill/>
        <a:ln w="25400"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66675</xdr:colOff>
      <xdr:row>19</xdr:row>
      <xdr:rowOff>57150</xdr:rowOff>
    </xdr:from>
    <xdr:to>
      <xdr:col>7</xdr:col>
      <xdr:colOff>228600</xdr:colOff>
      <xdr:row>22</xdr:row>
      <xdr:rowOff>85725</xdr:rowOff>
    </xdr:to>
    <xdr:sp macro="" textlink="">
      <xdr:nvSpPr>
        <xdr:cNvPr id="3" name="フローチャート: 処理 2">
          <a:extLst>
            <a:ext uri="{FF2B5EF4-FFF2-40B4-BE49-F238E27FC236}">
              <a16:creationId xmlns:a16="http://schemas.microsoft.com/office/drawing/2014/main" id="{00000000-0008-0000-0300-000003000000}"/>
            </a:ext>
          </a:extLst>
        </xdr:cNvPr>
        <xdr:cNvSpPr/>
      </xdr:nvSpPr>
      <xdr:spPr bwMode="auto">
        <a:xfrm>
          <a:off x="1933575" y="5391150"/>
          <a:ext cx="2343150" cy="742950"/>
        </a:xfrm>
        <a:prstGeom prst="flowChartProcess">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利用者数、金額は対象期間の月毎に集計した利用者、金額の合計を記載してください。</a:t>
          </a:r>
          <a:endParaRPr lang="ja-JP" altLang="ja-JP">
            <a:effectLst/>
          </a:endParaRPr>
        </a:p>
        <a:p>
          <a:pPr algn="l"/>
          <a:endParaRPr kumimoji="1" lang="ja-JP" altLang="en-US" sz="1100"/>
        </a:p>
      </xdr:txBody>
    </xdr:sp>
    <xdr:clientData/>
  </xdr:twoCellAnchor>
  <xdr:twoCellAnchor>
    <xdr:from>
      <xdr:col>8</xdr:col>
      <xdr:colOff>333375</xdr:colOff>
      <xdr:row>11</xdr:row>
      <xdr:rowOff>247650</xdr:rowOff>
    </xdr:from>
    <xdr:to>
      <xdr:col>12</xdr:col>
      <xdr:colOff>390525</xdr:colOff>
      <xdr:row>14</xdr:row>
      <xdr:rowOff>247650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bwMode="auto">
        <a:xfrm>
          <a:off x="4943475" y="3314700"/>
          <a:ext cx="2428875" cy="971550"/>
        </a:xfrm>
        <a:prstGeom prst="wedgeRectCallout">
          <a:avLst>
            <a:gd name="adj1" fmla="val -62196"/>
            <a:gd name="adj2" fmla="val 61222"/>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a:t>介護老人福祉施設についてはこの行の下から記載してください。対象施設が多い場合は、同じサービスの行をコピー、挿入して作成してください。</a:t>
          </a:r>
        </a:p>
      </xdr:txBody>
    </xdr:sp>
    <xdr:clientData/>
  </xdr:twoCellAnchor>
  <xdr:twoCellAnchor>
    <xdr:from>
      <xdr:col>3</xdr:col>
      <xdr:colOff>228602</xdr:colOff>
      <xdr:row>11</xdr:row>
      <xdr:rowOff>323849</xdr:rowOff>
    </xdr:from>
    <xdr:to>
      <xdr:col>5</xdr:col>
      <xdr:colOff>209551</xdr:colOff>
      <xdr:row>13</xdr:row>
      <xdr:rowOff>247650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bwMode="auto">
        <a:xfrm>
          <a:off x="2095502" y="3390899"/>
          <a:ext cx="1019174" cy="571501"/>
        </a:xfrm>
        <a:prstGeom prst="wedgeRectCallout">
          <a:avLst>
            <a:gd name="adj1" fmla="val -24179"/>
            <a:gd name="adj2" fmla="val -86695"/>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a:t>太枠内のみ記載してください。</a:t>
          </a:r>
        </a:p>
      </xdr:txBody>
    </xdr:sp>
    <xdr:clientData/>
  </xdr:twoCellAnchor>
  <xdr:twoCellAnchor>
    <xdr:from>
      <xdr:col>12</xdr:col>
      <xdr:colOff>0</xdr:colOff>
      <xdr:row>22</xdr:row>
      <xdr:rowOff>0</xdr:rowOff>
    </xdr:from>
    <xdr:to>
      <xdr:col>15</xdr:col>
      <xdr:colOff>628650</xdr:colOff>
      <xdr:row>25</xdr:row>
      <xdr:rowOff>190500</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bwMode="auto">
        <a:xfrm>
          <a:off x="6981825" y="6048375"/>
          <a:ext cx="2600325" cy="704850"/>
        </a:xfrm>
        <a:prstGeom prst="wedgeRectCallout">
          <a:avLst>
            <a:gd name="adj1" fmla="val 27608"/>
            <a:gd name="adj2" fmla="val -77994"/>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a:t>この</a:t>
          </a:r>
          <a:r>
            <a:rPr kumimoji="1" lang="en-US" altLang="ja-JP" sz="1100"/>
            <a:t>A</a:t>
          </a:r>
          <a:r>
            <a:rPr kumimoji="1" lang="ja-JP" altLang="en-US" sz="1100"/>
            <a:t>の金額が那覇市が補助する金額（交付申請額）になります。</a:t>
          </a:r>
        </a:p>
      </xdr:txBody>
    </xdr:sp>
    <xdr:clientData/>
  </xdr:twoCellAnchor>
  <xdr:twoCellAnchor>
    <xdr:from>
      <xdr:col>7</xdr:col>
      <xdr:colOff>123825</xdr:colOff>
      <xdr:row>0</xdr:row>
      <xdr:rowOff>123825</xdr:rowOff>
    </xdr:from>
    <xdr:to>
      <xdr:col>9</xdr:col>
      <xdr:colOff>428625</xdr:colOff>
      <xdr:row>2</xdr:row>
      <xdr:rowOff>228600</xdr:rowOff>
    </xdr:to>
    <xdr:grpSp>
      <xdr:nvGrpSpPr>
        <xdr:cNvPr id="7" name="グループ化 6">
          <a:extLst>
            <a:ext uri="{FF2B5EF4-FFF2-40B4-BE49-F238E27FC236}">
              <a16:creationId xmlns:a16="http://schemas.microsoft.com/office/drawing/2014/main" id="{63133A50-0A30-40A4-B7F7-A18891F5CF7B}"/>
            </a:ext>
          </a:extLst>
        </xdr:cNvPr>
        <xdr:cNvGrpSpPr/>
      </xdr:nvGrpSpPr>
      <xdr:grpSpPr>
        <a:xfrm>
          <a:off x="4171950" y="123825"/>
          <a:ext cx="1438275" cy="581025"/>
          <a:chOff x="2285999" y="95249"/>
          <a:chExt cx="1438275" cy="581025"/>
        </a:xfrm>
      </xdr:grpSpPr>
      <xdr:sp macro="" textlink="">
        <xdr:nvSpPr>
          <xdr:cNvPr id="8" name="正方形/長方形 7">
            <a:extLst>
              <a:ext uri="{FF2B5EF4-FFF2-40B4-BE49-F238E27FC236}">
                <a16:creationId xmlns:a16="http://schemas.microsoft.com/office/drawing/2014/main" id="{3BEB15E4-7BCB-43BE-8467-063A27213BAB}"/>
              </a:ext>
            </a:extLst>
          </xdr:cNvPr>
          <xdr:cNvSpPr/>
        </xdr:nvSpPr>
        <xdr:spPr bwMode="auto">
          <a:xfrm>
            <a:off x="2285999" y="95249"/>
            <a:ext cx="1438275" cy="581025"/>
          </a:xfrm>
          <a:prstGeom prst="rect">
            <a:avLst/>
          </a:prstGeom>
          <a:noFill/>
          <a:ln w="571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958474AD-F715-4BA9-B466-CEC10B1C7C93}"/>
              </a:ext>
            </a:extLst>
          </xdr:cNvPr>
          <xdr:cNvSpPr txBox="1"/>
        </xdr:nvSpPr>
        <xdr:spPr>
          <a:xfrm>
            <a:off x="2324100" y="133350"/>
            <a:ext cx="13620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391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30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362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4391025" y="5810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4391025" y="5810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8</xdr:row>
      <xdr:rowOff>28575</xdr:rowOff>
    </xdr:from>
    <xdr:to>
      <xdr:col>18</xdr:col>
      <xdr:colOff>142875</xdr:colOff>
      <xdr:row>18</xdr:row>
      <xdr:rowOff>76200</xdr:rowOff>
    </xdr:to>
    <xdr:sp macro="" textlink="">
      <xdr:nvSpPr>
        <xdr:cNvPr id="7" name="吹き出し: 角を丸めた四角形 6">
          <a:extLst>
            <a:ext uri="{FF2B5EF4-FFF2-40B4-BE49-F238E27FC236}">
              <a16:creationId xmlns:a16="http://schemas.microsoft.com/office/drawing/2014/main" id="{0946A651-743C-4D18-8CC9-910CD1540AB3}"/>
            </a:ext>
          </a:extLst>
        </xdr:cNvPr>
        <xdr:cNvSpPr/>
      </xdr:nvSpPr>
      <xdr:spPr bwMode="auto">
        <a:xfrm>
          <a:off x="7867650" y="1524000"/>
          <a:ext cx="2828925" cy="1781175"/>
        </a:xfrm>
        <a:prstGeom prst="wedgeRoundRectCallout">
          <a:avLst>
            <a:gd name="adj1" fmla="val -36658"/>
            <a:gd name="adj2" fmla="val 59826"/>
            <a:gd name="adj3" fmla="val 16667"/>
          </a:avLst>
        </a:prstGeom>
        <a:solidFill>
          <a:schemeClr val="bg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対象サービスが、</a:t>
          </a:r>
          <a:endParaRPr kumimoji="1" lang="en-US" altLang="ja-JP" sz="1100">
            <a:solidFill>
              <a:schemeClr val="tx1"/>
            </a:solidFill>
          </a:endParaRPr>
        </a:p>
        <a:p>
          <a:pPr algn="l"/>
          <a:r>
            <a:rPr kumimoji="1" lang="ja-JP" altLang="en-US" sz="1100">
              <a:solidFill>
                <a:schemeClr val="tx1"/>
              </a:solidFill>
            </a:rPr>
            <a:t>指定地域密着型介護老人福祉施設及び</a:t>
          </a:r>
          <a:endParaRPr kumimoji="1" lang="en-US" altLang="ja-JP" sz="1100">
            <a:solidFill>
              <a:schemeClr val="tx1"/>
            </a:solidFill>
          </a:endParaRPr>
        </a:p>
        <a:p>
          <a:pPr algn="l"/>
          <a:r>
            <a:rPr kumimoji="1" lang="ja-JP" altLang="en-US" sz="1100">
              <a:solidFill>
                <a:schemeClr val="tx1"/>
              </a:solidFill>
            </a:rPr>
            <a:t>指定介護老人福祉施設</a:t>
          </a:r>
          <a:endParaRPr kumimoji="1" lang="en-US" altLang="ja-JP" sz="1100">
            <a:solidFill>
              <a:schemeClr val="tx1"/>
            </a:solidFill>
          </a:endParaRPr>
        </a:p>
        <a:p>
          <a:pPr algn="l"/>
          <a:r>
            <a:rPr kumimoji="1" lang="ja-JP" altLang="en-US" sz="1100">
              <a:solidFill>
                <a:schemeClr val="tx1"/>
              </a:solidFill>
            </a:rPr>
            <a:t>の場合にご利用ください。</a:t>
          </a:r>
          <a:endParaRPr kumimoji="1" lang="en-US" altLang="ja-JP" sz="1100">
            <a:solidFill>
              <a:schemeClr val="tx1"/>
            </a:solidFill>
          </a:endParaRPr>
        </a:p>
        <a:p>
          <a:pPr algn="l"/>
          <a:r>
            <a:rPr kumimoji="1" lang="ja-JP" altLang="en-US" sz="1100">
              <a:solidFill>
                <a:schemeClr val="tx1"/>
              </a:solidFill>
            </a:rPr>
            <a:t>（別紙２</a:t>
          </a:r>
          <a:r>
            <a:rPr kumimoji="1" lang="en-US" altLang="ja-JP" sz="1100">
              <a:solidFill>
                <a:schemeClr val="tx1"/>
              </a:solidFill>
            </a:rPr>
            <a:t>-</a:t>
          </a:r>
          <a:r>
            <a:rPr kumimoji="1" lang="ja-JP" altLang="en-US" sz="1100">
              <a:solidFill>
                <a:schemeClr val="tx1"/>
              </a:solidFill>
            </a:rPr>
            <a:t>１と２</a:t>
          </a:r>
          <a:r>
            <a:rPr kumimoji="1" lang="en-US" altLang="ja-JP" sz="1100">
              <a:solidFill>
                <a:schemeClr val="tx1"/>
              </a:solidFill>
            </a:rPr>
            <a:t>-</a:t>
          </a:r>
          <a:r>
            <a:rPr kumimoji="1" lang="ja-JP" altLang="en-US" sz="1100">
              <a:solidFill>
                <a:schemeClr val="tx1"/>
              </a:solidFill>
            </a:rPr>
            <a:t>２で計算方法が異なります）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a:extLst>
            <a:ext uri="{FF2B5EF4-FFF2-40B4-BE49-F238E27FC236}">
              <a16:creationId xmlns:a16="http://schemas.microsoft.com/office/drawing/2014/main" id="{6C8CD2B1-3F35-43C0-A958-DEC4DEC61E61}"/>
            </a:ext>
          </a:extLst>
        </xdr:cNvPr>
        <xdr:cNvSpPr>
          <a:spLocks noChangeShapeType="1"/>
        </xdr:cNvSpPr>
      </xdr:nvSpPr>
      <xdr:spPr bwMode="auto">
        <a:xfrm>
          <a:off x="4391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a:extLst>
            <a:ext uri="{FF2B5EF4-FFF2-40B4-BE49-F238E27FC236}">
              <a16:creationId xmlns:a16="http://schemas.microsoft.com/office/drawing/2014/main" id="{F47DFD6A-E2DD-4B2A-8386-83ECC25E96EF}"/>
            </a:ext>
          </a:extLst>
        </xdr:cNvPr>
        <xdr:cNvSpPr>
          <a:spLocks noChangeShapeType="1"/>
        </xdr:cNvSpPr>
      </xdr:nvSpPr>
      <xdr:spPr bwMode="auto">
        <a:xfrm>
          <a:off x="430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a:extLst>
            <a:ext uri="{FF2B5EF4-FFF2-40B4-BE49-F238E27FC236}">
              <a16:creationId xmlns:a16="http://schemas.microsoft.com/office/drawing/2014/main" id="{575D3155-6AE0-4326-B894-98E6CD11AE35}"/>
            </a:ext>
          </a:extLst>
        </xdr:cNvPr>
        <xdr:cNvSpPr>
          <a:spLocks noChangeShapeType="1"/>
        </xdr:cNvSpPr>
      </xdr:nvSpPr>
      <xdr:spPr bwMode="auto">
        <a:xfrm>
          <a:off x="6362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5" name="Line 4">
          <a:extLst>
            <a:ext uri="{FF2B5EF4-FFF2-40B4-BE49-F238E27FC236}">
              <a16:creationId xmlns:a16="http://schemas.microsoft.com/office/drawing/2014/main" id="{D917E557-1C1B-44F4-AE36-71FB9DE71DB5}"/>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6" name="Line 5">
          <a:extLst>
            <a:ext uri="{FF2B5EF4-FFF2-40B4-BE49-F238E27FC236}">
              <a16:creationId xmlns:a16="http://schemas.microsoft.com/office/drawing/2014/main" id="{1BC38987-88BA-4671-B2AB-6C9A741AD250}"/>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8</xdr:row>
      <xdr:rowOff>9525</xdr:rowOff>
    </xdr:from>
    <xdr:to>
      <xdr:col>18</xdr:col>
      <xdr:colOff>142875</xdr:colOff>
      <xdr:row>18</xdr:row>
      <xdr:rowOff>57150</xdr:rowOff>
    </xdr:to>
    <xdr:sp macro="" textlink="">
      <xdr:nvSpPr>
        <xdr:cNvPr id="7" name="吹き出し: 角を丸めた四角形 6">
          <a:extLst>
            <a:ext uri="{FF2B5EF4-FFF2-40B4-BE49-F238E27FC236}">
              <a16:creationId xmlns:a16="http://schemas.microsoft.com/office/drawing/2014/main" id="{8089B0D5-7718-445A-95E4-83873A78B57C}"/>
            </a:ext>
          </a:extLst>
        </xdr:cNvPr>
        <xdr:cNvSpPr/>
      </xdr:nvSpPr>
      <xdr:spPr bwMode="auto">
        <a:xfrm>
          <a:off x="7867650" y="1504950"/>
          <a:ext cx="2828925" cy="1781175"/>
        </a:xfrm>
        <a:prstGeom prst="wedgeRoundRectCallout">
          <a:avLst>
            <a:gd name="adj1" fmla="val -36658"/>
            <a:gd name="adj2" fmla="val 59826"/>
            <a:gd name="adj3" fmla="val 16667"/>
          </a:avLst>
        </a:prstGeom>
        <a:solidFill>
          <a:schemeClr val="bg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対象サービスが、</a:t>
          </a:r>
          <a:endParaRPr kumimoji="1" lang="en-US" altLang="ja-JP" sz="1100">
            <a:solidFill>
              <a:schemeClr val="tx1"/>
            </a:solidFill>
          </a:endParaRPr>
        </a:p>
        <a:p>
          <a:pPr algn="l"/>
          <a:r>
            <a:rPr kumimoji="1" lang="ja-JP" altLang="en-US" sz="1100">
              <a:solidFill>
                <a:schemeClr val="tx1"/>
              </a:solidFill>
            </a:rPr>
            <a:t>指定地域密着型介護老人福祉施設及び</a:t>
          </a:r>
          <a:endParaRPr kumimoji="1" lang="en-US" altLang="ja-JP" sz="1100">
            <a:solidFill>
              <a:schemeClr val="tx1"/>
            </a:solidFill>
          </a:endParaRPr>
        </a:p>
        <a:p>
          <a:pPr algn="l"/>
          <a:r>
            <a:rPr kumimoji="1" lang="ja-JP" altLang="en-US" sz="1100">
              <a:solidFill>
                <a:schemeClr val="tx1"/>
              </a:solidFill>
            </a:rPr>
            <a:t>指定介護老人福祉施設</a:t>
          </a:r>
          <a:endParaRPr kumimoji="1" lang="en-US" altLang="ja-JP" sz="1100">
            <a:solidFill>
              <a:schemeClr val="tx1"/>
            </a:solidFill>
          </a:endParaRPr>
        </a:p>
        <a:p>
          <a:pPr algn="l"/>
          <a:r>
            <a:rPr kumimoji="1" lang="ja-JP" altLang="en-US" sz="1100" b="1">
              <a:solidFill>
                <a:srgbClr val="FF0000"/>
              </a:solidFill>
            </a:rPr>
            <a:t>以外</a:t>
          </a:r>
          <a:r>
            <a:rPr kumimoji="1" lang="ja-JP" altLang="en-US" sz="1100">
              <a:solidFill>
                <a:schemeClr val="tx1"/>
              </a:solidFill>
            </a:rPr>
            <a:t>の場合にご利用ください。</a:t>
          </a:r>
          <a:endParaRPr kumimoji="1" lang="en-US" altLang="ja-JP" sz="1100">
            <a:solidFill>
              <a:schemeClr val="tx1"/>
            </a:solidFill>
          </a:endParaRPr>
        </a:p>
        <a:p>
          <a:pPr algn="l"/>
          <a:r>
            <a:rPr kumimoji="1" lang="ja-JP" altLang="en-US" sz="1100">
              <a:solidFill>
                <a:schemeClr val="tx1"/>
              </a:solidFill>
            </a:rPr>
            <a:t>（別紙２</a:t>
          </a:r>
          <a:r>
            <a:rPr kumimoji="1" lang="en-US" altLang="ja-JP" sz="1100">
              <a:solidFill>
                <a:schemeClr val="tx1"/>
              </a:solidFill>
            </a:rPr>
            <a:t>-</a:t>
          </a:r>
          <a:r>
            <a:rPr kumimoji="1" lang="ja-JP" altLang="en-US" sz="1100">
              <a:solidFill>
                <a:schemeClr val="tx1"/>
              </a:solidFill>
            </a:rPr>
            <a:t>１と２</a:t>
          </a:r>
          <a:r>
            <a:rPr kumimoji="1" lang="en-US" altLang="ja-JP" sz="1100">
              <a:solidFill>
                <a:schemeClr val="tx1"/>
              </a:solidFill>
            </a:rPr>
            <a:t>-</a:t>
          </a:r>
          <a:r>
            <a:rPr kumimoji="1" lang="ja-JP" altLang="en-US" sz="1100">
              <a:solidFill>
                <a:schemeClr val="tx1"/>
              </a:solidFill>
            </a:rPr>
            <a:t>２で計算方法が異なります）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391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430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6362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771524</xdr:colOff>
      <xdr:row>7</xdr:row>
      <xdr:rowOff>161926</xdr:rowOff>
    </xdr:from>
    <xdr:to>
      <xdr:col>8</xdr:col>
      <xdr:colOff>314325</xdr:colOff>
      <xdr:row>10</xdr:row>
      <xdr:rowOff>1</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bwMode="auto">
        <a:xfrm>
          <a:off x="3581399" y="1457326"/>
          <a:ext cx="1638301" cy="381000"/>
        </a:xfrm>
        <a:prstGeom prst="wedgeRoundRectCallout">
          <a:avLst>
            <a:gd name="adj1" fmla="val -26830"/>
            <a:gd name="adj2" fmla="val 79994"/>
            <a:gd name="adj3" fmla="val 16667"/>
          </a:avLst>
        </a:prstGeom>
        <a:solidFill>
          <a:sysClr val="window" lastClr="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那覇市以外の利用者も含めた軽減件数、軽減額</a:t>
          </a:r>
        </a:p>
      </xdr:txBody>
    </xdr:sp>
    <xdr:clientData/>
  </xdr:twoCellAnchor>
  <xdr:twoCellAnchor>
    <xdr:from>
      <xdr:col>8</xdr:col>
      <xdr:colOff>361949</xdr:colOff>
      <xdr:row>7</xdr:row>
      <xdr:rowOff>95249</xdr:rowOff>
    </xdr:from>
    <xdr:to>
      <xdr:col>12</xdr:col>
      <xdr:colOff>28575</xdr:colOff>
      <xdr:row>9</xdr:row>
      <xdr:rowOff>114299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bwMode="auto">
        <a:xfrm>
          <a:off x="5267324" y="1390649"/>
          <a:ext cx="2228851" cy="390525"/>
        </a:xfrm>
        <a:prstGeom prst="wedgeRoundRectCallout">
          <a:avLst>
            <a:gd name="adj1" fmla="val -25386"/>
            <a:gd name="adj2" fmla="val 73017"/>
            <a:gd name="adj3" fmla="val 16667"/>
          </a:avLst>
        </a:prstGeom>
        <a:solidFill>
          <a:sysClr val="window" lastClr="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全体の軽減件数のうち、那覇市の被保険者の軽減件数、軽減額</a:t>
          </a:r>
        </a:p>
      </xdr:txBody>
    </xdr:sp>
    <xdr:clientData/>
  </xdr:twoCellAnchor>
  <xdr:twoCellAnchor>
    <xdr:from>
      <xdr:col>10</xdr:col>
      <xdr:colOff>209550</xdr:colOff>
      <xdr:row>0</xdr:row>
      <xdr:rowOff>152400</xdr:rowOff>
    </xdr:from>
    <xdr:to>
      <xdr:col>11</xdr:col>
      <xdr:colOff>714375</xdr:colOff>
      <xdr:row>4</xdr:row>
      <xdr:rowOff>38100</xdr:rowOff>
    </xdr:to>
    <xdr:grpSp>
      <xdr:nvGrpSpPr>
        <xdr:cNvPr id="9" name="グループ化 8">
          <a:extLst>
            <a:ext uri="{FF2B5EF4-FFF2-40B4-BE49-F238E27FC236}">
              <a16:creationId xmlns:a16="http://schemas.microsoft.com/office/drawing/2014/main" id="{62C19451-C564-4234-95FB-5B87295620EB}"/>
            </a:ext>
          </a:extLst>
        </xdr:cNvPr>
        <xdr:cNvGrpSpPr/>
      </xdr:nvGrpSpPr>
      <xdr:grpSpPr>
        <a:xfrm>
          <a:off x="5886450" y="152400"/>
          <a:ext cx="1438275" cy="581025"/>
          <a:chOff x="2285999" y="95249"/>
          <a:chExt cx="1438275" cy="581025"/>
        </a:xfrm>
      </xdr:grpSpPr>
      <xdr:sp macro="" textlink="">
        <xdr:nvSpPr>
          <xdr:cNvPr id="10" name="正方形/長方形 9">
            <a:extLst>
              <a:ext uri="{FF2B5EF4-FFF2-40B4-BE49-F238E27FC236}">
                <a16:creationId xmlns:a16="http://schemas.microsoft.com/office/drawing/2014/main" id="{A3D53422-6EBB-43B8-950C-4CC4FCD2DF7E}"/>
              </a:ext>
            </a:extLst>
          </xdr:cNvPr>
          <xdr:cNvSpPr/>
        </xdr:nvSpPr>
        <xdr:spPr bwMode="auto">
          <a:xfrm>
            <a:off x="2285999" y="95249"/>
            <a:ext cx="1438275" cy="581025"/>
          </a:xfrm>
          <a:prstGeom prst="rect">
            <a:avLst/>
          </a:prstGeom>
          <a:noFill/>
          <a:ln w="571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BE9CDA58-0B41-4D3E-BE9C-8547ECACF399}"/>
              </a:ext>
            </a:extLst>
          </xdr:cNvPr>
          <xdr:cNvSpPr txBox="1"/>
        </xdr:nvSpPr>
        <xdr:spPr>
          <a:xfrm>
            <a:off x="2324100" y="133350"/>
            <a:ext cx="13620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536864</xdr:colOff>
      <xdr:row>7</xdr:row>
      <xdr:rowOff>0</xdr:rowOff>
    </xdr:from>
    <xdr:to>
      <xdr:col>14</xdr:col>
      <xdr:colOff>1</xdr:colOff>
      <xdr:row>9</xdr:row>
      <xdr:rowOff>25978</xdr:rowOff>
    </xdr:to>
    <xdr:sp macro="" textlink="">
      <xdr:nvSpPr>
        <xdr:cNvPr id="2" name="角丸四角形吹き出し 1">
          <a:extLst>
            <a:ext uri="{FF2B5EF4-FFF2-40B4-BE49-F238E27FC236}">
              <a16:creationId xmlns:a16="http://schemas.microsoft.com/office/drawing/2014/main" id="{1155BB8F-FF49-47A1-BC9D-2BC81222D096}"/>
            </a:ext>
          </a:extLst>
        </xdr:cNvPr>
        <xdr:cNvSpPr/>
      </xdr:nvSpPr>
      <xdr:spPr bwMode="auto">
        <a:xfrm>
          <a:off x="1974273" y="1610591"/>
          <a:ext cx="3948546" cy="458932"/>
        </a:xfrm>
        <a:prstGeom prst="wedgeRoundRectCallout">
          <a:avLst>
            <a:gd name="adj1" fmla="val 29126"/>
            <a:gd name="adj2" fmla="val -124157"/>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twoCellAnchor>
    <xdr:from>
      <xdr:col>1</xdr:col>
      <xdr:colOff>510886</xdr:colOff>
      <xdr:row>26</xdr:row>
      <xdr:rowOff>184437</xdr:rowOff>
    </xdr:from>
    <xdr:to>
      <xdr:col>11</xdr:col>
      <xdr:colOff>95249</xdr:colOff>
      <xdr:row>27</xdr:row>
      <xdr:rowOff>242453</xdr:rowOff>
    </xdr:to>
    <xdr:sp macro="" textlink="">
      <xdr:nvSpPr>
        <xdr:cNvPr id="3" name="角丸四角形吹き出し 2">
          <a:extLst>
            <a:ext uri="{FF2B5EF4-FFF2-40B4-BE49-F238E27FC236}">
              <a16:creationId xmlns:a16="http://schemas.microsoft.com/office/drawing/2014/main" id="{E4EB7634-A1CA-44DF-85B2-C6EA85811F57}"/>
            </a:ext>
          </a:extLst>
        </xdr:cNvPr>
        <xdr:cNvSpPr/>
      </xdr:nvSpPr>
      <xdr:spPr bwMode="auto">
        <a:xfrm>
          <a:off x="1264227" y="6540210"/>
          <a:ext cx="3680113" cy="421698"/>
        </a:xfrm>
        <a:prstGeom prst="wedgeRoundRectCallout">
          <a:avLst>
            <a:gd name="adj1" fmla="val -64076"/>
            <a:gd name="adj2" fmla="val -2038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　交付申請時と同一名称・同一印を使用してください</a:t>
          </a:r>
          <a:endParaRPr kumimoji="1" lang="en-US" altLang="ja-JP" sz="1100">
            <a:solidFill>
              <a:sysClr val="windowText" lastClr="000000"/>
            </a:solidFill>
          </a:endParaRPr>
        </a:p>
        <a:p>
          <a:pPr algn="l"/>
          <a:r>
            <a:rPr kumimoji="1" lang="ja-JP" altLang="en-US" sz="1100">
              <a:solidFill>
                <a:sysClr val="windowText" lastClr="000000"/>
              </a:solidFill>
            </a:rPr>
            <a:t>（債権者登録の内容と不一致がないようにご確認下さい。）</a:t>
          </a:r>
        </a:p>
      </xdr:txBody>
    </xdr:sp>
    <xdr:clientData/>
  </xdr:twoCellAnchor>
  <xdr:twoCellAnchor>
    <xdr:from>
      <xdr:col>2</xdr:col>
      <xdr:colOff>112569</xdr:colOff>
      <xdr:row>28</xdr:row>
      <xdr:rowOff>60614</xdr:rowOff>
    </xdr:from>
    <xdr:to>
      <xdr:col>13</xdr:col>
      <xdr:colOff>34637</xdr:colOff>
      <xdr:row>30</xdr:row>
      <xdr:rowOff>77931</xdr:rowOff>
    </xdr:to>
    <xdr:sp macro="" textlink="">
      <xdr:nvSpPr>
        <xdr:cNvPr id="4" name="角丸四角形吹き出し 3">
          <a:extLst>
            <a:ext uri="{FF2B5EF4-FFF2-40B4-BE49-F238E27FC236}">
              <a16:creationId xmlns:a16="http://schemas.microsoft.com/office/drawing/2014/main" id="{38CFE6C7-223F-4E3B-A90F-2FC0F4D2B285}"/>
            </a:ext>
          </a:extLst>
        </xdr:cNvPr>
        <xdr:cNvSpPr/>
      </xdr:nvSpPr>
      <xdr:spPr bwMode="auto">
        <a:xfrm>
          <a:off x="1549978" y="7161069"/>
          <a:ext cx="4052454" cy="606135"/>
        </a:xfrm>
        <a:prstGeom prst="wedgeRoundRectCallout">
          <a:avLst>
            <a:gd name="adj1" fmla="val -44632"/>
            <a:gd name="adj2" fmla="val 78188"/>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　口座名義が請求書及び交付申請書と同一名義か確認ください。</a:t>
          </a:r>
        </a:p>
      </xdr:txBody>
    </xdr:sp>
    <xdr:clientData/>
  </xdr:twoCellAnchor>
  <xdr:twoCellAnchor>
    <xdr:from>
      <xdr:col>0</xdr:col>
      <xdr:colOff>493568</xdr:colOff>
      <xdr:row>12</xdr:row>
      <xdr:rowOff>129885</xdr:rowOff>
    </xdr:from>
    <xdr:to>
      <xdr:col>6</xdr:col>
      <xdr:colOff>60614</xdr:colOff>
      <xdr:row>15</xdr:row>
      <xdr:rowOff>95250</xdr:rowOff>
    </xdr:to>
    <xdr:sp macro="" textlink="">
      <xdr:nvSpPr>
        <xdr:cNvPr id="5" name="角丸四角形吹き出し 1">
          <a:extLst>
            <a:ext uri="{FF2B5EF4-FFF2-40B4-BE49-F238E27FC236}">
              <a16:creationId xmlns:a16="http://schemas.microsoft.com/office/drawing/2014/main" id="{75873F23-B41A-4563-9334-7CEFC5BB0BE9}"/>
            </a:ext>
          </a:extLst>
        </xdr:cNvPr>
        <xdr:cNvSpPr/>
      </xdr:nvSpPr>
      <xdr:spPr bwMode="auto">
        <a:xfrm>
          <a:off x="493568" y="3273135"/>
          <a:ext cx="2641023" cy="510888"/>
        </a:xfrm>
        <a:prstGeom prst="wedgeRoundRectCallout">
          <a:avLst>
            <a:gd name="adj1" fmla="val 38101"/>
            <a:gd name="adj2" fmla="val -96161"/>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請求金額の左隣に￥をご記入下さい。</a:t>
          </a:r>
        </a:p>
      </xdr:txBody>
    </xdr:sp>
    <xdr:clientData/>
  </xdr:twoCellAnchor>
  <xdr:twoCellAnchor>
    <xdr:from>
      <xdr:col>9</xdr:col>
      <xdr:colOff>259773</xdr:colOff>
      <xdr:row>1</xdr:row>
      <xdr:rowOff>43296</xdr:rowOff>
    </xdr:from>
    <xdr:to>
      <xdr:col>13</xdr:col>
      <xdr:colOff>269298</xdr:colOff>
      <xdr:row>2</xdr:row>
      <xdr:rowOff>182707</xdr:rowOff>
    </xdr:to>
    <xdr:grpSp>
      <xdr:nvGrpSpPr>
        <xdr:cNvPr id="6" name="グループ化 5">
          <a:extLst>
            <a:ext uri="{FF2B5EF4-FFF2-40B4-BE49-F238E27FC236}">
              <a16:creationId xmlns:a16="http://schemas.microsoft.com/office/drawing/2014/main" id="{2614CF67-43B3-41EF-A9B5-74B4988D1704}"/>
            </a:ext>
          </a:extLst>
        </xdr:cNvPr>
        <xdr:cNvGrpSpPr/>
      </xdr:nvGrpSpPr>
      <xdr:grpSpPr>
        <a:xfrm>
          <a:off x="4398818" y="164523"/>
          <a:ext cx="1438275" cy="581025"/>
          <a:chOff x="2285999" y="95249"/>
          <a:chExt cx="1438275" cy="581025"/>
        </a:xfrm>
      </xdr:grpSpPr>
      <xdr:sp macro="" textlink="">
        <xdr:nvSpPr>
          <xdr:cNvPr id="7" name="正方形/長方形 6">
            <a:extLst>
              <a:ext uri="{FF2B5EF4-FFF2-40B4-BE49-F238E27FC236}">
                <a16:creationId xmlns:a16="http://schemas.microsoft.com/office/drawing/2014/main" id="{725BA9E0-07CB-4F56-99F3-77D4DC8EBA70}"/>
              </a:ext>
            </a:extLst>
          </xdr:cNvPr>
          <xdr:cNvSpPr/>
        </xdr:nvSpPr>
        <xdr:spPr bwMode="auto">
          <a:xfrm>
            <a:off x="2285999" y="95249"/>
            <a:ext cx="1438275" cy="581025"/>
          </a:xfrm>
          <a:prstGeom prst="rect">
            <a:avLst/>
          </a:prstGeom>
          <a:noFill/>
          <a:ln w="571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31033DB-69F5-446B-94E1-7A5829058152}"/>
              </a:ext>
            </a:extLst>
          </xdr:cNvPr>
          <xdr:cNvSpPr txBox="1"/>
        </xdr:nvSpPr>
        <xdr:spPr>
          <a:xfrm>
            <a:off x="2324100" y="133350"/>
            <a:ext cx="13620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記載例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tabColor rgb="FFFF0000"/>
    <pageSetUpPr fitToPage="1"/>
  </sheetPr>
  <dimension ref="A1:K29"/>
  <sheetViews>
    <sheetView tabSelected="1" view="pageBreakPreview" zoomScaleNormal="60" zoomScaleSheetLayoutView="100" workbookViewId="0">
      <selection activeCell="Q15" sqref="Q15"/>
    </sheetView>
  </sheetViews>
  <sheetFormatPr defaultRowHeight="14.25"/>
  <cols>
    <col min="1" max="1" width="2.625" style="1" customWidth="1"/>
    <col min="2" max="2" width="5.625" style="1" customWidth="1"/>
    <col min="3" max="3" width="2.625" style="1" customWidth="1"/>
    <col min="4" max="16384" width="9" style="1"/>
  </cols>
  <sheetData>
    <row r="1" spans="1:11" ht="18" customHeight="1">
      <c r="B1" s="1" t="s">
        <v>221</v>
      </c>
    </row>
    <row r="2" spans="1:11" ht="18" customHeight="1"/>
    <row r="3" spans="1:11" ht="18" customHeight="1">
      <c r="B3" s="5"/>
      <c r="C3" s="53"/>
      <c r="K3" s="5" t="s">
        <v>159</v>
      </c>
    </row>
    <row r="4" spans="1:11" ht="23.25" customHeight="1"/>
    <row r="5" spans="1:11" ht="18" customHeight="1">
      <c r="B5" s="3" t="s">
        <v>156</v>
      </c>
    </row>
    <row r="6" spans="1:11" ht="18" customHeight="1"/>
    <row r="7" spans="1:11" ht="18" customHeight="1"/>
    <row r="8" spans="1:11" ht="36" customHeight="1">
      <c r="B8" s="145"/>
      <c r="G8" s="1" t="s">
        <v>143</v>
      </c>
    </row>
    <row r="9" spans="1:11" ht="36" customHeight="1">
      <c r="B9" s="145"/>
      <c r="G9" s="1" t="s">
        <v>144</v>
      </c>
    </row>
    <row r="10" spans="1:11" ht="36" customHeight="1">
      <c r="B10" s="145"/>
      <c r="G10" s="1" t="s">
        <v>219</v>
      </c>
      <c r="J10" s="5" t="s">
        <v>220</v>
      </c>
    </row>
    <row r="11" spans="1:11" ht="18" customHeight="1"/>
    <row r="12" spans="1:11" ht="35.25" customHeight="1"/>
    <row r="13" spans="1:11" ht="18" customHeight="1">
      <c r="A13" s="262" t="s">
        <v>200</v>
      </c>
      <c r="B13" s="262"/>
      <c r="C13" s="262"/>
      <c r="D13" s="262"/>
      <c r="E13" s="262"/>
      <c r="F13" s="262"/>
      <c r="G13" s="262"/>
      <c r="H13" s="262"/>
      <c r="I13" s="262"/>
      <c r="J13" s="262"/>
      <c r="K13" s="262"/>
    </row>
    <row r="14" spans="1:11" ht="18" customHeight="1"/>
    <row r="15" spans="1:11" ht="36.75" customHeight="1"/>
    <row r="16" spans="1:11" ht="18" customHeight="1">
      <c r="B16" s="146" t="s">
        <v>152</v>
      </c>
    </row>
    <row r="17" spans="1:11" ht="18" customHeight="1">
      <c r="B17" s="3"/>
    </row>
    <row r="18" spans="1:11" ht="18" customHeight="1"/>
    <row r="19" spans="1:11" ht="18" customHeight="1">
      <c r="A19" s="262" t="s">
        <v>146</v>
      </c>
      <c r="B19" s="262"/>
      <c r="C19" s="262"/>
      <c r="D19" s="262"/>
      <c r="E19" s="262"/>
      <c r="F19" s="262"/>
      <c r="G19" s="262"/>
      <c r="H19" s="262"/>
      <c r="I19" s="262"/>
      <c r="J19" s="262"/>
      <c r="K19" s="262"/>
    </row>
    <row r="20" spans="1:11" ht="18" customHeight="1">
      <c r="B20" s="2"/>
    </row>
    <row r="21" spans="1:11" ht="27" customHeight="1">
      <c r="B21" s="3" t="s">
        <v>166</v>
      </c>
    </row>
    <row r="22" spans="1:11" ht="27" customHeight="1">
      <c r="B22" s="3" t="s">
        <v>167</v>
      </c>
      <c r="E22" s="5"/>
      <c r="F22" s="5" t="s">
        <v>168</v>
      </c>
      <c r="I22" s="179" t="s">
        <v>169</v>
      </c>
    </row>
    <row r="23" spans="1:11" ht="27" customHeight="1">
      <c r="B23" s="3" t="s">
        <v>170</v>
      </c>
    </row>
    <row r="24" spans="1:11" ht="27" customHeight="1">
      <c r="B24" s="4" t="s">
        <v>196</v>
      </c>
    </row>
    <row r="25" spans="1:11" ht="27" customHeight="1">
      <c r="B25" s="4"/>
    </row>
    <row r="26" spans="1:11" ht="24" customHeight="1">
      <c r="H26" s="1" t="s">
        <v>162</v>
      </c>
    </row>
    <row r="27" spans="1:11" ht="24" customHeight="1">
      <c r="H27" s="1" t="s">
        <v>163</v>
      </c>
    </row>
    <row r="28" spans="1:11" ht="24" customHeight="1">
      <c r="H28" s="1" t="s">
        <v>164</v>
      </c>
    </row>
    <row r="29" spans="1:11" ht="24" customHeight="1">
      <c r="H29" s="1" t="s">
        <v>165</v>
      </c>
    </row>
  </sheetData>
  <mergeCells count="2">
    <mergeCell ref="A13:K13"/>
    <mergeCell ref="A19:K19"/>
  </mergeCells>
  <phoneticPr fontId="6"/>
  <pageMargins left="0.6692913385826772" right="0.47244094488188981" top="1.0236220472440944" bottom="0.98425196850393704" header="0.51181102362204722" footer="0.5118110236220472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52E0-A477-4F3B-87DA-C51C9FD6EF8A}">
  <sheetPr>
    <pageSetUpPr fitToPage="1"/>
  </sheetPr>
  <dimension ref="A1:K29"/>
  <sheetViews>
    <sheetView view="pageBreakPreview" zoomScaleNormal="60" zoomScaleSheetLayoutView="100" workbookViewId="0">
      <selection activeCell="J8" sqref="J8"/>
    </sheetView>
  </sheetViews>
  <sheetFormatPr defaultRowHeight="14.25"/>
  <cols>
    <col min="1" max="1" width="2.625" style="1" customWidth="1"/>
    <col min="2" max="2" width="5.625" style="1" customWidth="1"/>
    <col min="3" max="3" width="2.625" style="1" customWidth="1"/>
    <col min="4" max="16384" width="9" style="1"/>
  </cols>
  <sheetData>
    <row r="1" spans="1:11" ht="18" customHeight="1">
      <c r="B1" s="1" t="s">
        <v>201</v>
      </c>
    </row>
    <row r="2" spans="1:11" ht="18" customHeight="1"/>
    <row r="3" spans="1:11" ht="18" customHeight="1">
      <c r="B3" s="5"/>
      <c r="C3" s="53"/>
      <c r="K3" s="5" t="s">
        <v>159</v>
      </c>
    </row>
    <row r="4" spans="1:11" ht="23.25" customHeight="1"/>
    <row r="5" spans="1:11" ht="18" customHeight="1">
      <c r="B5" s="3" t="s">
        <v>156</v>
      </c>
    </row>
    <row r="6" spans="1:11" ht="18" customHeight="1"/>
    <row r="7" spans="1:11" ht="18" customHeight="1"/>
    <row r="8" spans="1:11" ht="36" customHeight="1">
      <c r="B8" s="145"/>
      <c r="G8" s="1" t="s">
        <v>143</v>
      </c>
    </row>
    <row r="9" spans="1:11" ht="36" customHeight="1">
      <c r="B9" s="145"/>
      <c r="G9" s="1" t="s">
        <v>144</v>
      </c>
    </row>
    <row r="10" spans="1:11" ht="36" customHeight="1">
      <c r="B10" s="145"/>
      <c r="G10" s="1" t="s">
        <v>145</v>
      </c>
    </row>
    <row r="11" spans="1:11" ht="18" customHeight="1"/>
    <row r="12" spans="1:11" ht="35.25" customHeight="1"/>
    <row r="13" spans="1:11" ht="18" customHeight="1">
      <c r="A13" s="262" t="s">
        <v>200</v>
      </c>
      <c r="B13" s="262"/>
      <c r="C13" s="262"/>
      <c r="D13" s="262"/>
      <c r="E13" s="262"/>
      <c r="F13" s="262"/>
      <c r="G13" s="262"/>
      <c r="H13" s="262"/>
      <c r="I13" s="262"/>
      <c r="J13" s="262"/>
      <c r="K13" s="262"/>
    </row>
    <row r="14" spans="1:11" ht="18" customHeight="1"/>
    <row r="15" spans="1:11" ht="36.75" customHeight="1"/>
    <row r="16" spans="1:11" ht="18" customHeight="1">
      <c r="B16" s="146" t="s">
        <v>152</v>
      </c>
    </row>
    <row r="17" spans="1:11" ht="18" customHeight="1">
      <c r="B17" s="3"/>
    </row>
    <row r="18" spans="1:11" ht="18" customHeight="1"/>
    <row r="19" spans="1:11" ht="18" customHeight="1">
      <c r="A19" s="262" t="s">
        <v>146</v>
      </c>
      <c r="B19" s="262"/>
      <c r="C19" s="262"/>
      <c r="D19" s="262"/>
      <c r="E19" s="262"/>
      <c r="F19" s="262"/>
      <c r="G19" s="262"/>
      <c r="H19" s="262"/>
      <c r="I19" s="262"/>
      <c r="J19" s="262"/>
      <c r="K19" s="262"/>
    </row>
    <row r="20" spans="1:11" ht="18" customHeight="1">
      <c r="B20" s="181"/>
    </row>
    <row r="21" spans="1:11" ht="27" customHeight="1">
      <c r="B21" s="3" t="s">
        <v>166</v>
      </c>
    </row>
    <row r="22" spans="1:11" ht="27" customHeight="1">
      <c r="B22" s="3" t="s">
        <v>167</v>
      </c>
      <c r="E22" s="5"/>
      <c r="F22" s="5" t="s">
        <v>168</v>
      </c>
      <c r="I22" s="181" t="s">
        <v>169</v>
      </c>
    </row>
    <row r="23" spans="1:11" ht="27" customHeight="1">
      <c r="B23" s="3" t="s">
        <v>170</v>
      </c>
    </row>
    <row r="24" spans="1:11" ht="27" customHeight="1">
      <c r="B24" s="4" t="s">
        <v>196</v>
      </c>
    </row>
    <row r="25" spans="1:11" ht="27" customHeight="1">
      <c r="B25" s="4"/>
    </row>
    <row r="26" spans="1:11" ht="24" customHeight="1">
      <c r="H26" s="1" t="s">
        <v>162</v>
      </c>
    </row>
    <row r="27" spans="1:11" ht="24" customHeight="1">
      <c r="H27" s="1" t="s">
        <v>163</v>
      </c>
    </row>
    <row r="28" spans="1:11" ht="24" customHeight="1">
      <c r="H28" s="1" t="s">
        <v>164</v>
      </c>
    </row>
    <row r="29" spans="1:11" ht="24" customHeight="1">
      <c r="H29" s="1" t="s">
        <v>165</v>
      </c>
    </row>
  </sheetData>
  <mergeCells count="2">
    <mergeCell ref="A13:K13"/>
    <mergeCell ref="A19:K19"/>
  </mergeCells>
  <phoneticPr fontId="14"/>
  <pageMargins left="0.6692913385826772" right="0.47244094488188981" top="1.0236220472440944" bottom="0.98425196850393704" header="0.51181102362204722" footer="0.51181102362204722"/>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tabColor rgb="FFFF0000"/>
  </sheetPr>
  <dimension ref="A1:K26"/>
  <sheetViews>
    <sheetView view="pageBreakPreview" zoomScaleNormal="75" zoomScaleSheetLayoutView="100" workbookViewId="0">
      <selection activeCell="N5" sqref="N5"/>
    </sheetView>
  </sheetViews>
  <sheetFormatPr defaultRowHeight="14.25"/>
  <cols>
    <col min="1" max="1" width="2.625" style="1" customWidth="1"/>
    <col min="2" max="2" width="10.625" style="1" customWidth="1"/>
    <col min="3" max="3" width="3.625" style="1" customWidth="1"/>
    <col min="4" max="16384" width="9" style="1"/>
  </cols>
  <sheetData>
    <row r="1" spans="1:11" ht="18" customHeight="1">
      <c r="B1" s="230" t="s">
        <v>218</v>
      </c>
    </row>
    <row r="2" spans="1:11" ht="18" customHeight="1"/>
    <row r="3" spans="1:11" ht="18" customHeight="1">
      <c r="B3" s="5"/>
      <c r="D3" s="53"/>
      <c r="K3" s="5" t="s">
        <v>160</v>
      </c>
    </row>
    <row r="4" spans="1:11" ht="18" customHeight="1"/>
    <row r="5" spans="1:11" ht="18" customHeight="1">
      <c r="B5" s="3" t="s">
        <v>157</v>
      </c>
    </row>
    <row r="6" spans="1:11" ht="18" customHeight="1"/>
    <row r="7" spans="1:11" ht="18" customHeight="1"/>
    <row r="8" spans="1:11" ht="36" customHeight="1">
      <c r="G8" s="146" t="s">
        <v>0</v>
      </c>
    </row>
    <row r="9" spans="1:11" ht="36" customHeight="1">
      <c r="G9" s="146" t="s">
        <v>1</v>
      </c>
    </row>
    <row r="10" spans="1:11" ht="36" customHeight="1">
      <c r="G10" s="146" t="s">
        <v>147</v>
      </c>
      <c r="J10" s="5" t="s">
        <v>98</v>
      </c>
      <c r="K10" s="2"/>
    </row>
    <row r="11" spans="1:11" ht="21" customHeight="1"/>
    <row r="12" spans="1:11" ht="21" customHeight="1"/>
    <row r="13" spans="1:11" ht="20.100000000000001" customHeight="1">
      <c r="A13" s="263" t="s">
        <v>202</v>
      </c>
      <c r="B13" s="263"/>
      <c r="C13" s="263"/>
      <c r="D13" s="263"/>
      <c r="E13" s="263"/>
      <c r="F13" s="263"/>
      <c r="G13" s="263"/>
      <c r="H13" s="263"/>
      <c r="I13" s="263"/>
      <c r="J13" s="263"/>
      <c r="K13" s="263"/>
    </row>
    <row r="14" spans="1:11" ht="20.100000000000001" customHeight="1">
      <c r="A14" s="265" t="s">
        <v>203</v>
      </c>
      <c r="B14" s="265"/>
      <c r="C14" s="265"/>
      <c r="D14" s="265"/>
      <c r="E14" s="265"/>
      <c r="F14" s="265"/>
      <c r="G14" s="265"/>
      <c r="H14" s="265"/>
      <c r="I14" s="265"/>
      <c r="J14" s="265"/>
      <c r="K14" s="265"/>
    </row>
    <row r="15" spans="1:11" ht="21" customHeight="1"/>
    <row r="16" spans="1:11" ht="27" customHeight="1">
      <c r="A16" s="264" t="s">
        <v>4</v>
      </c>
      <c r="B16" s="264"/>
      <c r="C16" s="264"/>
      <c r="D16" s="264"/>
      <c r="E16" s="264"/>
      <c r="F16" s="264"/>
      <c r="G16" s="264"/>
      <c r="H16" s="264"/>
      <c r="I16" s="264"/>
      <c r="J16" s="264"/>
      <c r="K16" s="264"/>
    </row>
    <row r="17" spans="1:11" ht="18" customHeight="1">
      <c r="B17" s="3"/>
    </row>
    <row r="18" spans="1:11" ht="18" customHeight="1"/>
    <row r="19" spans="1:11" ht="18" customHeight="1">
      <c r="A19" s="262" t="s">
        <v>2</v>
      </c>
      <c r="B19" s="262"/>
      <c r="C19" s="262"/>
      <c r="D19" s="262"/>
      <c r="E19" s="262"/>
      <c r="F19" s="262"/>
      <c r="G19" s="262"/>
      <c r="H19" s="262"/>
      <c r="I19" s="262"/>
      <c r="J19" s="262"/>
      <c r="K19" s="262"/>
    </row>
    <row r="20" spans="1:11" ht="18" customHeight="1">
      <c r="B20" s="2"/>
    </row>
    <row r="21" spans="1:11" ht="18" customHeight="1"/>
    <row r="22" spans="1:11" ht="27" customHeight="1">
      <c r="B22" s="1" t="s">
        <v>3</v>
      </c>
    </row>
    <row r="23" spans="1:11" ht="27" customHeight="1">
      <c r="B23" s="3" t="s">
        <v>5</v>
      </c>
    </row>
    <row r="24" spans="1:11" ht="27" customHeight="1">
      <c r="B24" s="3" t="s">
        <v>148</v>
      </c>
    </row>
    <row r="25" spans="1:11" ht="27" customHeight="1">
      <c r="B25" s="3" t="s">
        <v>151</v>
      </c>
    </row>
    <row r="26" spans="1:11" ht="27" customHeight="1">
      <c r="B26" s="3" t="s">
        <v>197</v>
      </c>
    </row>
  </sheetData>
  <mergeCells count="4">
    <mergeCell ref="A13:K13"/>
    <mergeCell ref="A16:K16"/>
    <mergeCell ref="A19:K19"/>
    <mergeCell ref="A14:K14"/>
  </mergeCells>
  <phoneticPr fontId="7"/>
  <pageMargins left="0.59" right="0.24" top="0.76" bottom="0.98399999999999999"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B9CC-BCEC-4409-8139-847232E98E8F}">
  <dimension ref="A1:K26"/>
  <sheetViews>
    <sheetView view="pageBreakPreview" zoomScaleNormal="75" zoomScaleSheetLayoutView="100" workbookViewId="0">
      <selection activeCell="E2" sqref="E2"/>
    </sheetView>
  </sheetViews>
  <sheetFormatPr defaultRowHeight="14.25"/>
  <cols>
    <col min="1" max="1" width="2.625" style="1" customWidth="1"/>
    <col min="2" max="2" width="10.625" style="1" customWidth="1"/>
    <col min="3" max="3" width="3.625" style="1" customWidth="1"/>
    <col min="4" max="16384" width="9" style="1"/>
  </cols>
  <sheetData>
    <row r="1" spans="1:11" ht="18" customHeight="1">
      <c r="B1" s="230" t="s">
        <v>217</v>
      </c>
    </row>
    <row r="2" spans="1:11" ht="18" customHeight="1"/>
    <row r="3" spans="1:11" ht="18" customHeight="1">
      <c r="B3" s="5"/>
      <c r="D3" s="53"/>
      <c r="K3" s="5" t="s">
        <v>160</v>
      </c>
    </row>
    <row r="4" spans="1:11" ht="18" customHeight="1"/>
    <row r="5" spans="1:11" ht="18" customHeight="1">
      <c r="B5" s="3" t="s">
        <v>157</v>
      </c>
    </row>
    <row r="6" spans="1:11" ht="18" customHeight="1"/>
    <row r="7" spans="1:11" ht="18" customHeight="1"/>
    <row r="8" spans="1:11" ht="36" customHeight="1">
      <c r="G8" s="146" t="s">
        <v>0</v>
      </c>
    </row>
    <row r="9" spans="1:11" ht="36" customHeight="1">
      <c r="G9" s="146" t="s">
        <v>1</v>
      </c>
    </row>
    <row r="10" spans="1:11" ht="36" customHeight="1">
      <c r="G10" s="146" t="s">
        <v>147</v>
      </c>
      <c r="K10" s="229" t="s">
        <v>98</v>
      </c>
    </row>
    <row r="11" spans="1:11" ht="21" customHeight="1"/>
    <row r="12" spans="1:11" ht="21" customHeight="1"/>
    <row r="13" spans="1:11" ht="20.100000000000001" customHeight="1">
      <c r="A13" s="263" t="s">
        <v>202</v>
      </c>
      <c r="B13" s="263"/>
      <c r="C13" s="263"/>
      <c r="D13" s="263"/>
      <c r="E13" s="263"/>
      <c r="F13" s="263"/>
      <c r="G13" s="263"/>
      <c r="H13" s="263"/>
      <c r="I13" s="263"/>
      <c r="J13" s="263"/>
      <c r="K13" s="263"/>
    </row>
    <row r="14" spans="1:11" ht="20.100000000000001" customHeight="1">
      <c r="A14" s="265" t="s">
        <v>203</v>
      </c>
      <c r="B14" s="265"/>
      <c r="C14" s="265"/>
      <c r="D14" s="265"/>
      <c r="E14" s="265"/>
      <c r="F14" s="265"/>
      <c r="G14" s="265"/>
      <c r="H14" s="265"/>
      <c r="I14" s="265"/>
      <c r="J14" s="265"/>
      <c r="K14" s="265"/>
    </row>
    <row r="15" spans="1:11" ht="21" customHeight="1"/>
    <row r="16" spans="1:11" ht="27" customHeight="1">
      <c r="A16" s="264" t="s">
        <v>4</v>
      </c>
      <c r="B16" s="264"/>
      <c r="C16" s="264"/>
      <c r="D16" s="264"/>
      <c r="E16" s="264"/>
      <c r="F16" s="264"/>
      <c r="G16" s="264"/>
      <c r="H16" s="264"/>
      <c r="I16" s="264"/>
      <c r="J16" s="264"/>
      <c r="K16" s="264"/>
    </row>
    <row r="17" spans="1:11" ht="18" customHeight="1">
      <c r="B17" s="3"/>
    </row>
    <row r="18" spans="1:11" ht="18" customHeight="1"/>
    <row r="19" spans="1:11" ht="18" customHeight="1">
      <c r="A19" s="262" t="s">
        <v>2</v>
      </c>
      <c r="B19" s="262"/>
      <c r="C19" s="262"/>
      <c r="D19" s="262"/>
      <c r="E19" s="262"/>
      <c r="F19" s="262"/>
      <c r="G19" s="262"/>
      <c r="H19" s="262"/>
      <c r="I19" s="262"/>
      <c r="J19" s="262"/>
      <c r="K19" s="262"/>
    </row>
    <row r="20" spans="1:11" ht="18" customHeight="1">
      <c r="B20" s="229"/>
    </row>
    <row r="21" spans="1:11" ht="18" customHeight="1"/>
    <row r="22" spans="1:11" ht="27" customHeight="1">
      <c r="B22" s="1" t="s">
        <v>3</v>
      </c>
    </row>
    <row r="23" spans="1:11" ht="27" customHeight="1">
      <c r="B23" s="3" t="s">
        <v>5</v>
      </c>
    </row>
    <row r="24" spans="1:11" ht="27" customHeight="1">
      <c r="B24" s="3" t="s">
        <v>148</v>
      </c>
    </row>
    <row r="25" spans="1:11" ht="27" customHeight="1">
      <c r="B25" s="3" t="s">
        <v>151</v>
      </c>
    </row>
    <row r="26" spans="1:11" ht="27" customHeight="1">
      <c r="B26" s="3" t="s">
        <v>197</v>
      </c>
    </row>
  </sheetData>
  <mergeCells count="4">
    <mergeCell ref="A13:K13"/>
    <mergeCell ref="A14:K14"/>
    <mergeCell ref="A16:K16"/>
    <mergeCell ref="A19:K19"/>
  </mergeCells>
  <phoneticPr fontId="14"/>
  <pageMargins left="0.59" right="0.24" top="0.76" bottom="0.98399999999999999" header="0.51200000000000001" footer="0.51200000000000001"/>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Q28"/>
  <sheetViews>
    <sheetView showGridLines="0" showWhiteSpace="0" view="pageBreakPreview" zoomScaleNormal="70" zoomScaleSheetLayoutView="100" workbookViewId="0">
      <selection activeCell="O6" sqref="O6:O9"/>
    </sheetView>
  </sheetViews>
  <sheetFormatPr defaultColWidth="8.875" defaultRowHeight="12"/>
  <cols>
    <col min="1" max="1" width="16" style="22" customWidth="1"/>
    <col min="2" max="2" width="7.25" style="22" customWidth="1"/>
    <col min="3" max="3" width="9.25" style="22" customWidth="1"/>
    <col min="4" max="4" width="4.375" style="22" customWidth="1"/>
    <col min="5" max="5" width="6.875" style="22" customWidth="1"/>
    <col min="6" max="6" width="8.125" style="22" customWidth="1"/>
    <col min="7" max="7" width="7.375" style="22" customWidth="1"/>
    <col min="8" max="10" width="7.5" style="22" customWidth="1"/>
    <col min="11" max="14" width="8.625" style="22" customWidth="1"/>
    <col min="15" max="15" width="9.25" style="22" customWidth="1"/>
    <col min="16" max="16" width="12.125" style="22" customWidth="1"/>
    <col min="17" max="17" width="8.625" style="22" customWidth="1"/>
    <col min="18" max="18" width="1.75" style="22" customWidth="1"/>
    <col min="19" max="16384" width="8.875" style="22"/>
  </cols>
  <sheetData>
    <row r="2" spans="1:17" ht="18.75" customHeight="1">
      <c r="A2" s="150" t="s">
        <v>6</v>
      </c>
      <c r="L2" s="47"/>
      <c r="M2" s="47"/>
      <c r="N2" s="47"/>
      <c r="O2" s="47"/>
    </row>
    <row r="3" spans="1:17" ht="18.75" customHeight="1">
      <c r="A3" s="150" t="s">
        <v>153</v>
      </c>
      <c r="L3" s="236" t="s">
        <v>7</v>
      </c>
      <c r="M3" s="64"/>
      <c r="N3" s="23"/>
      <c r="O3" s="23"/>
    </row>
    <row r="4" spans="1:17" ht="18.75" customHeight="1">
      <c r="A4" s="150"/>
      <c r="L4" s="47"/>
      <c r="M4" s="231"/>
      <c r="N4" s="47"/>
      <c r="O4" s="47"/>
    </row>
    <row r="5" spans="1:17" ht="18.75" customHeight="1">
      <c r="O5" s="25" t="s">
        <v>204</v>
      </c>
      <c r="Q5" s="25"/>
    </row>
    <row r="6" spans="1:17" ht="25.5" customHeight="1">
      <c r="A6" s="274" t="s">
        <v>8</v>
      </c>
      <c r="B6" s="275" t="s">
        <v>122</v>
      </c>
      <c r="C6" s="276"/>
      <c r="D6" s="274" t="s">
        <v>9</v>
      </c>
      <c r="E6" s="277"/>
      <c r="F6" s="277"/>
      <c r="G6" s="278"/>
      <c r="H6" s="277" t="s">
        <v>10</v>
      </c>
      <c r="I6" s="277"/>
      <c r="J6" s="278"/>
      <c r="K6" s="274" t="s">
        <v>11</v>
      </c>
      <c r="L6" s="277"/>
      <c r="M6" s="278"/>
      <c r="N6" s="26"/>
      <c r="O6" s="279" t="s">
        <v>12</v>
      </c>
    </row>
    <row r="7" spans="1:17" ht="18" customHeight="1">
      <c r="A7" s="274"/>
      <c r="B7" s="237" t="s">
        <v>13</v>
      </c>
      <c r="C7" s="237" t="s">
        <v>14</v>
      </c>
      <c r="D7" s="268" t="s">
        <v>112</v>
      </c>
      <c r="E7" s="269"/>
      <c r="F7" s="268" t="s">
        <v>113</v>
      </c>
      <c r="G7" s="269"/>
      <c r="H7" s="270" t="s">
        <v>211</v>
      </c>
      <c r="I7" s="272" t="s">
        <v>213</v>
      </c>
      <c r="J7" s="283" t="s">
        <v>212</v>
      </c>
      <c r="K7" s="286" t="s">
        <v>214</v>
      </c>
      <c r="L7" s="283" t="s">
        <v>215</v>
      </c>
      <c r="M7" s="287" t="s">
        <v>216</v>
      </c>
      <c r="N7" s="283" t="s">
        <v>21</v>
      </c>
      <c r="O7" s="280"/>
    </row>
    <row r="8" spans="1:17" ht="18" customHeight="1">
      <c r="A8" s="274"/>
      <c r="B8" s="266" t="s">
        <v>22</v>
      </c>
      <c r="C8" s="266" t="s">
        <v>23</v>
      </c>
      <c r="D8" s="238"/>
      <c r="E8" s="281" t="s">
        <v>116</v>
      </c>
      <c r="F8" s="238"/>
      <c r="G8" s="281" t="s">
        <v>117</v>
      </c>
      <c r="H8" s="270"/>
      <c r="I8" s="272"/>
      <c r="J8" s="284"/>
      <c r="K8" s="286"/>
      <c r="L8" s="284"/>
      <c r="M8" s="288"/>
      <c r="N8" s="283"/>
      <c r="O8" s="280"/>
    </row>
    <row r="9" spans="1:17" ht="32.25" customHeight="1" thickBot="1">
      <c r="A9" s="268"/>
      <c r="B9" s="266"/>
      <c r="C9" s="266"/>
      <c r="D9" s="239"/>
      <c r="E9" s="282"/>
      <c r="F9" s="239"/>
      <c r="G9" s="282"/>
      <c r="H9" s="271"/>
      <c r="I9" s="273"/>
      <c r="J9" s="285"/>
      <c r="K9" s="267"/>
      <c r="L9" s="285"/>
      <c r="M9" s="289"/>
      <c r="N9" s="285"/>
      <c r="O9" s="273"/>
    </row>
    <row r="10" spans="1:17" s="27" customFormat="1" ht="21.75" customHeight="1">
      <c r="A10" s="151"/>
      <c r="B10" s="240"/>
      <c r="C10" s="241" t="s">
        <v>24</v>
      </c>
      <c r="D10" s="241"/>
      <c r="E10" s="241"/>
      <c r="F10" s="241" t="s">
        <v>25</v>
      </c>
      <c r="G10" s="242" t="s">
        <v>26</v>
      </c>
      <c r="H10" s="243"/>
      <c r="I10" s="244"/>
      <c r="J10" s="244"/>
      <c r="K10" s="160" t="s">
        <v>27</v>
      </c>
      <c r="L10" s="160" t="s">
        <v>28</v>
      </c>
      <c r="M10" s="160" t="s">
        <v>29</v>
      </c>
      <c r="N10" s="160" t="s">
        <v>30</v>
      </c>
      <c r="O10" s="160" t="s">
        <v>31</v>
      </c>
    </row>
    <row r="11" spans="1:17" s="27" customFormat="1" ht="25.5" customHeight="1">
      <c r="A11" s="245"/>
      <c r="B11" s="246"/>
      <c r="C11" s="160"/>
      <c r="D11" s="160"/>
      <c r="E11" s="160"/>
      <c r="F11" s="160"/>
      <c r="G11" s="247"/>
      <c r="H11" s="243"/>
      <c r="I11" s="244"/>
      <c r="J11" s="244"/>
      <c r="K11" s="160">
        <f t="shared" ref="K11:K14" si="0">ROUNDDOWN(C11*0.01,0)</f>
        <v>0</v>
      </c>
      <c r="L11" s="160">
        <f t="shared" ref="L11:L14" si="1">IF(F11-K11-I11&lt;=0,0,F11-K11-I11)</f>
        <v>0</v>
      </c>
      <c r="M11" s="160">
        <f>IF(L11&lt;=0,0,ROUNDUP(L11/2,0))</f>
        <v>0</v>
      </c>
      <c r="N11" s="160">
        <f t="shared" ref="N11:N14" si="2">M11</f>
        <v>0</v>
      </c>
      <c r="O11" s="158">
        <f t="shared" ref="O11:O14" si="3">IF(N11=0,0,ROUNDDOWN(N11*ROUND(G11/F11,4),0))</f>
        <v>0</v>
      </c>
      <c r="P11" s="55"/>
    </row>
    <row r="12" spans="1:17" s="27" customFormat="1" ht="25.5" customHeight="1">
      <c r="A12" s="245"/>
      <c r="B12" s="246"/>
      <c r="C12" s="160"/>
      <c r="D12" s="160"/>
      <c r="E12" s="160"/>
      <c r="F12" s="160"/>
      <c r="G12" s="247"/>
      <c r="H12" s="243"/>
      <c r="I12" s="244"/>
      <c r="J12" s="244"/>
      <c r="K12" s="160">
        <f t="shared" si="0"/>
        <v>0</v>
      </c>
      <c r="L12" s="160">
        <f t="shared" si="1"/>
        <v>0</v>
      </c>
      <c r="M12" s="160">
        <f t="shared" ref="M12:M14" si="4">IF(L12&lt;=0,0,ROUNDUP(L12/2,0))</f>
        <v>0</v>
      </c>
      <c r="N12" s="160">
        <f t="shared" si="2"/>
        <v>0</v>
      </c>
      <c r="O12" s="158">
        <f t="shared" si="3"/>
        <v>0</v>
      </c>
      <c r="P12" s="55"/>
    </row>
    <row r="13" spans="1:17" s="27" customFormat="1" ht="25.5" customHeight="1">
      <c r="A13" s="245"/>
      <c r="B13" s="246"/>
      <c r="C13" s="160"/>
      <c r="D13" s="160"/>
      <c r="E13" s="160"/>
      <c r="F13" s="160"/>
      <c r="G13" s="247"/>
      <c r="H13" s="243"/>
      <c r="I13" s="244"/>
      <c r="J13" s="244"/>
      <c r="K13" s="160">
        <f t="shared" si="0"/>
        <v>0</v>
      </c>
      <c r="L13" s="160">
        <f t="shared" si="1"/>
        <v>0</v>
      </c>
      <c r="M13" s="160">
        <f t="shared" si="4"/>
        <v>0</v>
      </c>
      <c r="N13" s="160">
        <f t="shared" si="2"/>
        <v>0</v>
      </c>
      <c r="O13" s="158">
        <f t="shared" si="3"/>
        <v>0</v>
      </c>
      <c r="P13" s="55"/>
    </row>
    <row r="14" spans="1:17" s="27" customFormat="1" ht="25.5" customHeight="1">
      <c r="A14" s="245"/>
      <c r="B14" s="246"/>
      <c r="C14" s="160"/>
      <c r="D14" s="160"/>
      <c r="E14" s="160"/>
      <c r="F14" s="160"/>
      <c r="G14" s="247"/>
      <c r="H14" s="243"/>
      <c r="I14" s="244"/>
      <c r="J14" s="244"/>
      <c r="K14" s="160">
        <f t="shared" si="0"/>
        <v>0</v>
      </c>
      <c r="L14" s="160">
        <f t="shared" si="1"/>
        <v>0</v>
      </c>
      <c r="M14" s="160">
        <f t="shared" si="4"/>
        <v>0</v>
      </c>
      <c r="N14" s="160">
        <f t="shared" si="2"/>
        <v>0</v>
      </c>
      <c r="O14" s="158">
        <f t="shared" si="3"/>
        <v>0</v>
      </c>
      <c r="P14" s="55"/>
    </row>
    <row r="15" spans="1:17" s="27" customFormat="1" ht="15.75" customHeight="1">
      <c r="A15" s="159" t="s">
        <v>111</v>
      </c>
      <c r="B15" s="246"/>
      <c r="C15" s="160" t="s">
        <v>24</v>
      </c>
      <c r="D15" s="160"/>
      <c r="E15" s="160"/>
      <c r="F15" s="160" t="s">
        <v>25</v>
      </c>
      <c r="G15" s="247" t="s">
        <v>26</v>
      </c>
      <c r="H15" s="248" t="s">
        <v>32</v>
      </c>
      <c r="I15" s="160" t="s">
        <v>33</v>
      </c>
      <c r="J15" s="160" t="s">
        <v>114</v>
      </c>
      <c r="K15" s="160" t="s">
        <v>27</v>
      </c>
      <c r="L15" s="160" t="s">
        <v>34</v>
      </c>
      <c r="M15" s="160" t="s">
        <v>29</v>
      </c>
      <c r="N15" s="160" t="s">
        <v>35</v>
      </c>
      <c r="O15" s="160" t="s">
        <v>31</v>
      </c>
    </row>
    <row r="16" spans="1:17" s="27" customFormat="1" ht="22.5" customHeight="1">
      <c r="A16" s="249"/>
      <c r="B16" s="246"/>
      <c r="C16" s="160"/>
      <c r="D16" s="160"/>
      <c r="E16" s="160"/>
      <c r="F16" s="160"/>
      <c r="G16" s="247"/>
      <c r="H16" s="250">
        <f>ROUNDDOWN(C16*0.1,0)</f>
        <v>0</v>
      </c>
      <c r="I16" s="160">
        <f>IF(F16-H16&lt;=0,0,F16-H16)</f>
        <v>0</v>
      </c>
      <c r="J16" s="160">
        <f>IF(I16&lt;=0,0,I16*10/10)</f>
        <v>0</v>
      </c>
      <c r="K16" s="160">
        <f>ROUNDDOWN(C16*0.01,0)</f>
        <v>0</v>
      </c>
      <c r="L16" s="160">
        <f>IF(F16-K16-I16&lt;=0,0,F16-K16-I16)</f>
        <v>0</v>
      </c>
      <c r="M16" s="160">
        <f>IF(L16&lt;=0,0,ROUNDUP(L16/2,0))</f>
        <v>0</v>
      </c>
      <c r="N16" s="160">
        <f>J16+M16</f>
        <v>0</v>
      </c>
      <c r="O16" s="160">
        <f>IF(N16=0,0,ROUNDDOWN(N16*ROUND(G16/F16,4),0))</f>
        <v>0</v>
      </c>
    </row>
    <row r="17" spans="1:15" s="27" customFormat="1" ht="22.5" customHeight="1" thickBot="1">
      <c r="A17" s="251"/>
      <c r="B17" s="252"/>
      <c r="C17" s="253"/>
      <c r="D17" s="253"/>
      <c r="E17" s="253"/>
      <c r="F17" s="253"/>
      <c r="G17" s="254"/>
      <c r="H17" s="255">
        <f>ROUNDDOWN(C17*0.1,0)</f>
        <v>0</v>
      </c>
      <c r="I17" s="162">
        <f>IF(F17-H17&lt;=0,0,F17-H17)</f>
        <v>0</v>
      </c>
      <c r="J17" s="162">
        <f>IF(I17&lt;=0,0,I17*10/10)</f>
        <v>0</v>
      </c>
      <c r="K17" s="162">
        <f>ROUNDDOWN(C17*0.01,0)</f>
        <v>0</v>
      </c>
      <c r="L17" s="162">
        <f>IF(F17-K17-I17&lt;=0,0,F17-K17-I17)</f>
        <v>0</v>
      </c>
      <c r="M17" s="162">
        <f>IF(L17&lt;=0,0,ROUNDUP(L17/2,0))</f>
        <v>0</v>
      </c>
      <c r="N17" s="162">
        <f>J17+M17</f>
        <v>0</v>
      </c>
      <c r="O17" s="162">
        <f>IF(N17=0,0,ROUNDDOWN(N17*ROUND(G17/F17,4),0))</f>
        <v>0</v>
      </c>
    </row>
    <row r="18" spans="1:15" ht="15.75" customHeight="1">
      <c r="A18" s="266" t="s">
        <v>36</v>
      </c>
      <c r="B18" s="256"/>
      <c r="C18" s="257"/>
      <c r="D18" s="257"/>
      <c r="E18" s="257"/>
      <c r="F18" s="257"/>
      <c r="G18" s="257"/>
      <c r="H18" s="258"/>
      <c r="I18" s="258"/>
      <c r="J18" s="258"/>
      <c r="K18" s="258"/>
      <c r="L18" s="259"/>
      <c r="M18" s="259"/>
      <c r="N18" s="260"/>
      <c r="O18" s="261" t="s">
        <v>37</v>
      </c>
    </row>
    <row r="19" spans="1:15" ht="16.5" customHeight="1">
      <c r="A19" s="267"/>
      <c r="B19" s="34"/>
      <c r="C19" s="35"/>
      <c r="D19" s="35"/>
      <c r="E19" s="35"/>
      <c r="F19" s="35"/>
      <c r="G19" s="35"/>
      <c r="H19" s="35"/>
      <c r="I19" s="35"/>
      <c r="J19" s="35"/>
      <c r="K19" s="35"/>
      <c r="L19" s="62"/>
      <c r="M19" s="62"/>
      <c r="N19" s="30"/>
      <c r="O19" s="63">
        <f>ROUNDDOWN(SUM(O11:O14)+SUM(O16:O17),0)</f>
        <v>0</v>
      </c>
    </row>
    <row r="20" spans="1:15" ht="8.25" customHeight="1"/>
    <row r="21" spans="1:15" ht="20.100000000000001" customHeight="1">
      <c r="A21" s="232" t="s">
        <v>106</v>
      </c>
      <c r="B21" s="232"/>
      <c r="C21" s="233"/>
      <c r="D21" s="232"/>
      <c r="E21" s="232"/>
      <c r="F21" s="232"/>
      <c r="G21" s="233"/>
      <c r="H21" s="232"/>
      <c r="I21" s="232"/>
      <c r="J21" s="232"/>
      <c r="K21" s="232"/>
      <c r="L21" s="233"/>
      <c r="M21" s="232"/>
      <c r="N21" s="232"/>
      <c r="O21" s="234"/>
    </row>
    <row r="22" spans="1:15" ht="20.100000000000001" customHeight="1">
      <c r="A22" s="235" t="s">
        <v>205</v>
      </c>
      <c r="B22" s="232"/>
      <c r="C22" s="232"/>
      <c r="D22" s="232"/>
      <c r="E22" s="232"/>
      <c r="F22" s="232"/>
      <c r="G22" s="232"/>
      <c r="H22" s="232"/>
      <c r="I22" s="232"/>
      <c r="J22" s="232"/>
      <c r="K22" s="232"/>
      <c r="L22" s="232"/>
      <c r="M22" s="232"/>
      <c r="N22" s="232"/>
      <c r="O22" s="234"/>
    </row>
    <row r="23" spans="1:15" ht="20.100000000000001" customHeight="1">
      <c r="A23" s="235" t="s">
        <v>206</v>
      </c>
      <c r="B23" s="232"/>
      <c r="C23" s="232"/>
      <c r="D23" s="232"/>
      <c r="E23" s="232"/>
      <c r="F23" s="232"/>
      <c r="G23" s="232"/>
      <c r="H23" s="232"/>
      <c r="I23" s="232"/>
      <c r="J23" s="232"/>
      <c r="K23" s="232"/>
      <c r="L23" s="232"/>
      <c r="M23" s="232"/>
      <c r="N23" s="232"/>
      <c r="O23" s="234"/>
    </row>
    <row r="24" spans="1:15" ht="20.100000000000001" customHeight="1">
      <c r="A24" s="235" t="s">
        <v>109</v>
      </c>
      <c r="B24" s="232"/>
      <c r="C24" s="232"/>
      <c r="D24" s="232"/>
      <c r="E24" s="232"/>
      <c r="F24" s="232"/>
      <c r="G24" s="232"/>
      <c r="H24" s="232"/>
      <c r="I24" s="232"/>
      <c r="J24" s="232"/>
      <c r="K24" s="232"/>
      <c r="L24" s="232"/>
      <c r="M24" s="232"/>
      <c r="N24" s="232"/>
      <c r="O24" s="234"/>
    </row>
    <row r="25" spans="1:15" ht="20.100000000000001" customHeight="1">
      <c r="A25" s="235" t="s">
        <v>209</v>
      </c>
      <c r="B25" s="232"/>
      <c r="C25" s="232"/>
      <c r="D25" s="232"/>
      <c r="E25" s="232"/>
      <c r="F25" s="232"/>
      <c r="G25" s="232"/>
      <c r="H25" s="232"/>
      <c r="I25" s="232"/>
      <c r="J25" s="232"/>
      <c r="K25" s="232"/>
      <c r="L25" s="232"/>
      <c r="M25" s="232"/>
      <c r="N25" s="232"/>
      <c r="O25" s="234"/>
    </row>
    <row r="26" spans="1:15" ht="20.100000000000001" customHeight="1">
      <c r="A26" s="235" t="s">
        <v>210</v>
      </c>
      <c r="B26" s="232"/>
      <c r="C26" s="232"/>
      <c r="D26" s="232"/>
      <c r="E26" s="232"/>
      <c r="F26" s="232"/>
      <c r="G26" s="232"/>
      <c r="H26" s="232"/>
      <c r="I26" s="232"/>
      <c r="J26" s="232"/>
      <c r="K26" s="232"/>
      <c r="L26" s="232"/>
      <c r="M26" s="232"/>
      <c r="N26" s="232"/>
      <c r="O26" s="234"/>
    </row>
    <row r="27" spans="1:15" ht="20.100000000000001" customHeight="1">
      <c r="A27" s="235" t="s">
        <v>207</v>
      </c>
      <c r="B27" s="232"/>
      <c r="C27" s="232"/>
      <c r="D27" s="232"/>
      <c r="E27" s="232"/>
      <c r="F27" s="232"/>
      <c r="G27" s="232"/>
      <c r="H27" s="232"/>
      <c r="I27" s="232"/>
      <c r="J27" s="232"/>
      <c r="K27" s="232"/>
      <c r="L27" s="232"/>
      <c r="M27" s="232"/>
      <c r="N27" s="232"/>
      <c r="O27" s="234"/>
    </row>
    <row r="28" spans="1:15" ht="20.100000000000001" customHeight="1">
      <c r="A28" s="235" t="s">
        <v>208</v>
      </c>
      <c r="B28" s="234"/>
      <c r="C28" s="234"/>
      <c r="D28" s="234"/>
      <c r="E28" s="234"/>
      <c r="F28" s="234"/>
      <c r="G28" s="234"/>
      <c r="H28" s="234"/>
      <c r="I28" s="234"/>
      <c r="J28" s="234"/>
      <c r="K28" s="234"/>
      <c r="L28" s="234"/>
      <c r="M28" s="234"/>
      <c r="N28" s="234"/>
      <c r="O28" s="234"/>
    </row>
  </sheetData>
  <mergeCells count="20">
    <mergeCell ref="O6:O9"/>
    <mergeCell ref="B8:B9"/>
    <mergeCell ref="C8:C9"/>
    <mergeCell ref="E8:E9"/>
    <mergeCell ref="G8:G9"/>
    <mergeCell ref="J7:J9"/>
    <mergeCell ref="K7:K9"/>
    <mergeCell ref="L7:L9"/>
    <mergeCell ref="M7:M9"/>
    <mergeCell ref="N7:N9"/>
    <mergeCell ref="K6:M6"/>
    <mergeCell ref="A18:A19"/>
    <mergeCell ref="D7:E7"/>
    <mergeCell ref="F7:G7"/>
    <mergeCell ref="H7:H9"/>
    <mergeCell ref="I7:I9"/>
    <mergeCell ref="A6:A9"/>
    <mergeCell ref="B6:C6"/>
    <mergeCell ref="D6:G6"/>
    <mergeCell ref="H6:J6"/>
  </mergeCells>
  <phoneticPr fontId="14"/>
  <printOptions horizont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30"/>
  <sheetViews>
    <sheetView showGridLines="0" showWhiteSpace="0" view="pageBreakPreview" zoomScaleNormal="70" zoomScaleSheetLayoutView="100" workbookViewId="0">
      <selection activeCell="I1" sqref="I1"/>
    </sheetView>
  </sheetViews>
  <sheetFormatPr defaultColWidth="8.875" defaultRowHeight="12"/>
  <cols>
    <col min="1" max="1" width="1.25" style="22" customWidth="1"/>
    <col min="2" max="2" width="16" style="22" customWidth="1"/>
    <col min="3" max="3" width="7.25" style="22" customWidth="1"/>
    <col min="4" max="4" width="9.25" style="22" customWidth="1"/>
    <col min="5" max="5" width="4.375" style="22" customWidth="1"/>
    <col min="6" max="6" width="6.875" style="22" customWidth="1"/>
    <col min="7" max="7" width="8.125" style="22" customWidth="1"/>
    <col min="8" max="8" width="7.375" style="22" customWidth="1"/>
    <col min="9" max="11" width="7.5" style="22" customWidth="1"/>
    <col min="12" max="15" width="8.625" style="22" customWidth="1"/>
    <col min="16" max="16" width="9.25" style="22" customWidth="1"/>
    <col min="17" max="17" width="1.25" style="22" customWidth="1"/>
    <col min="18" max="18" width="12.125" style="22" customWidth="1"/>
    <col min="19" max="19" width="8.625" style="22" customWidth="1"/>
    <col min="20" max="20" width="1.75" style="22" customWidth="1"/>
    <col min="21" max="16384" width="8.875" style="22"/>
  </cols>
  <sheetData>
    <row r="1" spans="2:19" ht="18.75" customHeight="1">
      <c r="B1" s="22" t="s">
        <v>6</v>
      </c>
      <c r="M1" s="47"/>
      <c r="N1" s="47"/>
      <c r="O1" s="47"/>
      <c r="P1" s="47"/>
    </row>
    <row r="2" spans="2:19" ht="18.75" customHeight="1"/>
    <row r="3" spans="2:19" ht="18.75" customHeight="1">
      <c r="B3" s="24" t="s">
        <v>155</v>
      </c>
      <c r="M3" s="23" t="s">
        <v>7</v>
      </c>
      <c r="N3" s="147" t="s">
        <v>121</v>
      </c>
      <c r="O3" s="148"/>
      <c r="P3" s="148"/>
    </row>
    <row r="4" spans="2:19" ht="18.75" customHeight="1">
      <c r="S4" s="25"/>
    </row>
    <row r="5" spans="2:19" ht="25.5" customHeight="1">
      <c r="B5" s="274" t="s">
        <v>8</v>
      </c>
      <c r="C5" s="296" t="s">
        <v>122</v>
      </c>
      <c r="D5" s="297"/>
      <c r="E5" s="274" t="s">
        <v>9</v>
      </c>
      <c r="F5" s="277"/>
      <c r="G5" s="277"/>
      <c r="H5" s="278"/>
      <c r="I5" s="277" t="s">
        <v>10</v>
      </c>
      <c r="J5" s="277"/>
      <c r="K5" s="278"/>
      <c r="L5" s="274" t="s">
        <v>11</v>
      </c>
      <c r="M5" s="277"/>
      <c r="N5" s="278"/>
      <c r="O5" s="26"/>
      <c r="P5" s="279" t="s">
        <v>12</v>
      </c>
    </row>
    <row r="6" spans="2:19" ht="18" customHeight="1">
      <c r="B6" s="274"/>
      <c r="C6" s="57" t="s">
        <v>13</v>
      </c>
      <c r="D6" s="57" t="s">
        <v>14</v>
      </c>
      <c r="E6" s="290" t="s">
        <v>112</v>
      </c>
      <c r="F6" s="291"/>
      <c r="G6" s="290" t="s">
        <v>113</v>
      </c>
      <c r="H6" s="291"/>
      <c r="I6" s="292" t="s">
        <v>15</v>
      </c>
      <c r="J6" s="294" t="s">
        <v>16</v>
      </c>
      <c r="K6" s="301" t="s">
        <v>17</v>
      </c>
      <c r="L6" s="304" t="s">
        <v>18</v>
      </c>
      <c r="M6" s="301" t="s">
        <v>19</v>
      </c>
      <c r="N6" s="306" t="s">
        <v>20</v>
      </c>
      <c r="O6" s="301" t="s">
        <v>21</v>
      </c>
      <c r="P6" s="280"/>
    </row>
    <row r="7" spans="2:19" ht="18" customHeight="1">
      <c r="B7" s="274"/>
      <c r="C7" s="298" t="s">
        <v>22</v>
      </c>
      <c r="D7" s="298" t="s">
        <v>23</v>
      </c>
      <c r="E7" s="58"/>
      <c r="F7" s="299" t="s">
        <v>116</v>
      </c>
      <c r="G7" s="58"/>
      <c r="H7" s="299" t="s">
        <v>117</v>
      </c>
      <c r="I7" s="292"/>
      <c r="J7" s="294"/>
      <c r="K7" s="302"/>
      <c r="L7" s="304"/>
      <c r="M7" s="302"/>
      <c r="N7" s="307"/>
      <c r="O7" s="301"/>
      <c r="P7" s="280"/>
    </row>
    <row r="8" spans="2:19" ht="32.25" customHeight="1" thickBot="1">
      <c r="B8" s="268"/>
      <c r="C8" s="298"/>
      <c r="D8" s="298"/>
      <c r="E8" s="59"/>
      <c r="F8" s="300"/>
      <c r="G8" s="59"/>
      <c r="H8" s="300"/>
      <c r="I8" s="293"/>
      <c r="J8" s="295"/>
      <c r="K8" s="303"/>
      <c r="L8" s="305"/>
      <c r="M8" s="303"/>
      <c r="N8" s="308"/>
      <c r="O8" s="303"/>
      <c r="P8" s="273"/>
    </row>
    <row r="9" spans="2:19" s="27" customFormat="1" ht="21.75" customHeight="1">
      <c r="B9" s="151"/>
      <c r="C9" s="152"/>
      <c r="D9" s="153" t="s">
        <v>24</v>
      </c>
      <c r="E9" s="153"/>
      <c r="F9" s="153"/>
      <c r="G9" s="153" t="s">
        <v>25</v>
      </c>
      <c r="H9" s="167" t="s">
        <v>26</v>
      </c>
      <c r="I9" s="163"/>
      <c r="J9" s="154"/>
      <c r="K9" s="154"/>
      <c r="L9" s="155" t="s">
        <v>27</v>
      </c>
      <c r="M9" s="155" t="s">
        <v>28</v>
      </c>
      <c r="N9" s="155" t="s">
        <v>29</v>
      </c>
      <c r="O9" s="155" t="s">
        <v>30</v>
      </c>
      <c r="P9" s="156" t="s">
        <v>31</v>
      </c>
    </row>
    <row r="10" spans="2:19" s="27" customFormat="1" ht="25.5" customHeight="1">
      <c r="B10" s="169" t="s">
        <v>118</v>
      </c>
      <c r="C10" s="170">
        <v>430</v>
      </c>
      <c r="D10" s="171">
        <v>8500000</v>
      </c>
      <c r="E10" s="171">
        <v>24</v>
      </c>
      <c r="F10" s="171">
        <v>12</v>
      </c>
      <c r="G10" s="171">
        <v>560000</v>
      </c>
      <c r="H10" s="176">
        <v>280000</v>
      </c>
      <c r="I10" s="163"/>
      <c r="J10" s="154"/>
      <c r="K10" s="154"/>
      <c r="L10" s="155">
        <f t="shared" ref="L10:L15" si="0">ROUNDDOWN(D10*0.01,0)</f>
        <v>85000</v>
      </c>
      <c r="M10" s="155">
        <f t="shared" ref="M10:M15" si="1">IF(G10-L10-J10&lt;=0,0,G10-L10-J10)</f>
        <v>475000</v>
      </c>
      <c r="N10" s="155">
        <f>IF(M10&lt;=0,0,ROUNDUP(M10/2,0))</f>
        <v>237500</v>
      </c>
      <c r="O10" s="155">
        <f t="shared" ref="O10:O15" si="2">N10</f>
        <v>237500</v>
      </c>
      <c r="P10" s="158">
        <f t="shared" ref="P10:P15" si="3">IF(O10=0,0,ROUNDDOWN(O10*ROUND(H10/G10,4),0))</f>
        <v>118750</v>
      </c>
      <c r="R10" s="55"/>
    </row>
    <row r="11" spans="2:19" s="27" customFormat="1" ht="25.5" customHeight="1">
      <c r="B11" s="169" t="s">
        <v>119</v>
      </c>
      <c r="C11" s="170">
        <v>196</v>
      </c>
      <c r="D11" s="171">
        <v>8640000</v>
      </c>
      <c r="E11" s="171">
        <v>48</v>
      </c>
      <c r="F11" s="171">
        <v>24</v>
      </c>
      <c r="G11" s="171">
        <v>114000</v>
      </c>
      <c r="H11" s="176">
        <v>48000</v>
      </c>
      <c r="I11" s="163"/>
      <c r="J11" s="154"/>
      <c r="K11" s="154"/>
      <c r="L11" s="155">
        <f t="shared" si="0"/>
        <v>86400</v>
      </c>
      <c r="M11" s="155">
        <f t="shared" si="1"/>
        <v>27600</v>
      </c>
      <c r="N11" s="155">
        <f>IF(M11&lt;=0,0,ROUNDUP(M11/2,0))</f>
        <v>13800</v>
      </c>
      <c r="O11" s="155">
        <f t="shared" si="2"/>
        <v>13800</v>
      </c>
      <c r="P11" s="158">
        <f t="shared" si="3"/>
        <v>5811</v>
      </c>
      <c r="R11" s="55"/>
    </row>
    <row r="12" spans="2:19" s="27" customFormat="1" ht="25.5" customHeight="1">
      <c r="B12" s="169"/>
      <c r="C12" s="170"/>
      <c r="D12" s="171"/>
      <c r="E12" s="171"/>
      <c r="F12" s="171"/>
      <c r="G12" s="171"/>
      <c r="H12" s="176"/>
      <c r="I12" s="163"/>
      <c r="J12" s="154"/>
      <c r="K12" s="154"/>
      <c r="L12" s="155">
        <f t="shared" si="0"/>
        <v>0</v>
      </c>
      <c r="M12" s="155">
        <f t="shared" si="1"/>
        <v>0</v>
      </c>
      <c r="N12" s="155">
        <f t="shared" ref="N12:N15" si="4">IF(M12&lt;=0,0,ROUNDUP(M12/2,0))</f>
        <v>0</v>
      </c>
      <c r="O12" s="155">
        <f t="shared" si="2"/>
        <v>0</v>
      </c>
      <c r="P12" s="158">
        <f t="shared" si="3"/>
        <v>0</v>
      </c>
      <c r="R12" s="55"/>
    </row>
    <row r="13" spans="2:19" s="27" customFormat="1" ht="25.5" customHeight="1">
      <c r="B13" s="169"/>
      <c r="C13" s="170"/>
      <c r="D13" s="171"/>
      <c r="E13" s="171"/>
      <c r="F13" s="171"/>
      <c r="G13" s="171"/>
      <c r="H13" s="176"/>
      <c r="I13" s="163"/>
      <c r="J13" s="154"/>
      <c r="K13" s="154"/>
      <c r="L13" s="155">
        <f t="shared" si="0"/>
        <v>0</v>
      </c>
      <c r="M13" s="155">
        <f t="shared" si="1"/>
        <v>0</v>
      </c>
      <c r="N13" s="155">
        <f t="shared" si="4"/>
        <v>0</v>
      </c>
      <c r="O13" s="155">
        <f t="shared" si="2"/>
        <v>0</v>
      </c>
      <c r="P13" s="158">
        <f t="shared" si="3"/>
        <v>0</v>
      </c>
      <c r="R13" s="55"/>
    </row>
    <row r="14" spans="2:19" s="27" customFormat="1" ht="25.5" customHeight="1">
      <c r="B14" s="169"/>
      <c r="C14" s="170"/>
      <c r="D14" s="171"/>
      <c r="E14" s="171"/>
      <c r="F14" s="171"/>
      <c r="G14" s="171"/>
      <c r="H14" s="176"/>
      <c r="I14" s="163"/>
      <c r="J14" s="154"/>
      <c r="K14" s="154"/>
      <c r="L14" s="155">
        <f t="shared" si="0"/>
        <v>0</v>
      </c>
      <c r="M14" s="155">
        <f t="shared" si="1"/>
        <v>0</v>
      </c>
      <c r="N14" s="155">
        <f t="shared" si="4"/>
        <v>0</v>
      </c>
      <c r="O14" s="155">
        <f t="shared" si="2"/>
        <v>0</v>
      </c>
      <c r="P14" s="158">
        <f t="shared" si="3"/>
        <v>0</v>
      </c>
      <c r="R14" s="55"/>
    </row>
    <row r="15" spans="2:19" s="27" customFormat="1" ht="25.5" customHeight="1">
      <c r="B15" s="169"/>
      <c r="C15" s="170"/>
      <c r="D15" s="171"/>
      <c r="E15" s="171"/>
      <c r="F15" s="171"/>
      <c r="G15" s="171"/>
      <c r="H15" s="176"/>
      <c r="I15" s="163"/>
      <c r="J15" s="154"/>
      <c r="K15" s="154"/>
      <c r="L15" s="155">
        <f t="shared" si="0"/>
        <v>0</v>
      </c>
      <c r="M15" s="155">
        <f t="shared" si="1"/>
        <v>0</v>
      </c>
      <c r="N15" s="155">
        <f t="shared" si="4"/>
        <v>0</v>
      </c>
      <c r="O15" s="155">
        <f t="shared" si="2"/>
        <v>0</v>
      </c>
      <c r="P15" s="158">
        <f t="shared" si="3"/>
        <v>0</v>
      </c>
      <c r="R15" s="55"/>
    </row>
    <row r="16" spans="2:19" s="27" customFormat="1" ht="15.75" customHeight="1">
      <c r="B16" s="159" t="s">
        <v>111</v>
      </c>
      <c r="C16" s="157"/>
      <c r="D16" s="155" t="s">
        <v>24</v>
      </c>
      <c r="E16" s="155"/>
      <c r="F16" s="155"/>
      <c r="G16" s="155" t="s">
        <v>25</v>
      </c>
      <c r="H16" s="168" t="s">
        <v>26</v>
      </c>
      <c r="I16" s="164" t="s">
        <v>32</v>
      </c>
      <c r="J16" s="155" t="s">
        <v>33</v>
      </c>
      <c r="K16" s="155" t="s">
        <v>114</v>
      </c>
      <c r="L16" s="155" t="s">
        <v>27</v>
      </c>
      <c r="M16" s="155" t="s">
        <v>34</v>
      </c>
      <c r="N16" s="155" t="s">
        <v>29</v>
      </c>
      <c r="O16" s="155" t="s">
        <v>35</v>
      </c>
      <c r="P16" s="155" t="s">
        <v>31</v>
      </c>
    </row>
    <row r="17" spans="2:16" s="27" customFormat="1" ht="22.5" customHeight="1">
      <c r="B17" s="172" t="s">
        <v>120</v>
      </c>
      <c r="C17" s="170">
        <v>1200</v>
      </c>
      <c r="D17" s="171">
        <v>60000000</v>
      </c>
      <c r="E17" s="171">
        <v>320</v>
      </c>
      <c r="F17" s="171">
        <v>60</v>
      </c>
      <c r="G17" s="171">
        <v>6800000</v>
      </c>
      <c r="H17" s="176">
        <v>2500000</v>
      </c>
      <c r="I17" s="165">
        <f>ROUNDDOWN(D17*0.1,0)</f>
        <v>6000000</v>
      </c>
      <c r="J17" s="155">
        <f>IF(G17-I17&lt;=0,0,G17-I17)</f>
        <v>800000</v>
      </c>
      <c r="K17" s="155">
        <f>IF(J17&lt;=0,0,J17*10/10)</f>
        <v>800000</v>
      </c>
      <c r="L17" s="155">
        <f>ROUNDDOWN(D17*0.01,0)</f>
        <v>600000</v>
      </c>
      <c r="M17" s="155">
        <f>IF(G17-L17-J17&lt;=0,0,G17-L17-J17)</f>
        <v>5400000</v>
      </c>
      <c r="N17" s="155">
        <f>IF(M17&lt;=0,0,ROUNDUP(M17/2,0))</f>
        <v>2700000</v>
      </c>
      <c r="O17" s="155">
        <f>K17+N17</f>
        <v>3500000</v>
      </c>
      <c r="P17" s="160">
        <f>IF(O17=0,0,ROUNDDOWN(O17*ROUND(H17/G17,4),0))</f>
        <v>1286600</v>
      </c>
    </row>
    <row r="18" spans="2:16" s="27" customFormat="1" ht="22.5" customHeight="1" thickBot="1">
      <c r="B18" s="173"/>
      <c r="C18" s="174"/>
      <c r="D18" s="175"/>
      <c r="E18" s="175"/>
      <c r="F18" s="175"/>
      <c r="G18" s="175"/>
      <c r="H18" s="177"/>
      <c r="I18" s="166">
        <f>ROUNDDOWN(D18*0.1,0)</f>
        <v>0</v>
      </c>
      <c r="J18" s="161">
        <f>IF(G18-I18&lt;=0,0,G18-I18)</f>
        <v>0</v>
      </c>
      <c r="K18" s="161">
        <f>IF(J18&lt;=0,0,J18*10/10)</f>
        <v>0</v>
      </c>
      <c r="L18" s="161">
        <f>ROUNDDOWN(D18*0.01,0)</f>
        <v>0</v>
      </c>
      <c r="M18" s="161">
        <f>IF(G18-L18-J18&lt;=0,0,G18-L18-J18)</f>
        <v>0</v>
      </c>
      <c r="N18" s="161">
        <f>IF(M18&lt;=0,0,ROUNDUP(M18/2,0))</f>
        <v>0</v>
      </c>
      <c r="O18" s="161">
        <f>K18+N18</f>
        <v>0</v>
      </c>
      <c r="P18" s="162">
        <f>IF(O18=0,0,ROUNDDOWN(O18*ROUND(H18/G18,4),0))</f>
        <v>0</v>
      </c>
    </row>
    <row r="19" spans="2:16" ht="15.75" customHeight="1">
      <c r="B19" s="266" t="s">
        <v>36</v>
      </c>
      <c r="C19" s="31"/>
      <c r="D19" s="32"/>
      <c r="E19" s="32"/>
      <c r="F19" s="32"/>
      <c r="G19" s="32"/>
      <c r="H19" s="32"/>
      <c r="I19" s="33"/>
      <c r="J19" s="33"/>
      <c r="K19" s="33"/>
      <c r="L19" s="33"/>
      <c r="M19" s="61"/>
      <c r="N19" s="61"/>
      <c r="O19" s="29"/>
      <c r="P19" s="28" t="s">
        <v>37</v>
      </c>
    </row>
    <row r="20" spans="2:16" ht="30" customHeight="1">
      <c r="B20" s="267"/>
      <c r="C20" s="34"/>
      <c r="D20" s="35"/>
      <c r="E20" s="35"/>
      <c r="F20" s="35"/>
      <c r="G20" s="35"/>
      <c r="H20" s="35"/>
      <c r="I20" s="35"/>
      <c r="J20" s="35"/>
      <c r="K20" s="35"/>
      <c r="L20" s="35"/>
      <c r="M20" s="62"/>
      <c r="N20" s="62"/>
      <c r="O20" s="30"/>
      <c r="P20" s="65">
        <f>ROUNDDOWN(SUM(P10:P15)+SUM(P17:P18),0)</f>
        <v>1411161</v>
      </c>
    </row>
    <row r="21" spans="2:16" ht="8.25" customHeight="1"/>
    <row r="22" spans="2:16" ht="18" customHeight="1">
      <c r="C22" s="36"/>
      <c r="D22" s="36"/>
      <c r="E22" s="36"/>
      <c r="F22" s="36"/>
      <c r="G22" s="36"/>
      <c r="H22" s="36"/>
      <c r="I22" s="36"/>
      <c r="J22" s="36"/>
      <c r="K22" s="36"/>
      <c r="L22" s="36"/>
      <c r="M22" s="36"/>
      <c r="N22" s="36"/>
      <c r="O22" s="36"/>
      <c r="P22" s="22" t="s">
        <v>115</v>
      </c>
    </row>
    <row r="23" spans="2:16" ht="11.25" customHeight="1">
      <c r="C23" s="36"/>
      <c r="D23" s="36"/>
      <c r="E23" s="36"/>
      <c r="F23" s="36"/>
      <c r="G23" s="36"/>
      <c r="H23" s="36"/>
      <c r="I23" s="36"/>
      <c r="J23" s="36"/>
      <c r="K23" s="36"/>
      <c r="L23" s="36"/>
      <c r="M23" s="36"/>
      <c r="N23" s="36"/>
      <c r="O23" s="36"/>
    </row>
    <row r="24" spans="2:16" ht="18" customHeight="1">
      <c r="B24" s="36" t="s">
        <v>106</v>
      </c>
      <c r="C24" s="36"/>
      <c r="D24" s="37"/>
      <c r="E24" s="36"/>
      <c r="F24" s="36"/>
      <c r="G24" s="36"/>
      <c r="H24" s="37"/>
      <c r="I24" s="36"/>
      <c r="J24" s="36"/>
      <c r="K24" s="36"/>
      <c r="L24" s="36"/>
      <c r="M24" s="37"/>
      <c r="N24" s="36"/>
      <c r="O24" s="36"/>
    </row>
    <row r="25" spans="2:16" ht="11.25" customHeight="1">
      <c r="B25" s="60" t="s">
        <v>107</v>
      </c>
      <c r="C25" s="36"/>
      <c r="D25" s="36"/>
      <c r="E25" s="36"/>
      <c r="F25" s="36"/>
      <c r="G25" s="36"/>
      <c r="H25" s="36"/>
      <c r="I25" s="36"/>
      <c r="J25" s="36"/>
      <c r="K25" s="36"/>
      <c r="L25" s="36"/>
      <c r="M25" s="36"/>
      <c r="N25" s="36"/>
      <c r="O25" s="36"/>
    </row>
    <row r="26" spans="2:16" ht="18" customHeight="1">
      <c r="B26" s="60" t="s">
        <v>108</v>
      </c>
      <c r="C26" s="36"/>
      <c r="D26" s="36"/>
      <c r="E26" s="36"/>
      <c r="F26" s="36"/>
      <c r="G26" s="36"/>
      <c r="H26" s="36"/>
      <c r="I26" s="36"/>
      <c r="J26" s="36"/>
      <c r="K26" s="36"/>
      <c r="L26" s="36"/>
      <c r="M26" s="36"/>
      <c r="N26" s="36"/>
      <c r="O26" s="36"/>
    </row>
    <row r="27" spans="2:16" ht="17.25" customHeight="1">
      <c r="B27" s="27" t="s">
        <v>109</v>
      </c>
      <c r="C27" s="36"/>
      <c r="D27" s="36"/>
      <c r="E27" s="36"/>
      <c r="F27" s="36"/>
      <c r="G27" s="36"/>
      <c r="H27" s="36"/>
      <c r="I27" s="36"/>
      <c r="J27" s="36"/>
      <c r="K27" s="36"/>
      <c r="L27" s="36"/>
      <c r="M27" s="36"/>
      <c r="N27" s="36"/>
      <c r="O27" s="36"/>
    </row>
    <row r="28" spans="2:16">
      <c r="B28" s="60" t="s">
        <v>110</v>
      </c>
      <c r="C28" s="36"/>
      <c r="D28" s="36"/>
      <c r="E28" s="36"/>
      <c r="F28" s="36"/>
      <c r="G28" s="36"/>
      <c r="H28" s="36"/>
      <c r="I28" s="36"/>
      <c r="J28" s="36"/>
      <c r="K28" s="36"/>
      <c r="L28" s="36"/>
      <c r="M28" s="36"/>
      <c r="N28" s="36"/>
      <c r="O28" s="36"/>
    </row>
    <row r="29" spans="2:16">
      <c r="B29" s="60" t="s">
        <v>141</v>
      </c>
      <c r="C29" s="36"/>
      <c r="D29" s="36"/>
      <c r="E29" s="36"/>
      <c r="F29" s="36"/>
      <c r="G29" s="36"/>
      <c r="H29" s="36"/>
      <c r="I29" s="36"/>
      <c r="J29" s="36"/>
      <c r="K29" s="36"/>
      <c r="L29" s="36"/>
      <c r="M29" s="36"/>
      <c r="N29" s="36"/>
      <c r="O29" s="36"/>
    </row>
    <row r="30" spans="2:16">
      <c r="B30" s="60" t="s">
        <v>140</v>
      </c>
    </row>
  </sheetData>
  <mergeCells count="20">
    <mergeCell ref="P5:P8"/>
    <mergeCell ref="C7:C8"/>
    <mergeCell ref="D7:D8"/>
    <mergeCell ref="F7:F8"/>
    <mergeCell ref="H7:H8"/>
    <mergeCell ref="K6:K8"/>
    <mergeCell ref="L6:L8"/>
    <mergeCell ref="M6:M8"/>
    <mergeCell ref="N6:N8"/>
    <mergeCell ref="O6:O8"/>
    <mergeCell ref="L5:N5"/>
    <mergeCell ref="B19:B20"/>
    <mergeCell ref="E6:F6"/>
    <mergeCell ref="G6:H6"/>
    <mergeCell ref="I6:I8"/>
    <mergeCell ref="J6:J8"/>
    <mergeCell ref="B5:B8"/>
    <mergeCell ref="C5:D5"/>
    <mergeCell ref="E5:H5"/>
    <mergeCell ref="I5:K5"/>
  </mergeCells>
  <phoneticPr fontId="14"/>
  <printOptions horizontalCentered="1"/>
  <pageMargins left="0.15748031496062992" right="0.19685039370078741" top="0.31496062992125984" bottom="0.27559055118110237" header="0.27559055118110237" footer="0.1968503937007874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74"/>
  <sheetViews>
    <sheetView view="pageBreakPreview" zoomScaleNormal="100" zoomScaleSheetLayoutView="100" workbookViewId="0">
      <selection activeCell="G13" sqref="G13"/>
    </sheetView>
  </sheetViews>
  <sheetFormatPr defaultRowHeight="13.5"/>
  <cols>
    <col min="1" max="1" width="11.375" style="52" customWidth="1"/>
    <col min="2" max="2" width="5.25" style="52" customWidth="1"/>
    <col min="3" max="5" width="10.125" style="52" customWidth="1"/>
    <col min="6" max="6" width="5.25" style="52" customWidth="1"/>
    <col min="7" max="7" width="9.25" style="52" customWidth="1"/>
    <col min="8" max="8" width="2.875" style="52" customWidth="1"/>
    <col min="9" max="9" width="8.75" style="52" customWidth="1"/>
    <col min="10" max="10" width="1.375" style="52" customWidth="1"/>
    <col min="11" max="11" width="12.25" style="52" bestFit="1" customWidth="1"/>
    <col min="12" max="12" width="11.25" style="52" customWidth="1"/>
    <col min="13" max="13" width="1.125" style="52" customWidth="1"/>
    <col min="14" max="14" width="9.625" style="52" customWidth="1"/>
    <col min="15" max="15" width="2.75" style="52" customWidth="1"/>
    <col min="16" max="256" width="9" style="52"/>
    <col min="257" max="257" width="11.375" style="52" customWidth="1"/>
    <col min="258" max="258" width="5.25" style="52" customWidth="1"/>
    <col min="259" max="261" width="10.125" style="52" customWidth="1"/>
    <col min="262" max="262" width="5.25" style="52" customWidth="1"/>
    <col min="263" max="263" width="9.25" style="52" customWidth="1"/>
    <col min="264" max="264" width="2.875" style="52" customWidth="1"/>
    <col min="265" max="265" width="8.75" style="52" customWidth="1"/>
    <col min="266" max="266" width="1.375" style="52" customWidth="1"/>
    <col min="267" max="267" width="11.875" style="52" bestFit="1" customWidth="1"/>
    <col min="268" max="268" width="11.25" style="52" customWidth="1"/>
    <col min="269" max="269" width="1.125" style="52" customWidth="1"/>
    <col min="270" max="270" width="9.625" style="52" customWidth="1"/>
    <col min="271" max="271" width="2.75" style="52" customWidth="1"/>
    <col min="272" max="512" width="9" style="52"/>
    <col min="513" max="513" width="11.375" style="52" customWidth="1"/>
    <col min="514" max="514" width="5.25" style="52" customWidth="1"/>
    <col min="515" max="517" width="10.125" style="52" customWidth="1"/>
    <col min="518" max="518" width="5.25" style="52" customWidth="1"/>
    <col min="519" max="519" width="9.25" style="52" customWidth="1"/>
    <col min="520" max="520" width="2.875" style="52" customWidth="1"/>
    <col min="521" max="521" width="8.75" style="52" customWidth="1"/>
    <col min="522" max="522" width="1.375" style="52" customWidth="1"/>
    <col min="523" max="523" width="11.875" style="52" bestFit="1" customWidth="1"/>
    <col min="524" max="524" width="11.25" style="52" customWidth="1"/>
    <col min="525" max="525" width="1.125" style="52" customWidth="1"/>
    <col min="526" max="526" width="9.625" style="52" customWidth="1"/>
    <col min="527" max="527" width="2.75" style="52" customWidth="1"/>
    <col min="528" max="768" width="9" style="52"/>
    <col min="769" max="769" width="11.375" style="52" customWidth="1"/>
    <col min="770" max="770" width="5.25" style="52" customWidth="1"/>
    <col min="771" max="773" width="10.125" style="52" customWidth="1"/>
    <col min="774" max="774" width="5.25" style="52" customWidth="1"/>
    <col min="775" max="775" width="9.25" style="52" customWidth="1"/>
    <col min="776" max="776" width="2.875" style="52" customWidth="1"/>
    <col min="777" max="777" width="8.75" style="52" customWidth="1"/>
    <col min="778" max="778" width="1.375" style="52" customWidth="1"/>
    <col min="779" max="779" width="11.875" style="52" bestFit="1" customWidth="1"/>
    <col min="780" max="780" width="11.25" style="52" customWidth="1"/>
    <col min="781" max="781" width="1.125" style="52" customWidth="1"/>
    <col min="782" max="782" width="9.625" style="52" customWidth="1"/>
    <col min="783" max="783" width="2.75" style="52" customWidth="1"/>
    <col min="784" max="1024" width="9" style="52"/>
    <col min="1025" max="1025" width="11.375" style="52" customWidth="1"/>
    <col min="1026" max="1026" width="5.25" style="52" customWidth="1"/>
    <col min="1027" max="1029" width="10.125" style="52" customWidth="1"/>
    <col min="1030" max="1030" width="5.25" style="52" customWidth="1"/>
    <col min="1031" max="1031" width="9.25" style="52" customWidth="1"/>
    <col min="1032" max="1032" width="2.875" style="52" customWidth="1"/>
    <col min="1033" max="1033" width="8.75" style="52" customWidth="1"/>
    <col min="1034" max="1034" width="1.375" style="52" customWidth="1"/>
    <col min="1035" max="1035" width="11.875" style="52" bestFit="1" customWidth="1"/>
    <col min="1036" max="1036" width="11.25" style="52" customWidth="1"/>
    <col min="1037" max="1037" width="1.125" style="52" customWidth="1"/>
    <col min="1038" max="1038" width="9.625" style="52" customWidth="1"/>
    <col min="1039" max="1039" width="2.75" style="52" customWidth="1"/>
    <col min="1040" max="1280" width="9" style="52"/>
    <col min="1281" max="1281" width="11.375" style="52" customWidth="1"/>
    <col min="1282" max="1282" width="5.25" style="52" customWidth="1"/>
    <col min="1283" max="1285" width="10.125" style="52" customWidth="1"/>
    <col min="1286" max="1286" width="5.25" style="52" customWidth="1"/>
    <col min="1287" max="1287" width="9.25" style="52" customWidth="1"/>
    <col min="1288" max="1288" width="2.875" style="52" customWidth="1"/>
    <col min="1289" max="1289" width="8.75" style="52" customWidth="1"/>
    <col min="1290" max="1290" width="1.375" style="52" customWidth="1"/>
    <col min="1291" max="1291" width="11.875" style="52" bestFit="1" customWidth="1"/>
    <col min="1292" max="1292" width="11.25" style="52" customWidth="1"/>
    <col min="1293" max="1293" width="1.125" style="52" customWidth="1"/>
    <col min="1294" max="1294" width="9.625" style="52" customWidth="1"/>
    <col min="1295" max="1295" width="2.75" style="52" customWidth="1"/>
    <col min="1296" max="1536" width="9" style="52"/>
    <col min="1537" max="1537" width="11.375" style="52" customWidth="1"/>
    <col min="1538" max="1538" width="5.25" style="52" customWidth="1"/>
    <col min="1539" max="1541" width="10.125" style="52" customWidth="1"/>
    <col min="1542" max="1542" width="5.25" style="52" customWidth="1"/>
    <col min="1543" max="1543" width="9.25" style="52" customWidth="1"/>
    <col min="1544" max="1544" width="2.875" style="52" customWidth="1"/>
    <col min="1545" max="1545" width="8.75" style="52" customWidth="1"/>
    <col min="1546" max="1546" width="1.375" style="52" customWidth="1"/>
    <col min="1547" max="1547" width="11.875" style="52" bestFit="1" customWidth="1"/>
    <col min="1548" max="1548" width="11.25" style="52" customWidth="1"/>
    <col min="1549" max="1549" width="1.125" style="52" customWidth="1"/>
    <col min="1550" max="1550" width="9.625" style="52" customWidth="1"/>
    <col min="1551" max="1551" width="2.75" style="52" customWidth="1"/>
    <col min="1552" max="1792" width="9" style="52"/>
    <col min="1793" max="1793" width="11.375" style="52" customWidth="1"/>
    <col min="1794" max="1794" width="5.25" style="52" customWidth="1"/>
    <col min="1795" max="1797" width="10.125" style="52" customWidth="1"/>
    <col min="1798" max="1798" width="5.25" style="52" customWidth="1"/>
    <col min="1799" max="1799" width="9.25" style="52" customWidth="1"/>
    <col min="1800" max="1800" width="2.875" style="52" customWidth="1"/>
    <col min="1801" max="1801" width="8.75" style="52" customWidth="1"/>
    <col min="1802" max="1802" width="1.375" style="52" customWidth="1"/>
    <col min="1803" max="1803" width="11.875" style="52" bestFit="1" customWidth="1"/>
    <col min="1804" max="1804" width="11.25" style="52" customWidth="1"/>
    <col min="1805" max="1805" width="1.125" style="52" customWidth="1"/>
    <col min="1806" max="1806" width="9.625" style="52" customWidth="1"/>
    <col min="1807" max="1807" width="2.75" style="52" customWidth="1"/>
    <col min="1808" max="2048" width="9" style="52"/>
    <col min="2049" max="2049" width="11.375" style="52" customWidth="1"/>
    <col min="2050" max="2050" width="5.25" style="52" customWidth="1"/>
    <col min="2051" max="2053" width="10.125" style="52" customWidth="1"/>
    <col min="2054" max="2054" width="5.25" style="52" customWidth="1"/>
    <col min="2055" max="2055" width="9.25" style="52" customWidth="1"/>
    <col min="2056" max="2056" width="2.875" style="52" customWidth="1"/>
    <col min="2057" max="2057" width="8.75" style="52" customWidth="1"/>
    <col min="2058" max="2058" width="1.375" style="52" customWidth="1"/>
    <col min="2059" max="2059" width="11.875" style="52" bestFit="1" customWidth="1"/>
    <col min="2060" max="2060" width="11.25" style="52" customWidth="1"/>
    <col min="2061" max="2061" width="1.125" style="52" customWidth="1"/>
    <col min="2062" max="2062" width="9.625" style="52" customWidth="1"/>
    <col min="2063" max="2063" width="2.75" style="52" customWidth="1"/>
    <col min="2064" max="2304" width="9" style="52"/>
    <col min="2305" max="2305" width="11.375" style="52" customWidth="1"/>
    <col min="2306" max="2306" width="5.25" style="52" customWidth="1"/>
    <col min="2307" max="2309" width="10.125" style="52" customWidth="1"/>
    <col min="2310" max="2310" width="5.25" style="52" customWidth="1"/>
    <col min="2311" max="2311" width="9.25" style="52" customWidth="1"/>
    <col min="2312" max="2312" width="2.875" style="52" customWidth="1"/>
    <col min="2313" max="2313" width="8.75" style="52" customWidth="1"/>
    <col min="2314" max="2314" width="1.375" style="52" customWidth="1"/>
    <col min="2315" max="2315" width="11.875" style="52" bestFit="1" customWidth="1"/>
    <col min="2316" max="2316" width="11.25" style="52" customWidth="1"/>
    <col min="2317" max="2317" width="1.125" style="52" customWidth="1"/>
    <col min="2318" max="2318" width="9.625" style="52" customWidth="1"/>
    <col min="2319" max="2319" width="2.75" style="52" customWidth="1"/>
    <col min="2320" max="2560" width="9" style="52"/>
    <col min="2561" max="2561" width="11.375" style="52" customWidth="1"/>
    <col min="2562" max="2562" width="5.25" style="52" customWidth="1"/>
    <col min="2563" max="2565" width="10.125" style="52" customWidth="1"/>
    <col min="2566" max="2566" width="5.25" style="52" customWidth="1"/>
    <col min="2567" max="2567" width="9.25" style="52" customWidth="1"/>
    <col min="2568" max="2568" width="2.875" style="52" customWidth="1"/>
    <col min="2569" max="2569" width="8.75" style="52" customWidth="1"/>
    <col min="2570" max="2570" width="1.375" style="52" customWidth="1"/>
    <col min="2571" max="2571" width="11.875" style="52" bestFit="1" customWidth="1"/>
    <col min="2572" max="2572" width="11.25" style="52" customWidth="1"/>
    <col min="2573" max="2573" width="1.125" style="52" customWidth="1"/>
    <col min="2574" max="2574" width="9.625" style="52" customWidth="1"/>
    <col min="2575" max="2575" width="2.75" style="52" customWidth="1"/>
    <col min="2576" max="2816" width="9" style="52"/>
    <col min="2817" max="2817" width="11.375" style="52" customWidth="1"/>
    <col min="2818" max="2818" width="5.25" style="52" customWidth="1"/>
    <col min="2819" max="2821" width="10.125" style="52" customWidth="1"/>
    <col min="2822" max="2822" width="5.25" style="52" customWidth="1"/>
    <col min="2823" max="2823" width="9.25" style="52" customWidth="1"/>
    <col min="2824" max="2824" width="2.875" style="52" customWidth="1"/>
    <col min="2825" max="2825" width="8.75" style="52" customWidth="1"/>
    <col min="2826" max="2826" width="1.375" style="52" customWidth="1"/>
    <col min="2827" max="2827" width="11.875" style="52" bestFit="1" customWidth="1"/>
    <col min="2828" max="2828" width="11.25" style="52" customWidth="1"/>
    <col min="2829" max="2829" width="1.125" style="52" customWidth="1"/>
    <col min="2830" max="2830" width="9.625" style="52" customWidth="1"/>
    <col min="2831" max="2831" width="2.75" style="52" customWidth="1"/>
    <col min="2832" max="3072" width="9" style="52"/>
    <col min="3073" max="3073" width="11.375" style="52" customWidth="1"/>
    <col min="3074" max="3074" width="5.25" style="52" customWidth="1"/>
    <col min="3075" max="3077" width="10.125" style="52" customWidth="1"/>
    <col min="3078" max="3078" width="5.25" style="52" customWidth="1"/>
    <col min="3079" max="3079" width="9.25" style="52" customWidth="1"/>
    <col min="3080" max="3080" width="2.875" style="52" customWidth="1"/>
    <col min="3081" max="3081" width="8.75" style="52" customWidth="1"/>
    <col min="3082" max="3082" width="1.375" style="52" customWidth="1"/>
    <col min="3083" max="3083" width="11.875" style="52" bestFit="1" customWidth="1"/>
    <col min="3084" max="3084" width="11.25" style="52" customWidth="1"/>
    <col min="3085" max="3085" width="1.125" style="52" customWidth="1"/>
    <col min="3086" max="3086" width="9.625" style="52" customWidth="1"/>
    <col min="3087" max="3087" width="2.75" style="52" customWidth="1"/>
    <col min="3088" max="3328" width="9" style="52"/>
    <col min="3329" max="3329" width="11.375" style="52" customWidth="1"/>
    <col min="3330" max="3330" width="5.25" style="52" customWidth="1"/>
    <col min="3331" max="3333" width="10.125" style="52" customWidth="1"/>
    <col min="3334" max="3334" width="5.25" style="52" customWidth="1"/>
    <col min="3335" max="3335" width="9.25" style="52" customWidth="1"/>
    <col min="3336" max="3336" width="2.875" style="52" customWidth="1"/>
    <col min="3337" max="3337" width="8.75" style="52" customWidth="1"/>
    <col min="3338" max="3338" width="1.375" style="52" customWidth="1"/>
    <col min="3339" max="3339" width="11.875" style="52" bestFit="1" customWidth="1"/>
    <col min="3340" max="3340" width="11.25" style="52" customWidth="1"/>
    <col min="3341" max="3341" width="1.125" style="52" customWidth="1"/>
    <col min="3342" max="3342" width="9.625" style="52" customWidth="1"/>
    <col min="3343" max="3343" width="2.75" style="52" customWidth="1"/>
    <col min="3344" max="3584" width="9" style="52"/>
    <col min="3585" max="3585" width="11.375" style="52" customWidth="1"/>
    <col min="3586" max="3586" width="5.25" style="52" customWidth="1"/>
    <col min="3587" max="3589" width="10.125" style="52" customWidth="1"/>
    <col min="3590" max="3590" width="5.25" style="52" customWidth="1"/>
    <col min="3591" max="3591" width="9.25" style="52" customWidth="1"/>
    <col min="3592" max="3592" width="2.875" style="52" customWidth="1"/>
    <col min="3593" max="3593" width="8.75" style="52" customWidth="1"/>
    <col min="3594" max="3594" width="1.375" style="52" customWidth="1"/>
    <col min="3595" max="3595" width="11.875" style="52" bestFit="1" customWidth="1"/>
    <col min="3596" max="3596" width="11.25" style="52" customWidth="1"/>
    <col min="3597" max="3597" width="1.125" style="52" customWidth="1"/>
    <col min="3598" max="3598" width="9.625" style="52" customWidth="1"/>
    <col min="3599" max="3599" width="2.75" style="52" customWidth="1"/>
    <col min="3600" max="3840" width="9" style="52"/>
    <col min="3841" max="3841" width="11.375" style="52" customWidth="1"/>
    <col min="3842" max="3842" width="5.25" style="52" customWidth="1"/>
    <col min="3843" max="3845" width="10.125" style="52" customWidth="1"/>
    <col min="3846" max="3846" width="5.25" style="52" customWidth="1"/>
    <col min="3847" max="3847" width="9.25" style="52" customWidth="1"/>
    <col min="3848" max="3848" width="2.875" style="52" customWidth="1"/>
    <col min="3849" max="3849" width="8.75" style="52" customWidth="1"/>
    <col min="3850" max="3850" width="1.375" style="52" customWidth="1"/>
    <col min="3851" max="3851" width="11.875" style="52" bestFit="1" customWidth="1"/>
    <col min="3852" max="3852" width="11.25" style="52" customWidth="1"/>
    <col min="3853" max="3853" width="1.125" style="52" customWidth="1"/>
    <col min="3854" max="3854" width="9.625" style="52" customWidth="1"/>
    <col min="3855" max="3855" width="2.75" style="52" customWidth="1"/>
    <col min="3856" max="4096" width="9" style="52"/>
    <col min="4097" max="4097" width="11.375" style="52" customWidth="1"/>
    <col min="4098" max="4098" width="5.25" style="52" customWidth="1"/>
    <col min="4099" max="4101" width="10.125" style="52" customWidth="1"/>
    <col min="4102" max="4102" width="5.25" style="52" customWidth="1"/>
    <col min="4103" max="4103" width="9.25" style="52" customWidth="1"/>
    <col min="4104" max="4104" width="2.875" style="52" customWidth="1"/>
    <col min="4105" max="4105" width="8.75" style="52" customWidth="1"/>
    <col min="4106" max="4106" width="1.375" style="52" customWidth="1"/>
    <col min="4107" max="4107" width="11.875" style="52" bestFit="1" customWidth="1"/>
    <col min="4108" max="4108" width="11.25" style="52" customWidth="1"/>
    <col min="4109" max="4109" width="1.125" style="52" customWidth="1"/>
    <col min="4110" max="4110" width="9.625" style="52" customWidth="1"/>
    <col min="4111" max="4111" width="2.75" style="52" customWidth="1"/>
    <col min="4112" max="4352" width="9" style="52"/>
    <col min="4353" max="4353" width="11.375" style="52" customWidth="1"/>
    <col min="4354" max="4354" width="5.25" style="52" customWidth="1"/>
    <col min="4355" max="4357" width="10.125" style="52" customWidth="1"/>
    <col min="4358" max="4358" width="5.25" style="52" customWidth="1"/>
    <col min="4359" max="4359" width="9.25" style="52" customWidth="1"/>
    <col min="4360" max="4360" width="2.875" style="52" customWidth="1"/>
    <col min="4361" max="4361" width="8.75" style="52" customWidth="1"/>
    <col min="4362" max="4362" width="1.375" style="52" customWidth="1"/>
    <col min="4363" max="4363" width="11.875" style="52" bestFit="1" customWidth="1"/>
    <col min="4364" max="4364" width="11.25" style="52" customWidth="1"/>
    <col min="4365" max="4365" width="1.125" style="52" customWidth="1"/>
    <col min="4366" max="4366" width="9.625" style="52" customWidth="1"/>
    <col min="4367" max="4367" width="2.75" style="52" customWidth="1"/>
    <col min="4368" max="4608" width="9" style="52"/>
    <col min="4609" max="4609" width="11.375" style="52" customWidth="1"/>
    <col min="4610" max="4610" width="5.25" style="52" customWidth="1"/>
    <col min="4611" max="4613" width="10.125" style="52" customWidth="1"/>
    <col min="4614" max="4614" width="5.25" style="52" customWidth="1"/>
    <col min="4615" max="4615" width="9.25" style="52" customWidth="1"/>
    <col min="4616" max="4616" width="2.875" style="52" customWidth="1"/>
    <col min="4617" max="4617" width="8.75" style="52" customWidth="1"/>
    <col min="4618" max="4618" width="1.375" style="52" customWidth="1"/>
    <col min="4619" max="4619" width="11.875" style="52" bestFit="1" customWidth="1"/>
    <col min="4620" max="4620" width="11.25" style="52" customWidth="1"/>
    <col min="4621" max="4621" width="1.125" style="52" customWidth="1"/>
    <col min="4622" max="4622" width="9.625" style="52" customWidth="1"/>
    <col min="4623" max="4623" width="2.75" style="52" customWidth="1"/>
    <col min="4624" max="4864" width="9" style="52"/>
    <col min="4865" max="4865" width="11.375" style="52" customWidth="1"/>
    <col min="4866" max="4866" width="5.25" style="52" customWidth="1"/>
    <col min="4867" max="4869" width="10.125" style="52" customWidth="1"/>
    <col min="4870" max="4870" width="5.25" style="52" customWidth="1"/>
    <col min="4871" max="4871" width="9.25" style="52" customWidth="1"/>
    <col min="4872" max="4872" width="2.875" style="52" customWidth="1"/>
    <col min="4873" max="4873" width="8.75" style="52" customWidth="1"/>
    <col min="4874" max="4874" width="1.375" style="52" customWidth="1"/>
    <col min="4875" max="4875" width="11.875" style="52" bestFit="1" customWidth="1"/>
    <col min="4876" max="4876" width="11.25" style="52" customWidth="1"/>
    <col min="4877" max="4877" width="1.125" style="52" customWidth="1"/>
    <col min="4878" max="4878" width="9.625" style="52" customWidth="1"/>
    <col min="4879" max="4879" width="2.75" style="52" customWidth="1"/>
    <col min="4880" max="5120" width="9" style="52"/>
    <col min="5121" max="5121" width="11.375" style="52" customWidth="1"/>
    <col min="5122" max="5122" width="5.25" style="52" customWidth="1"/>
    <col min="5123" max="5125" width="10.125" style="52" customWidth="1"/>
    <col min="5126" max="5126" width="5.25" style="52" customWidth="1"/>
    <col min="5127" max="5127" width="9.25" style="52" customWidth="1"/>
    <col min="5128" max="5128" width="2.875" style="52" customWidth="1"/>
    <col min="5129" max="5129" width="8.75" style="52" customWidth="1"/>
    <col min="5130" max="5130" width="1.375" style="52" customWidth="1"/>
    <col min="5131" max="5131" width="11.875" style="52" bestFit="1" customWidth="1"/>
    <col min="5132" max="5132" width="11.25" style="52" customWidth="1"/>
    <col min="5133" max="5133" width="1.125" style="52" customWidth="1"/>
    <col min="5134" max="5134" width="9.625" style="52" customWidth="1"/>
    <col min="5135" max="5135" width="2.75" style="52" customWidth="1"/>
    <col min="5136" max="5376" width="9" style="52"/>
    <col min="5377" max="5377" width="11.375" style="52" customWidth="1"/>
    <col min="5378" max="5378" width="5.25" style="52" customWidth="1"/>
    <col min="5379" max="5381" width="10.125" style="52" customWidth="1"/>
    <col min="5382" max="5382" width="5.25" style="52" customWidth="1"/>
    <col min="5383" max="5383" width="9.25" style="52" customWidth="1"/>
    <col min="5384" max="5384" width="2.875" style="52" customWidth="1"/>
    <col min="5385" max="5385" width="8.75" style="52" customWidth="1"/>
    <col min="5386" max="5386" width="1.375" style="52" customWidth="1"/>
    <col min="5387" max="5387" width="11.875" style="52" bestFit="1" customWidth="1"/>
    <col min="5388" max="5388" width="11.25" style="52" customWidth="1"/>
    <col min="5389" max="5389" width="1.125" style="52" customWidth="1"/>
    <col min="5390" max="5390" width="9.625" style="52" customWidth="1"/>
    <col min="5391" max="5391" width="2.75" style="52" customWidth="1"/>
    <col min="5392" max="5632" width="9" style="52"/>
    <col min="5633" max="5633" width="11.375" style="52" customWidth="1"/>
    <col min="5634" max="5634" width="5.25" style="52" customWidth="1"/>
    <col min="5635" max="5637" width="10.125" style="52" customWidth="1"/>
    <col min="5638" max="5638" width="5.25" style="52" customWidth="1"/>
    <col min="5639" max="5639" width="9.25" style="52" customWidth="1"/>
    <col min="5640" max="5640" width="2.875" style="52" customWidth="1"/>
    <col min="5641" max="5641" width="8.75" style="52" customWidth="1"/>
    <col min="5642" max="5642" width="1.375" style="52" customWidth="1"/>
    <col min="5643" max="5643" width="11.875" style="52" bestFit="1" customWidth="1"/>
    <col min="5644" max="5644" width="11.25" style="52" customWidth="1"/>
    <col min="5645" max="5645" width="1.125" style="52" customWidth="1"/>
    <col min="5646" max="5646" width="9.625" style="52" customWidth="1"/>
    <col min="5647" max="5647" width="2.75" style="52" customWidth="1"/>
    <col min="5648" max="5888" width="9" style="52"/>
    <col min="5889" max="5889" width="11.375" style="52" customWidth="1"/>
    <col min="5890" max="5890" width="5.25" style="52" customWidth="1"/>
    <col min="5891" max="5893" width="10.125" style="52" customWidth="1"/>
    <col min="5894" max="5894" width="5.25" style="52" customWidth="1"/>
    <col min="5895" max="5895" width="9.25" style="52" customWidth="1"/>
    <col min="5896" max="5896" width="2.875" style="52" customWidth="1"/>
    <col min="5897" max="5897" width="8.75" style="52" customWidth="1"/>
    <col min="5898" max="5898" width="1.375" style="52" customWidth="1"/>
    <col min="5899" max="5899" width="11.875" style="52" bestFit="1" customWidth="1"/>
    <col min="5900" max="5900" width="11.25" style="52" customWidth="1"/>
    <col min="5901" max="5901" width="1.125" style="52" customWidth="1"/>
    <col min="5902" max="5902" width="9.625" style="52" customWidth="1"/>
    <col min="5903" max="5903" width="2.75" style="52" customWidth="1"/>
    <col min="5904" max="6144" width="9" style="52"/>
    <col min="6145" max="6145" width="11.375" style="52" customWidth="1"/>
    <col min="6146" max="6146" width="5.25" style="52" customWidth="1"/>
    <col min="6147" max="6149" width="10.125" style="52" customWidth="1"/>
    <col min="6150" max="6150" width="5.25" style="52" customWidth="1"/>
    <col min="6151" max="6151" width="9.25" style="52" customWidth="1"/>
    <col min="6152" max="6152" width="2.875" style="52" customWidth="1"/>
    <col min="6153" max="6153" width="8.75" style="52" customWidth="1"/>
    <col min="6154" max="6154" width="1.375" style="52" customWidth="1"/>
    <col min="6155" max="6155" width="11.875" style="52" bestFit="1" customWidth="1"/>
    <col min="6156" max="6156" width="11.25" style="52" customWidth="1"/>
    <col min="6157" max="6157" width="1.125" style="52" customWidth="1"/>
    <col min="6158" max="6158" width="9.625" style="52" customWidth="1"/>
    <col min="6159" max="6159" width="2.75" style="52" customWidth="1"/>
    <col min="6160" max="6400" width="9" style="52"/>
    <col min="6401" max="6401" width="11.375" style="52" customWidth="1"/>
    <col min="6402" max="6402" width="5.25" style="52" customWidth="1"/>
    <col min="6403" max="6405" width="10.125" style="52" customWidth="1"/>
    <col min="6406" max="6406" width="5.25" style="52" customWidth="1"/>
    <col min="6407" max="6407" width="9.25" style="52" customWidth="1"/>
    <col min="6408" max="6408" width="2.875" style="52" customWidth="1"/>
    <col min="6409" max="6409" width="8.75" style="52" customWidth="1"/>
    <col min="6410" max="6410" width="1.375" style="52" customWidth="1"/>
    <col min="6411" max="6411" width="11.875" style="52" bestFit="1" customWidth="1"/>
    <col min="6412" max="6412" width="11.25" style="52" customWidth="1"/>
    <col min="6413" max="6413" width="1.125" style="52" customWidth="1"/>
    <col min="6414" max="6414" width="9.625" style="52" customWidth="1"/>
    <col min="6415" max="6415" width="2.75" style="52" customWidth="1"/>
    <col min="6416" max="6656" width="9" style="52"/>
    <col min="6657" max="6657" width="11.375" style="52" customWidth="1"/>
    <col min="6658" max="6658" width="5.25" style="52" customWidth="1"/>
    <col min="6659" max="6661" width="10.125" style="52" customWidth="1"/>
    <col min="6662" max="6662" width="5.25" style="52" customWidth="1"/>
    <col min="6663" max="6663" width="9.25" style="52" customWidth="1"/>
    <col min="6664" max="6664" width="2.875" style="52" customWidth="1"/>
    <col min="6665" max="6665" width="8.75" style="52" customWidth="1"/>
    <col min="6666" max="6666" width="1.375" style="52" customWidth="1"/>
    <col min="6667" max="6667" width="11.875" style="52" bestFit="1" customWidth="1"/>
    <col min="6668" max="6668" width="11.25" style="52" customWidth="1"/>
    <col min="6669" max="6669" width="1.125" style="52" customWidth="1"/>
    <col min="6670" max="6670" width="9.625" style="52" customWidth="1"/>
    <col min="6671" max="6671" width="2.75" style="52" customWidth="1"/>
    <col min="6672" max="6912" width="9" style="52"/>
    <col min="6913" max="6913" width="11.375" style="52" customWidth="1"/>
    <col min="6914" max="6914" width="5.25" style="52" customWidth="1"/>
    <col min="6915" max="6917" width="10.125" style="52" customWidth="1"/>
    <col min="6918" max="6918" width="5.25" style="52" customWidth="1"/>
    <col min="6919" max="6919" width="9.25" style="52" customWidth="1"/>
    <col min="6920" max="6920" width="2.875" style="52" customWidth="1"/>
    <col min="6921" max="6921" width="8.75" style="52" customWidth="1"/>
    <col min="6922" max="6922" width="1.375" style="52" customWidth="1"/>
    <col min="6923" max="6923" width="11.875" style="52" bestFit="1" customWidth="1"/>
    <col min="6924" max="6924" width="11.25" style="52" customWidth="1"/>
    <col min="6925" max="6925" width="1.125" style="52" customWidth="1"/>
    <col min="6926" max="6926" width="9.625" style="52" customWidth="1"/>
    <col min="6927" max="6927" width="2.75" style="52" customWidth="1"/>
    <col min="6928" max="7168" width="9" style="52"/>
    <col min="7169" max="7169" width="11.375" style="52" customWidth="1"/>
    <col min="7170" max="7170" width="5.25" style="52" customWidth="1"/>
    <col min="7171" max="7173" width="10.125" style="52" customWidth="1"/>
    <col min="7174" max="7174" width="5.25" style="52" customWidth="1"/>
    <col min="7175" max="7175" width="9.25" style="52" customWidth="1"/>
    <col min="7176" max="7176" width="2.875" style="52" customWidth="1"/>
    <col min="7177" max="7177" width="8.75" style="52" customWidth="1"/>
    <col min="7178" max="7178" width="1.375" style="52" customWidth="1"/>
    <col min="7179" max="7179" width="11.875" style="52" bestFit="1" customWidth="1"/>
    <col min="7180" max="7180" width="11.25" style="52" customWidth="1"/>
    <col min="7181" max="7181" width="1.125" style="52" customWidth="1"/>
    <col min="7182" max="7182" width="9.625" style="52" customWidth="1"/>
    <col min="7183" max="7183" width="2.75" style="52" customWidth="1"/>
    <col min="7184" max="7424" width="9" style="52"/>
    <col min="7425" max="7425" width="11.375" style="52" customWidth="1"/>
    <col min="7426" max="7426" width="5.25" style="52" customWidth="1"/>
    <col min="7427" max="7429" width="10.125" style="52" customWidth="1"/>
    <col min="7430" max="7430" width="5.25" style="52" customWidth="1"/>
    <col min="7431" max="7431" width="9.25" style="52" customWidth="1"/>
    <col min="7432" max="7432" width="2.875" style="52" customWidth="1"/>
    <col min="7433" max="7433" width="8.75" style="52" customWidth="1"/>
    <col min="7434" max="7434" width="1.375" style="52" customWidth="1"/>
    <col min="7435" max="7435" width="11.875" style="52" bestFit="1" customWidth="1"/>
    <col min="7436" max="7436" width="11.25" style="52" customWidth="1"/>
    <col min="7437" max="7437" width="1.125" style="52" customWidth="1"/>
    <col min="7438" max="7438" width="9.625" style="52" customWidth="1"/>
    <col min="7439" max="7439" width="2.75" style="52" customWidth="1"/>
    <col min="7440" max="7680" width="9" style="52"/>
    <col min="7681" max="7681" width="11.375" style="52" customWidth="1"/>
    <col min="7682" max="7682" width="5.25" style="52" customWidth="1"/>
    <col min="7683" max="7685" width="10.125" style="52" customWidth="1"/>
    <col min="7686" max="7686" width="5.25" style="52" customWidth="1"/>
    <col min="7687" max="7687" width="9.25" style="52" customWidth="1"/>
    <col min="7688" max="7688" width="2.875" style="52" customWidth="1"/>
    <col min="7689" max="7689" width="8.75" style="52" customWidth="1"/>
    <col min="7690" max="7690" width="1.375" style="52" customWidth="1"/>
    <col min="7691" max="7691" width="11.875" style="52" bestFit="1" customWidth="1"/>
    <col min="7692" max="7692" width="11.25" style="52" customWidth="1"/>
    <col min="7693" max="7693" width="1.125" style="52" customWidth="1"/>
    <col min="7694" max="7694" width="9.625" style="52" customWidth="1"/>
    <col min="7695" max="7695" width="2.75" style="52" customWidth="1"/>
    <col min="7696" max="7936" width="9" style="52"/>
    <col min="7937" max="7937" width="11.375" style="52" customWidth="1"/>
    <col min="7938" max="7938" width="5.25" style="52" customWidth="1"/>
    <col min="7939" max="7941" width="10.125" style="52" customWidth="1"/>
    <col min="7942" max="7942" width="5.25" style="52" customWidth="1"/>
    <col min="7943" max="7943" width="9.25" style="52" customWidth="1"/>
    <col min="7944" max="7944" width="2.875" style="52" customWidth="1"/>
    <col min="7945" max="7945" width="8.75" style="52" customWidth="1"/>
    <col min="7946" max="7946" width="1.375" style="52" customWidth="1"/>
    <col min="7947" max="7947" width="11.875" style="52" bestFit="1" customWidth="1"/>
    <col min="7948" max="7948" width="11.25" style="52" customWidth="1"/>
    <col min="7949" max="7949" width="1.125" style="52" customWidth="1"/>
    <col min="7950" max="7950" width="9.625" style="52" customWidth="1"/>
    <col min="7951" max="7951" width="2.75" style="52" customWidth="1"/>
    <col min="7952" max="8192" width="9" style="52"/>
    <col min="8193" max="8193" width="11.375" style="52" customWidth="1"/>
    <col min="8194" max="8194" width="5.25" style="52" customWidth="1"/>
    <col min="8195" max="8197" width="10.125" style="52" customWidth="1"/>
    <col min="8198" max="8198" width="5.25" style="52" customWidth="1"/>
    <col min="8199" max="8199" width="9.25" style="52" customWidth="1"/>
    <col min="8200" max="8200" width="2.875" style="52" customWidth="1"/>
    <col min="8201" max="8201" width="8.75" style="52" customWidth="1"/>
    <col min="8202" max="8202" width="1.375" style="52" customWidth="1"/>
    <col min="8203" max="8203" width="11.875" style="52" bestFit="1" customWidth="1"/>
    <col min="8204" max="8204" width="11.25" style="52" customWidth="1"/>
    <col min="8205" max="8205" width="1.125" style="52" customWidth="1"/>
    <col min="8206" max="8206" width="9.625" style="52" customWidth="1"/>
    <col min="8207" max="8207" width="2.75" style="52" customWidth="1"/>
    <col min="8208" max="8448" width="9" style="52"/>
    <col min="8449" max="8449" width="11.375" style="52" customWidth="1"/>
    <col min="8450" max="8450" width="5.25" style="52" customWidth="1"/>
    <col min="8451" max="8453" width="10.125" style="52" customWidth="1"/>
    <col min="8454" max="8454" width="5.25" style="52" customWidth="1"/>
    <col min="8455" max="8455" width="9.25" style="52" customWidth="1"/>
    <col min="8456" max="8456" width="2.875" style="52" customWidth="1"/>
    <col min="8457" max="8457" width="8.75" style="52" customWidth="1"/>
    <col min="8458" max="8458" width="1.375" style="52" customWidth="1"/>
    <col min="8459" max="8459" width="11.875" style="52" bestFit="1" customWidth="1"/>
    <col min="8460" max="8460" width="11.25" style="52" customWidth="1"/>
    <col min="8461" max="8461" width="1.125" style="52" customWidth="1"/>
    <col min="8462" max="8462" width="9.625" style="52" customWidth="1"/>
    <col min="8463" max="8463" width="2.75" style="52" customWidth="1"/>
    <col min="8464" max="8704" width="9" style="52"/>
    <col min="8705" max="8705" width="11.375" style="52" customWidth="1"/>
    <col min="8706" max="8706" width="5.25" style="52" customWidth="1"/>
    <col min="8707" max="8709" width="10.125" style="52" customWidth="1"/>
    <col min="8710" max="8710" width="5.25" style="52" customWidth="1"/>
    <col min="8711" max="8711" width="9.25" style="52" customWidth="1"/>
    <col min="8712" max="8712" width="2.875" style="52" customWidth="1"/>
    <col min="8713" max="8713" width="8.75" style="52" customWidth="1"/>
    <col min="8714" max="8714" width="1.375" style="52" customWidth="1"/>
    <col min="8715" max="8715" width="11.875" style="52" bestFit="1" customWidth="1"/>
    <col min="8716" max="8716" width="11.25" style="52" customWidth="1"/>
    <col min="8717" max="8717" width="1.125" style="52" customWidth="1"/>
    <col min="8718" max="8718" width="9.625" style="52" customWidth="1"/>
    <col min="8719" max="8719" width="2.75" style="52" customWidth="1"/>
    <col min="8720" max="8960" width="9" style="52"/>
    <col min="8961" max="8961" width="11.375" style="52" customWidth="1"/>
    <col min="8962" max="8962" width="5.25" style="52" customWidth="1"/>
    <col min="8963" max="8965" width="10.125" style="52" customWidth="1"/>
    <col min="8966" max="8966" width="5.25" style="52" customWidth="1"/>
    <col min="8967" max="8967" width="9.25" style="52" customWidth="1"/>
    <col min="8968" max="8968" width="2.875" style="52" customWidth="1"/>
    <col min="8969" max="8969" width="8.75" style="52" customWidth="1"/>
    <col min="8970" max="8970" width="1.375" style="52" customWidth="1"/>
    <col min="8971" max="8971" width="11.875" style="52" bestFit="1" customWidth="1"/>
    <col min="8972" max="8972" width="11.25" style="52" customWidth="1"/>
    <col min="8973" max="8973" width="1.125" style="52" customWidth="1"/>
    <col min="8974" max="8974" width="9.625" style="52" customWidth="1"/>
    <col min="8975" max="8975" width="2.75" style="52" customWidth="1"/>
    <col min="8976" max="9216" width="9" style="52"/>
    <col min="9217" max="9217" width="11.375" style="52" customWidth="1"/>
    <col min="9218" max="9218" width="5.25" style="52" customWidth="1"/>
    <col min="9219" max="9221" width="10.125" style="52" customWidth="1"/>
    <col min="9222" max="9222" width="5.25" style="52" customWidth="1"/>
    <col min="9223" max="9223" width="9.25" style="52" customWidth="1"/>
    <col min="9224" max="9224" width="2.875" style="52" customWidth="1"/>
    <col min="9225" max="9225" width="8.75" style="52" customWidth="1"/>
    <col min="9226" max="9226" width="1.375" style="52" customWidth="1"/>
    <col min="9227" max="9227" width="11.875" style="52" bestFit="1" customWidth="1"/>
    <col min="9228" max="9228" width="11.25" style="52" customWidth="1"/>
    <col min="9229" max="9229" width="1.125" style="52" customWidth="1"/>
    <col min="9230" max="9230" width="9.625" style="52" customWidth="1"/>
    <col min="9231" max="9231" width="2.75" style="52" customWidth="1"/>
    <col min="9232" max="9472" width="9" style="52"/>
    <col min="9473" max="9473" width="11.375" style="52" customWidth="1"/>
    <col min="9474" max="9474" width="5.25" style="52" customWidth="1"/>
    <col min="9475" max="9477" width="10.125" style="52" customWidth="1"/>
    <col min="9478" max="9478" width="5.25" style="52" customWidth="1"/>
    <col min="9479" max="9479" width="9.25" style="52" customWidth="1"/>
    <col min="9480" max="9480" width="2.875" style="52" customWidth="1"/>
    <col min="9481" max="9481" width="8.75" style="52" customWidth="1"/>
    <col min="9482" max="9482" width="1.375" style="52" customWidth="1"/>
    <col min="9483" max="9483" width="11.875" style="52" bestFit="1" customWidth="1"/>
    <col min="9484" max="9484" width="11.25" style="52" customWidth="1"/>
    <col min="9485" max="9485" width="1.125" style="52" customWidth="1"/>
    <col min="9486" max="9486" width="9.625" style="52" customWidth="1"/>
    <col min="9487" max="9487" width="2.75" style="52" customWidth="1"/>
    <col min="9488" max="9728" width="9" style="52"/>
    <col min="9729" max="9729" width="11.375" style="52" customWidth="1"/>
    <col min="9730" max="9730" width="5.25" style="52" customWidth="1"/>
    <col min="9731" max="9733" width="10.125" style="52" customWidth="1"/>
    <col min="9734" max="9734" width="5.25" style="52" customWidth="1"/>
    <col min="9735" max="9735" width="9.25" style="52" customWidth="1"/>
    <col min="9736" max="9736" width="2.875" style="52" customWidth="1"/>
    <col min="9737" max="9737" width="8.75" style="52" customWidth="1"/>
    <col min="9738" max="9738" width="1.375" style="52" customWidth="1"/>
    <col min="9739" max="9739" width="11.875" style="52" bestFit="1" customWidth="1"/>
    <col min="9740" max="9740" width="11.25" style="52" customWidth="1"/>
    <col min="9741" max="9741" width="1.125" style="52" customWidth="1"/>
    <col min="9742" max="9742" width="9.625" style="52" customWidth="1"/>
    <col min="9743" max="9743" width="2.75" style="52" customWidth="1"/>
    <col min="9744" max="9984" width="9" style="52"/>
    <col min="9985" max="9985" width="11.375" style="52" customWidth="1"/>
    <col min="9986" max="9986" width="5.25" style="52" customWidth="1"/>
    <col min="9987" max="9989" width="10.125" style="52" customWidth="1"/>
    <col min="9990" max="9990" width="5.25" style="52" customWidth="1"/>
    <col min="9991" max="9991" width="9.25" style="52" customWidth="1"/>
    <col min="9992" max="9992" width="2.875" style="52" customWidth="1"/>
    <col min="9993" max="9993" width="8.75" style="52" customWidth="1"/>
    <col min="9994" max="9994" width="1.375" style="52" customWidth="1"/>
    <col min="9995" max="9995" width="11.875" style="52" bestFit="1" customWidth="1"/>
    <col min="9996" max="9996" width="11.25" style="52" customWidth="1"/>
    <col min="9997" max="9997" width="1.125" style="52" customWidth="1"/>
    <col min="9998" max="9998" width="9.625" style="52" customWidth="1"/>
    <col min="9999" max="9999" width="2.75" style="52" customWidth="1"/>
    <col min="10000" max="10240" width="9" style="52"/>
    <col min="10241" max="10241" width="11.375" style="52" customWidth="1"/>
    <col min="10242" max="10242" width="5.25" style="52" customWidth="1"/>
    <col min="10243" max="10245" width="10.125" style="52" customWidth="1"/>
    <col min="10246" max="10246" width="5.25" style="52" customWidth="1"/>
    <col min="10247" max="10247" width="9.25" style="52" customWidth="1"/>
    <col min="10248" max="10248" width="2.875" style="52" customWidth="1"/>
    <col min="10249" max="10249" width="8.75" style="52" customWidth="1"/>
    <col min="10250" max="10250" width="1.375" style="52" customWidth="1"/>
    <col min="10251" max="10251" width="11.875" style="52" bestFit="1" customWidth="1"/>
    <col min="10252" max="10252" width="11.25" style="52" customWidth="1"/>
    <col min="10253" max="10253" width="1.125" style="52" customWidth="1"/>
    <col min="10254" max="10254" width="9.625" style="52" customWidth="1"/>
    <col min="10255" max="10255" width="2.75" style="52" customWidth="1"/>
    <col min="10256" max="10496" width="9" style="52"/>
    <col min="10497" max="10497" width="11.375" style="52" customWidth="1"/>
    <col min="10498" max="10498" width="5.25" style="52" customWidth="1"/>
    <col min="10499" max="10501" width="10.125" style="52" customWidth="1"/>
    <col min="10502" max="10502" width="5.25" style="52" customWidth="1"/>
    <col min="10503" max="10503" width="9.25" style="52" customWidth="1"/>
    <col min="10504" max="10504" width="2.875" style="52" customWidth="1"/>
    <col min="10505" max="10505" width="8.75" style="52" customWidth="1"/>
    <col min="10506" max="10506" width="1.375" style="52" customWidth="1"/>
    <col min="10507" max="10507" width="11.875" style="52" bestFit="1" customWidth="1"/>
    <col min="10508" max="10508" width="11.25" style="52" customWidth="1"/>
    <col min="10509" max="10509" width="1.125" style="52" customWidth="1"/>
    <col min="10510" max="10510" width="9.625" style="52" customWidth="1"/>
    <col min="10511" max="10511" width="2.75" style="52" customWidth="1"/>
    <col min="10512" max="10752" width="9" style="52"/>
    <col min="10753" max="10753" width="11.375" style="52" customWidth="1"/>
    <col min="10754" max="10754" width="5.25" style="52" customWidth="1"/>
    <col min="10755" max="10757" width="10.125" style="52" customWidth="1"/>
    <col min="10758" max="10758" width="5.25" style="52" customWidth="1"/>
    <col min="10759" max="10759" width="9.25" style="52" customWidth="1"/>
    <col min="10760" max="10760" width="2.875" style="52" customWidth="1"/>
    <col min="10761" max="10761" width="8.75" style="52" customWidth="1"/>
    <col min="10762" max="10762" width="1.375" style="52" customWidth="1"/>
    <col min="10763" max="10763" width="11.875" style="52" bestFit="1" customWidth="1"/>
    <col min="10764" max="10764" width="11.25" style="52" customWidth="1"/>
    <col min="10765" max="10765" width="1.125" style="52" customWidth="1"/>
    <col min="10766" max="10766" width="9.625" style="52" customWidth="1"/>
    <col min="10767" max="10767" width="2.75" style="52" customWidth="1"/>
    <col min="10768" max="11008" width="9" style="52"/>
    <col min="11009" max="11009" width="11.375" style="52" customWidth="1"/>
    <col min="11010" max="11010" width="5.25" style="52" customWidth="1"/>
    <col min="11011" max="11013" width="10.125" style="52" customWidth="1"/>
    <col min="11014" max="11014" width="5.25" style="52" customWidth="1"/>
    <col min="11015" max="11015" width="9.25" style="52" customWidth="1"/>
    <col min="11016" max="11016" width="2.875" style="52" customWidth="1"/>
    <col min="11017" max="11017" width="8.75" style="52" customWidth="1"/>
    <col min="11018" max="11018" width="1.375" style="52" customWidth="1"/>
    <col min="11019" max="11019" width="11.875" style="52" bestFit="1" customWidth="1"/>
    <col min="11020" max="11020" width="11.25" style="52" customWidth="1"/>
    <col min="11021" max="11021" width="1.125" style="52" customWidth="1"/>
    <col min="11022" max="11022" width="9.625" style="52" customWidth="1"/>
    <col min="11023" max="11023" width="2.75" style="52" customWidth="1"/>
    <col min="11024" max="11264" width="9" style="52"/>
    <col min="11265" max="11265" width="11.375" style="52" customWidth="1"/>
    <col min="11266" max="11266" width="5.25" style="52" customWidth="1"/>
    <col min="11267" max="11269" width="10.125" style="52" customWidth="1"/>
    <col min="11270" max="11270" width="5.25" style="52" customWidth="1"/>
    <col min="11271" max="11271" width="9.25" style="52" customWidth="1"/>
    <col min="11272" max="11272" width="2.875" style="52" customWidth="1"/>
    <col min="11273" max="11273" width="8.75" style="52" customWidth="1"/>
    <col min="11274" max="11274" width="1.375" style="52" customWidth="1"/>
    <col min="11275" max="11275" width="11.875" style="52" bestFit="1" customWidth="1"/>
    <col min="11276" max="11276" width="11.25" style="52" customWidth="1"/>
    <col min="11277" max="11277" width="1.125" style="52" customWidth="1"/>
    <col min="11278" max="11278" width="9.625" style="52" customWidth="1"/>
    <col min="11279" max="11279" width="2.75" style="52" customWidth="1"/>
    <col min="11280" max="11520" width="9" style="52"/>
    <col min="11521" max="11521" width="11.375" style="52" customWidth="1"/>
    <col min="11522" max="11522" width="5.25" style="52" customWidth="1"/>
    <col min="11523" max="11525" width="10.125" style="52" customWidth="1"/>
    <col min="11526" max="11526" width="5.25" style="52" customWidth="1"/>
    <col min="11527" max="11527" width="9.25" style="52" customWidth="1"/>
    <col min="11528" max="11528" width="2.875" style="52" customWidth="1"/>
    <col min="11529" max="11529" width="8.75" style="52" customWidth="1"/>
    <col min="11530" max="11530" width="1.375" style="52" customWidth="1"/>
    <col min="11531" max="11531" width="11.875" style="52" bestFit="1" customWidth="1"/>
    <col min="11532" max="11532" width="11.25" style="52" customWidth="1"/>
    <col min="11533" max="11533" width="1.125" style="52" customWidth="1"/>
    <col min="11534" max="11534" width="9.625" style="52" customWidth="1"/>
    <col min="11535" max="11535" width="2.75" style="52" customWidth="1"/>
    <col min="11536" max="11776" width="9" style="52"/>
    <col min="11777" max="11777" width="11.375" style="52" customWidth="1"/>
    <col min="11778" max="11778" width="5.25" style="52" customWidth="1"/>
    <col min="11779" max="11781" width="10.125" style="52" customWidth="1"/>
    <col min="11782" max="11782" width="5.25" style="52" customWidth="1"/>
    <col min="11783" max="11783" width="9.25" style="52" customWidth="1"/>
    <col min="11784" max="11784" width="2.875" style="52" customWidth="1"/>
    <col min="11785" max="11785" width="8.75" style="52" customWidth="1"/>
    <col min="11786" max="11786" width="1.375" style="52" customWidth="1"/>
    <col min="11787" max="11787" width="11.875" style="52" bestFit="1" customWidth="1"/>
    <col min="11788" max="11788" width="11.25" style="52" customWidth="1"/>
    <col min="11789" max="11789" width="1.125" style="52" customWidth="1"/>
    <col min="11790" max="11790" width="9.625" style="52" customWidth="1"/>
    <col min="11791" max="11791" width="2.75" style="52" customWidth="1"/>
    <col min="11792" max="12032" width="9" style="52"/>
    <col min="12033" max="12033" width="11.375" style="52" customWidth="1"/>
    <col min="12034" max="12034" width="5.25" style="52" customWidth="1"/>
    <col min="12035" max="12037" width="10.125" style="52" customWidth="1"/>
    <col min="12038" max="12038" width="5.25" style="52" customWidth="1"/>
    <col min="12039" max="12039" width="9.25" style="52" customWidth="1"/>
    <col min="12040" max="12040" width="2.875" style="52" customWidth="1"/>
    <col min="12041" max="12041" width="8.75" style="52" customWidth="1"/>
    <col min="12042" max="12042" width="1.375" style="52" customWidth="1"/>
    <col min="12043" max="12043" width="11.875" style="52" bestFit="1" customWidth="1"/>
    <col min="12044" max="12044" width="11.25" style="52" customWidth="1"/>
    <col min="12045" max="12045" width="1.125" style="52" customWidth="1"/>
    <col min="12046" max="12046" width="9.625" style="52" customWidth="1"/>
    <col min="12047" max="12047" width="2.75" style="52" customWidth="1"/>
    <col min="12048" max="12288" width="9" style="52"/>
    <col min="12289" max="12289" width="11.375" style="52" customWidth="1"/>
    <col min="12290" max="12290" width="5.25" style="52" customWidth="1"/>
    <col min="12291" max="12293" width="10.125" style="52" customWidth="1"/>
    <col min="12294" max="12294" width="5.25" style="52" customWidth="1"/>
    <col min="12295" max="12295" width="9.25" style="52" customWidth="1"/>
    <col min="12296" max="12296" width="2.875" style="52" customWidth="1"/>
    <col min="12297" max="12297" width="8.75" style="52" customWidth="1"/>
    <col min="12298" max="12298" width="1.375" style="52" customWidth="1"/>
    <col min="12299" max="12299" width="11.875" style="52" bestFit="1" customWidth="1"/>
    <col min="12300" max="12300" width="11.25" style="52" customWidth="1"/>
    <col min="12301" max="12301" width="1.125" style="52" customWidth="1"/>
    <col min="12302" max="12302" width="9.625" style="52" customWidth="1"/>
    <col min="12303" max="12303" width="2.75" style="52" customWidth="1"/>
    <col min="12304" max="12544" width="9" style="52"/>
    <col min="12545" max="12545" width="11.375" style="52" customWidth="1"/>
    <col min="12546" max="12546" width="5.25" style="52" customWidth="1"/>
    <col min="12547" max="12549" width="10.125" style="52" customWidth="1"/>
    <col min="12550" max="12550" width="5.25" style="52" customWidth="1"/>
    <col min="12551" max="12551" width="9.25" style="52" customWidth="1"/>
    <col min="12552" max="12552" width="2.875" style="52" customWidth="1"/>
    <col min="12553" max="12553" width="8.75" style="52" customWidth="1"/>
    <col min="12554" max="12554" width="1.375" style="52" customWidth="1"/>
    <col min="12555" max="12555" width="11.875" style="52" bestFit="1" customWidth="1"/>
    <col min="12556" max="12556" width="11.25" style="52" customWidth="1"/>
    <col min="12557" max="12557" width="1.125" style="52" customWidth="1"/>
    <col min="12558" max="12558" width="9.625" style="52" customWidth="1"/>
    <col min="12559" max="12559" width="2.75" style="52" customWidth="1"/>
    <col min="12560" max="12800" width="9" style="52"/>
    <col min="12801" max="12801" width="11.375" style="52" customWidth="1"/>
    <col min="12802" max="12802" width="5.25" style="52" customWidth="1"/>
    <col min="12803" max="12805" width="10.125" style="52" customWidth="1"/>
    <col min="12806" max="12806" width="5.25" style="52" customWidth="1"/>
    <col min="12807" max="12807" width="9.25" style="52" customWidth="1"/>
    <col min="12808" max="12808" width="2.875" style="52" customWidth="1"/>
    <col min="12809" max="12809" width="8.75" style="52" customWidth="1"/>
    <col min="12810" max="12810" width="1.375" style="52" customWidth="1"/>
    <col min="12811" max="12811" width="11.875" style="52" bestFit="1" customWidth="1"/>
    <col min="12812" max="12812" width="11.25" style="52" customWidth="1"/>
    <col min="12813" max="12813" width="1.125" style="52" customWidth="1"/>
    <col min="12814" max="12814" width="9.625" style="52" customWidth="1"/>
    <col min="12815" max="12815" width="2.75" style="52" customWidth="1"/>
    <col min="12816" max="13056" width="9" style="52"/>
    <col min="13057" max="13057" width="11.375" style="52" customWidth="1"/>
    <col min="13058" max="13058" width="5.25" style="52" customWidth="1"/>
    <col min="13059" max="13061" width="10.125" style="52" customWidth="1"/>
    <col min="13062" max="13062" width="5.25" style="52" customWidth="1"/>
    <col min="13063" max="13063" width="9.25" style="52" customWidth="1"/>
    <col min="13064" max="13064" width="2.875" style="52" customWidth="1"/>
    <col min="13065" max="13065" width="8.75" style="52" customWidth="1"/>
    <col min="13066" max="13066" width="1.375" style="52" customWidth="1"/>
    <col min="13067" max="13067" width="11.875" style="52" bestFit="1" customWidth="1"/>
    <col min="13068" max="13068" width="11.25" style="52" customWidth="1"/>
    <col min="13069" max="13069" width="1.125" style="52" customWidth="1"/>
    <col min="13070" max="13070" width="9.625" style="52" customWidth="1"/>
    <col min="13071" max="13071" width="2.75" style="52" customWidth="1"/>
    <col min="13072" max="13312" width="9" style="52"/>
    <col min="13313" max="13313" width="11.375" style="52" customWidth="1"/>
    <col min="13314" max="13314" width="5.25" style="52" customWidth="1"/>
    <col min="13315" max="13317" width="10.125" style="52" customWidth="1"/>
    <col min="13318" max="13318" width="5.25" style="52" customWidth="1"/>
    <col min="13319" max="13319" width="9.25" style="52" customWidth="1"/>
    <col min="13320" max="13320" width="2.875" style="52" customWidth="1"/>
    <col min="13321" max="13321" width="8.75" style="52" customWidth="1"/>
    <col min="13322" max="13322" width="1.375" style="52" customWidth="1"/>
    <col min="13323" max="13323" width="11.875" style="52" bestFit="1" customWidth="1"/>
    <col min="13324" max="13324" width="11.25" style="52" customWidth="1"/>
    <col min="13325" max="13325" width="1.125" style="52" customWidth="1"/>
    <col min="13326" max="13326" width="9.625" style="52" customWidth="1"/>
    <col min="13327" max="13327" width="2.75" style="52" customWidth="1"/>
    <col min="13328" max="13568" width="9" style="52"/>
    <col min="13569" max="13569" width="11.375" style="52" customWidth="1"/>
    <col min="13570" max="13570" width="5.25" style="52" customWidth="1"/>
    <col min="13571" max="13573" width="10.125" style="52" customWidth="1"/>
    <col min="13574" max="13574" width="5.25" style="52" customWidth="1"/>
    <col min="13575" max="13575" width="9.25" style="52" customWidth="1"/>
    <col min="13576" max="13576" width="2.875" style="52" customWidth="1"/>
    <col min="13577" max="13577" width="8.75" style="52" customWidth="1"/>
    <col min="13578" max="13578" width="1.375" style="52" customWidth="1"/>
    <col min="13579" max="13579" width="11.875" style="52" bestFit="1" customWidth="1"/>
    <col min="13580" max="13580" width="11.25" style="52" customWidth="1"/>
    <col min="13581" max="13581" width="1.125" style="52" customWidth="1"/>
    <col min="13582" max="13582" width="9.625" style="52" customWidth="1"/>
    <col min="13583" max="13583" width="2.75" style="52" customWidth="1"/>
    <col min="13584" max="13824" width="9" style="52"/>
    <col min="13825" max="13825" width="11.375" style="52" customWidth="1"/>
    <col min="13826" max="13826" width="5.25" style="52" customWidth="1"/>
    <col min="13827" max="13829" width="10.125" style="52" customWidth="1"/>
    <col min="13830" max="13830" width="5.25" style="52" customWidth="1"/>
    <col min="13831" max="13831" width="9.25" style="52" customWidth="1"/>
    <col min="13832" max="13832" width="2.875" style="52" customWidth="1"/>
    <col min="13833" max="13833" width="8.75" style="52" customWidth="1"/>
    <col min="13834" max="13834" width="1.375" style="52" customWidth="1"/>
    <col min="13835" max="13835" width="11.875" style="52" bestFit="1" customWidth="1"/>
    <col min="13836" max="13836" width="11.25" style="52" customWidth="1"/>
    <col min="13837" max="13837" width="1.125" style="52" customWidth="1"/>
    <col min="13838" max="13838" width="9.625" style="52" customWidth="1"/>
    <col min="13839" max="13839" width="2.75" style="52" customWidth="1"/>
    <col min="13840" max="14080" width="9" style="52"/>
    <col min="14081" max="14081" width="11.375" style="52" customWidth="1"/>
    <col min="14082" max="14082" width="5.25" style="52" customWidth="1"/>
    <col min="14083" max="14085" width="10.125" style="52" customWidth="1"/>
    <col min="14086" max="14086" width="5.25" style="52" customWidth="1"/>
    <col min="14087" max="14087" width="9.25" style="52" customWidth="1"/>
    <col min="14088" max="14088" width="2.875" style="52" customWidth="1"/>
    <col min="14089" max="14089" width="8.75" style="52" customWidth="1"/>
    <col min="14090" max="14090" width="1.375" style="52" customWidth="1"/>
    <col min="14091" max="14091" width="11.875" style="52" bestFit="1" customWidth="1"/>
    <col min="14092" max="14092" width="11.25" style="52" customWidth="1"/>
    <col min="14093" max="14093" width="1.125" style="52" customWidth="1"/>
    <col min="14094" max="14094" width="9.625" style="52" customWidth="1"/>
    <col min="14095" max="14095" width="2.75" style="52" customWidth="1"/>
    <col min="14096" max="14336" width="9" style="52"/>
    <col min="14337" max="14337" width="11.375" style="52" customWidth="1"/>
    <col min="14338" max="14338" width="5.25" style="52" customWidth="1"/>
    <col min="14339" max="14341" width="10.125" style="52" customWidth="1"/>
    <col min="14342" max="14342" width="5.25" style="52" customWidth="1"/>
    <col min="14343" max="14343" width="9.25" style="52" customWidth="1"/>
    <col min="14344" max="14344" width="2.875" style="52" customWidth="1"/>
    <col min="14345" max="14345" width="8.75" style="52" customWidth="1"/>
    <col min="14346" max="14346" width="1.375" style="52" customWidth="1"/>
    <col min="14347" max="14347" width="11.875" style="52" bestFit="1" customWidth="1"/>
    <col min="14348" max="14348" width="11.25" style="52" customWidth="1"/>
    <col min="14349" max="14349" width="1.125" style="52" customWidth="1"/>
    <col min="14350" max="14350" width="9.625" style="52" customWidth="1"/>
    <col min="14351" max="14351" width="2.75" style="52" customWidth="1"/>
    <col min="14352" max="14592" width="9" style="52"/>
    <col min="14593" max="14593" width="11.375" style="52" customWidth="1"/>
    <col min="14594" max="14594" width="5.25" style="52" customWidth="1"/>
    <col min="14595" max="14597" width="10.125" style="52" customWidth="1"/>
    <col min="14598" max="14598" width="5.25" style="52" customWidth="1"/>
    <col min="14599" max="14599" width="9.25" style="52" customWidth="1"/>
    <col min="14600" max="14600" width="2.875" style="52" customWidth="1"/>
    <col min="14601" max="14601" width="8.75" style="52" customWidth="1"/>
    <col min="14602" max="14602" width="1.375" style="52" customWidth="1"/>
    <col min="14603" max="14603" width="11.875" style="52" bestFit="1" customWidth="1"/>
    <col min="14604" max="14604" width="11.25" style="52" customWidth="1"/>
    <col min="14605" max="14605" width="1.125" style="52" customWidth="1"/>
    <col min="14606" max="14606" width="9.625" style="52" customWidth="1"/>
    <col min="14607" max="14607" width="2.75" style="52" customWidth="1"/>
    <col min="14608" max="14848" width="9" style="52"/>
    <col min="14849" max="14849" width="11.375" style="52" customWidth="1"/>
    <col min="14850" max="14850" width="5.25" style="52" customWidth="1"/>
    <col min="14851" max="14853" width="10.125" style="52" customWidth="1"/>
    <col min="14854" max="14854" width="5.25" style="52" customWidth="1"/>
    <col min="14855" max="14855" width="9.25" style="52" customWidth="1"/>
    <col min="14856" max="14856" width="2.875" style="52" customWidth="1"/>
    <col min="14857" max="14857" width="8.75" style="52" customWidth="1"/>
    <col min="14858" max="14858" width="1.375" style="52" customWidth="1"/>
    <col min="14859" max="14859" width="11.875" style="52" bestFit="1" customWidth="1"/>
    <col min="14860" max="14860" width="11.25" style="52" customWidth="1"/>
    <col min="14861" max="14861" width="1.125" style="52" customWidth="1"/>
    <col min="14862" max="14862" width="9.625" style="52" customWidth="1"/>
    <col min="14863" max="14863" width="2.75" style="52" customWidth="1"/>
    <col min="14864" max="15104" width="9" style="52"/>
    <col min="15105" max="15105" width="11.375" style="52" customWidth="1"/>
    <col min="15106" max="15106" width="5.25" style="52" customWidth="1"/>
    <col min="15107" max="15109" width="10.125" style="52" customWidth="1"/>
    <col min="15110" max="15110" width="5.25" style="52" customWidth="1"/>
    <col min="15111" max="15111" width="9.25" style="52" customWidth="1"/>
    <col min="15112" max="15112" width="2.875" style="52" customWidth="1"/>
    <col min="15113" max="15113" width="8.75" style="52" customWidth="1"/>
    <col min="15114" max="15114" width="1.375" style="52" customWidth="1"/>
    <col min="15115" max="15115" width="11.875" style="52" bestFit="1" customWidth="1"/>
    <col min="15116" max="15116" width="11.25" style="52" customWidth="1"/>
    <col min="15117" max="15117" width="1.125" style="52" customWidth="1"/>
    <col min="15118" max="15118" width="9.625" style="52" customWidth="1"/>
    <col min="15119" max="15119" width="2.75" style="52" customWidth="1"/>
    <col min="15120" max="15360" width="9" style="52"/>
    <col min="15361" max="15361" width="11.375" style="52" customWidth="1"/>
    <col min="15362" max="15362" width="5.25" style="52" customWidth="1"/>
    <col min="15363" max="15365" width="10.125" style="52" customWidth="1"/>
    <col min="15366" max="15366" width="5.25" style="52" customWidth="1"/>
    <col min="15367" max="15367" width="9.25" style="52" customWidth="1"/>
    <col min="15368" max="15368" width="2.875" style="52" customWidth="1"/>
    <col min="15369" max="15369" width="8.75" style="52" customWidth="1"/>
    <col min="15370" max="15370" width="1.375" style="52" customWidth="1"/>
    <col min="15371" max="15371" width="11.875" style="52" bestFit="1" customWidth="1"/>
    <col min="15372" max="15372" width="11.25" style="52" customWidth="1"/>
    <col min="15373" max="15373" width="1.125" style="52" customWidth="1"/>
    <col min="15374" max="15374" width="9.625" style="52" customWidth="1"/>
    <col min="15375" max="15375" width="2.75" style="52" customWidth="1"/>
    <col min="15376" max="15616" width="9" style="52"/>
    <col min="15617" max="15617" width="11.375" style="52" customWidth="1"/>
    <col min="15618" max="15618" width="5.25" style="52" customWidth="1"/>
    <col min="15619" max="15621" width="10.125" style="52" customWidth="1"/>
    <col min="15622" max="15622" width="5.25" style="52" customWidth="1"/>
    <col min="15623" max="15623" width="9.25" style="52" customWidth="1"/>
    <col min="15624" max="15624" width="2.875" style="52" customWidth="1"/>
    <col min="15625" max="15625" width="8.75" style="52" customWidth="1"/>
    <col min="15626" max="15626" width="1.375" style="52" customWidth="1"/>
    <col min="15627" max="15627" width="11.875" style="52" bestFit="1" customWidth="1"/>
    <col min="15628" max="15628" width="11.25" style="52" customWidth="1"/>
    <col min="15629" max="15629" width="1.125" style="52" customWidth="1"/>
    <col min="15630" max="15630" width="9.625" style="52" customWidth="1"/>
    <col min="15631" max="15631" width="2.75" style="52" customWidth="1"/>
    <col min="15632" max="15872" width="9" style="52"/>
    <col min="15873" max="15873" width="11.375" style="52" customWidth="1"/>
    <col min="15874" max="15874" width="5.25" style="52" customWidth="1"/>
    <col min="15875" max="15877" width="10.125" style="52" customWidth="1"/>
    <col min="15878" max="15878" width="5.25" style="52" customWidth="1"/>
    <col min="15879" max="15879" width="9.25" style="52" customWidth="1"/>
    <col min="15880" max="15880" width="2.875" style="52" customWidth="1"/>
    <col min="15881" max="15881" width="8.75" style="52" customWidth="1"/>
    <col min="15882" max="15882" width="1.375" style="52" customWidth="1"/>
    <col min="15883" max="15883" width="11.875" style="52" bestFit="1" customWidth="1"/>
    <col min="15884" max="15884" width="11.25" style="52" customWidth="1"/>
    <col min="15885" max="15885" width="1.125" style="52" customWidth="1"/>
    <col min="15886" max="15886" width="9.625" style="52" customWidth="1"/>
    <col min="15887" max="15887" width="2.75" style="52" customWidth="1"/>
    <col min="15888" max="16128" width="9" style="52"/>
    <col min="16129" max="16129" width="11.375" style="52" customWidth="1"/>
    <col min="16130" max="16130" width="5.25" style="52" customWidth="1"/>
    <col min="16131" max="16133" width="10.125" style="52" customWidth="1"/>
    <col min="16134" max="16134" width="5.25" style="52" customWidth="1"/>
    <col min="16135" max="16135" width="9.25" style="52" customWidth="1"/>
    <col min="16136" max="16136" width="2.875" style="52" customWidth="1"/>
    <col min="16137" max="16137" width="8.75" style="52" customWidth="1"/>
    <col min="16138" max="16138" width="1.375" style="52" customWidth="1"/>
    <col min="16139" max="16139" width="11.875" style="52" bestFit="1" customWidth="1"/>
    <col min="16140" max="16140" width="11.25" style="52" customWidth="1"/>
    <col min="16141" max="16141" width="1.125" style="52" customWidth="1"/>
    <col min="16142" max="16142" width="9.625" style="52" customWidth="1"/>
    <col min="16143" max="16143" width="2.75" style="52" customWidth="1"/>
    <col min="16144" max="16384" width="9" style="52"/>
  </cols>
  <sheetData>
    <row r="1" spans="1:15" ht="17.25">
      <c r="A1" s="107" t="s">
        <v>138</v>
      </c>
      <c r="B1" s="311" t="s">
        <v>137</v>
      </c>
      <c r="C1" s="311"/>
      <c r="D1" s="311"/>
      <c r="E1" s="311"/>
      <c r="F1" s="311"/>
      <c r="G1" s="311"/>
      <c r="H1" s="311"/>
      <c r="I1" s="311"/>
      <c r="J1" s="311"/>
    </row>
    <row r="2" spans="1:15" ht="9" customHeight="1">
      <c r="A2" s="66"/>
      <c r="C2" s="67"/>
      <c r="D2" s="67"/>
      <c r="E2" s="67"/>
      <c r="F2" s="67"/>
      <c r="G2" s="67"/>
    </row>
    <row r="3" spans="1:15">
      <c r="A3" s="68"/>
    </row>
    <row r="4" spans="1:15" ht="15">
      <c r="A4" s="385" t="s">
        <v>198</v>
      </c>
      <c r="B4" s="385"/>
      <c r="C4" s="385"/>
      <c r="D4" s="385"/>
      <c r="E4" s="385"/>
      <c r="F4" s="385"/>
      <c r="G4" s="385"/>
      <c r="H4" s="385"/>
      <c r="I4" s="385"/>
    </row>
    <row r="5" spans="1:15" ht="10.5" customHeight="1">
      <c r="A5" s="69"/>
      <c r="B5" s="69"/>
      <c r="C5" s="69"/>
      <c r="D5" s="69"/>
      <c r="E5" s="69"/>
      <c r="F5" s="69"/>
      <c r="G5" s="69"/>
      <c r="H5" s="69"/>
      <c r="I5" s="69"/>
    </row>
    <row r="6" spans="1:15" ht="22.5" customHeight="1">
      <c r="A6" s="68" t="s">
        <v>51</v>
      </c>
      <c r="B6" s="312">
        <v>472019</v>
      </c>
      <c r="C6" s="312"/>
      <c r="D6" s="68"/>
      <c r="E6" s="68"/>
      <c r="F6" s="68"/>
      <c r="G6" s="70" t="s">
        <v>123</v>
      </c>
      <c r="H6" s="68"/>
      <c r="I6" s="68"/>
      <c r="K6" s="71"/>
    </row>
    <row r="7" spans="1:15" ht="14.25" customHeight="1">
      <c r="A7" s="68" t="s">
        <v>52</v>
      </c>
      <c r="B7" s="386" t="s">
        <v>87</v>
      </c>
      <c r="C7" s="386"/>
      <c r="D7" s="72" t="s">
        <v>124</v>
      </c>
      <c r="E7" s="73"/>
      <c r="F7" s="68"/>
      <c r="G7" s="70" t="s">
        <v>125</v>
      </c>
      <c r="H7" s="68"/>
      <c r="I7" s="312"/>
      <c r="J7" s="312"/>
      <c r="K7" s="312"/>
      <c r="L7" s="312"/>
    </row>
    <row r="8" spans="1:15" ht="15.75" customHeight="1">
      <c r="A8" s="68"/>
      <c r="B8" s="68"/>
      <c r="C8" s="68"/>
      <c r="D8" s="68"/>
      <c r="E8" s="68"/>
      <c r="F8" s="68"/>
      <c r="G8" s="68"/>
      <c r="H8" s="68"/>
      <c r="I8" s="68"/>
    </row>
    <row r="9" spans="1:15">
      <c r="A9" s="68" t="s">
        <v>53</v>
      </c>
      <c r="B9" s="68"/>
      <c r="C9" s="68"/>
      <c r="D9" s="68"/>
      <c r="E9" s="68"/>
      <c r="F9" s="68"/>
      <c r="G9" s="68"/>
      <c r="H9" s="68"/>
      <c r="I9" s="68"/>
    </row>
    <row r="10" spans="1:15">
      <c r="A10" s="387" t="s">
        <v>54</v>
      </c>
      <c r="B10" s="390" t="s">
        <v>55</v>
      </c>
      <c r="C10" s="390"/>
      <c r="D10" s="390"/>
      <c r="E10" s="390"/>
      <c r="F10" s="390"/>
      <c r="G10" s="391"/>
      <c r="H10" s="178"/>
      <c r="I10" s="392" t="s">
        <v>139</v>
      </c>
      <c r="J10" s="393"/>
      <c r="K10" s="343"/>
      <c r="L10" s="74"/>
      <c r="O10" s="75"/>
    </row>
    <row r="11" spans="1:15" ht="13.5" customHeight="1">
      <c r="A11" s="388"/>
      <c r="B11" s="390" t="s">
        <v>56</v>
      </c>
      <c r="C11" s="42" t="s">
        <v>57</v>
      </c>
      <c r="D11" s="108"/>
      <c r="E11" s="43"/>
      <c r="F11" s="395" t="s">
        <v>58</v>
      </c>
      <c r="G11" s="397" t="s">
        <v>59</v>
      </c>
      <c r="H11" s="44"/>
      <c r="I11" s="399" t="s">
        <v>58</v>
      </c>
      <c r="J11" s="383"/>
      <c r="K11" s="383" t="s">
        <v>60</v>
      </c>
      <c r="L11" s="74"/>
    </row>
    <row r="12" spans="1:15" ht="14.25" thickBot="1">
      <c r="A12" s="389"/>
      <c r="B12" s="394"/>
      <c r="C12" s="45"/>
      <c r="D12" s="110" t="s">
        <v>61</v>
      </c>
      <c r="E12" s="110" t="s">
        <v>62</v>
      </c>
      <c r="F12" s="396"/>
      <c r="G12" s="398"/>
      <c r="H12" s="44"/>
      <c r="I12" s="400"/>
      <c r="J12" s="384"/>
      <c r="K12" s="384"/>
      <c r="L12" s="74"/>
      <c r="O12" s="76"/>
    </row>
    <row r="13" spans="1:15" ht="14.25" thickTop="1">
      <c r="A13" s="48" t="s">
        <v>171</v>
      </c>
      <c r="B13" s="48"/>
      <c r="C13" s="109"/>
      <c r="D13" s="109"/>
      <c r="E13" s="109"/>
      <c r="G13" s="49"/>
      <c r="H13" s="50"/>
      <c r="I13" s="372"/>
      <c r="J13" s="373"/>
      <c r="K13" s="112"/>
      <c r="L13" s="51"/>
    </row>
    <row r="14" spans="1:15">
      <c r="A14" s="48" t="s">
        <v>172</v>
      </c>
      <c r="B14" s="48"/>
      <c r="C14" s="49"/>
      <c r="D14" s="49"/>
      <c r="F14" s="49"/>
      <c r="G14" s="49"/>
      <c r="H14" s="50"/>
      <c r="I14" s="372"/>
      <c r="J14" s="373"/>
      <c r="K14" s="112"/>
      <c r="L14" s="51"/>
    </row>
    <row r="15" spans="1:15">
      <c r="A15" s="48" t="s">
        <v>173</v>
      </c>
      <c r="B15" s="48"/>
      <c r="C15" s="49"/>
      <c r="E15" s="49"/>
      <c r="G15" s="49"/>
      <c r="H15" s="50"/>
      <c r="I15" s="372"/>
      <c r="J15" s="373"/>
      <c r="K15" s="112"/>
      <c r="L15" s="51"/>
    </row>
    <row r="16" spans="1:15">
      <c r="A16" s="48" t="s">
        <v>174</v>
      </c>
      <c r="B16" s="48"/>
      <c r="C16" s="49"/>
      <c r="D16" s="49"/>
      <c r="F16" s="49"/>
      <c r="G16" s="49"/>
      <c r="H16" s="50"/>
      <c r="I16" s="372"/>
      <c r="J16" s="373"/>
      <c r="K16" s="112"/>
      <c r="L16" s="116"/>
    </row>
    <row r="17" spans="1:15">
      <c r="A17" s="48" t="s">
        <v>175</v>
      </c>
      <c r="B17" s="48"/>
      <c r="C17" s="49"/>
      <c r="D17" s="49"/>
      <c r="E17" s="49"/>
      <c r="G17" s="49"/>
      <c r="H17" s="50"/>
      <c r="I17" s="372"/>
      <c r="J17" s="373"/>
      <c r="K17" s="112"/>
      <c r="L17" s="51"/>
    </row>
    <row r="18" spans="1:15">
      <c r="A18" s="48" t="s">
        <v>176</v>
      </c>
      <c r="B18" s="48"/>
      <c r="C18" s="49"/>
      <c r="D18" s="77"/>
      <c r="F18" s="49"/>
      <c r="G18" s="49"/>
      <c r="H18" s="50"/>
      <c r="I18" s="372"/>
      <c r="J18" s="373"/>
      <c r="K18" s="112"/>
      <c r="L18" s="51"/>
    </row>
    <row r="19" spans="1:15">
      <c r="A19" s="48" t="s">
        <v>177</v>
      </c>
      <c r="B19" s="48"/>
      <c r="C19" s="49"/>
      <c r="D19" s="49"/>
      <c r="E19" s="49"/>
      <c r="G19" s="49"/>
      <c r="H19" s="50"/>
      <c r="I19" s="372"/>
      <c r="J19" s="373"/>
      <c r="K19" s="112"/>
      <c r="L19" s="51"/>
    </row>
    <row r="20" spans="1:15">
      <c r="A20" s="48" t="s">
        <v>178</v>
      </c>
      <c r="B20" s="48"/>
      <c r="C20" s="49"/>
      <c r="D20" s="49"/>
      <c r="F20" s="49"/>
      <c r="G20" s="49"/>
      <c r="H20" s="50"/>
      <c r="I20" s="372"/>
      <c r="J20" s="373"/>
      <c r="K20" s="112"/>
      <c r="L20" s="51"/>
    </row>
    <row r="21" spans="1:15">
      <c r="A21" s="48" t="s">
        <v>179</v>
      </c>
      <c r="B21" s="48"/>
      <c r="C21" s="49"/>
      <c r="E21" s="49"/>
      <c r="G21" s="49"/>
      <c r="H21" s="50"/>
      <c r="I21" s="372"/>
      <c r="J21" s="373"/>
      <c r="K21" s="112"/>
      <c r="L21" s="51"/>
    </row>
    <row r="22" spans="1:15">
      <c r="A22" s="48" t="s">
        <v>180</v>
      </c>
      <c r="B22" s="48"/>
      <c r="C22" s="49"/>
      <c r="D22" s="49"/>
      <c r="E22" s="49"/>
      <c r="F22" s="49"/>
      <c r="G22" s="49"/>
      <c r="H22" s="50"/>
      <c r="I22" s="372"/>
      <c r="J22" s="373"/>
      <c r="K22" s="112"/>
      <c r="L22" s="51"/>
    </row>
    <row r="23" spans="1:15">
      <c r="A23" s="48" t="s">
        <v>181</v>
      </c>
      <c r="B23" s="48"/>
      <c r="C23" s="49"/>
      <c r="D23" s="49"/>
      <c r="E23" s="49"/>
      <c r="F23" s="49"/>
      <c r="G23" s="49"/>
      <c r="H23" s="50"/>
      <c r="I23" s="372"/>
      <c r="J23" s="373"/>
      <c r="K23" s="112"/>
      <c r="L23" s="51"/>
    </row>
    <row r="24" spans="1:15" ht="14.25" thickBot="1">
      <c r="A24" s="48" t="s">
        <v>182</v>
      </c>
      <c r="B24" s="48"/>
      <c r="C24" s="49"/>
      <c r="D24" s="49"/>
      <c r="E24" s="49"/>
      <c r="F24" s="49"/>
      <c r="G24" s="49"/>
      <c r="H24" s="50"/>
      <c r="I24" s="372"/>
      <c r="J24" s="373"/>
      <c r="K24" s="112"/>
      <c r="L24" s="51"/>
    </row>
    <row r="25" spans="1:15" ht="24.75" customHeight="1" thickTop="1">
      <c r="A25" s="78" t="s">
        <v>63</v>
      </c>
      <c r="B25" s="79">
        <f t="shared" ref="B25:G25" si="0">SUM(B13:B24)</f>
        <v>0</v>
      </c>
      <c r="C25" s="79">
        <f t="shared" si="0"/>
        <v>0</v>
      </c>
      <c r="D25" s="79">
        <f t="shared" si="0"/>
        <v>0</v>
      </c>
      <c r="E25" s="79">
        <f t="shared" si="0"/>
        <v>0</v>
      </c>
      <c r="F25" s="79">
        <f t="shared" si="0"/>
        <v>0</v>
      </c>
      <c r="G25" s="79">
        <f t="shared" si="0"/>
        <v>0</v>
      </c>
      <c r="H25" s="80"/>
      <c r="I25" s="374">
        <f>SUM(I13:J24)</f>
        <v>0</v>
      </c>
      <c r="J25" s="375"/>
      <c r="K25" s="111">
        <f>SUM(K13:K24)</f>
        <v>0</v>
      </c>
      <c r="L25" s="51"/>
      <c r="O25" s="376"/>
    </row>
    <row r="26" spans="1:15" ht="11.25" customHeight="1">
      <c r="A26" s="68"/>
      <c r="B26" s="68"/>
      <c r="C26" s="68"/>
      <c r="D26" s="68"/>
      <c r="E26" s="68"/>
      <c r="F26" s="68"/>
      <c r="G26" s="68"/>
      <c r="H26" s="68"/>
      <c r="I26" s="68"/>
      <c r="O26" s="377"/>
    </row>
    <row r="27" spans="1:15" ht="14.25" thickBot="1">
      <c r="A27" s="346" t="s">
        <v>55</v>
      </c>
      <c r="B27" s="378"/>
      <c r="C27" s="378"/>
      <c r="D27" s="378"/>
      <c r="E27" s="378"/>
      <c r="F27" s="378"/>
      <c r="G27" s="378"/>
      <c r="H27" s="378"/>
      <c r="I27" s="379"/>
      <c r="J27" s="81"/>
      <c r="K27" s="354" t="s">
        <v>64</v>
      </c>
      <c r="L27" s="362"/>
      <c r="M27" s="81"/>
      <c r="N27" s="81"/>
    </row>
    <row r="28" spans="1:15">
      <c r="A28" s="380" t="s">
        <v>65</v>
      </c>
      <c r="B28" s="381"/>
      <c r="C28" s="354" t="s">
        <v>66</v>
      </c>
      <c r="D28" s="355"/>
      <c r="E28" s="82" t="s">
        <v>67</v>
      </c>
      <c r="F28" s="354" t="s">
        <v>68</v>
      </c>
      <c r="G28" s="382"/>
      <c r="H28" s="380" t="s">
        <v>69</v>
      </c>
      <c r="I28" s="381"/>
      <c r="J28" s="74"/>
      <c r="K28" s="83" t="s">
        <v>70</v>
      </c>
      <c r="L28" s="84" t="s">
        <v>71</v>
      </c>
      <c r="M28" s="85"/>
      <c r="N28" s="85"/>
    </row>
    <row r="29" spans="1:15" ht="14.25" thickBot="1">
      <c r="A29" s="363" t="s">
        <v>72</v>
      </c>
      <c r="B29" s="357"/>
      <c r="C29" s="364" t="s">
        <v>73</v>
      </c>
      <c r="D29" s="357"/>
      <c r="E29" s="86" t="s">
        <v>126</v>
      </c>
      <c r="F29" s="363" t="s">
        <v>74</v>
      </c>
      <c r="G29" s="365"/>
      <c r="H29" s="356" t="s">
        <v>127</v>
      </c>
      <c r="I29" s="357"/>
      <c r="J29" s="74"/>
      <c r="K29" s="87" t="s">
        <v>75</v>
      </c>
      <c r="L29" s="88" t="s">
        <v>128</v>
      </c>
      <c r="M29" s="89"/>
      <c r="N29" s="90"/>
    </row>
    <row r="30" spans="1:15" ht="27" customHeight="1" thickTop="1" thickBot="1">
      <c r="A30" s="366">
        <f>C25</f>
        <v>0</v>
      </c>
      <c r="B30" s="367"/>
      <c r="C30" s="366">
        <f>G25</f>
        <v>0</v>
      </c>
      <c r="D30" s="367"/>
      <c r="E30" s="114">
        <f>IF(A30=0,0,C30/A30)</f>
        <v>0</v>
      </c>
      <c r="F30" s="368">
        <f>IF(E30&gt;0.1,ROUNDDOWN(A30*0.01,0)+ROUNDDOWN((ROUNDDOWN(A30*0.1,0)-ROUNDDOWN(A30*0.01,0))/2,0),ROUNDDOWN(A30*0.01,0)+ROUNDDOWN((C30-ROUNDDOWN(A30*0.01,0))/2,0))</f>
        <v>0</v>
      </c>
      <c r="G30" s="369"/>
      <c r="H30" s="370">
        <f>IF((C30-F30)&gt;0,C30-F30,0)</f>
        <v>0</v>
      </c>
      <c r="I30" s="371"/>
      <c r="J30" s="74"/>
      <c r="K30" s="115">
        <f>IF(C30=0,0,ROUND(K25/C30,4))</f>
        <v>0</v>
      </c>
      <c r="L30" s="113">
        <f>ROUNDDOWN(H30*K30,0)</f>
        <v>0</v>
      </c>
      <c r="M30" s="89"/>
      <c r="N30" s="90"/>
    </row>
    <row r="31" spans="1:15">
      <c r="A31" s="74"/>
      <c r="B31" s="74"/>
      <c r="C31" s="74"/>
      <c r="D31" s="74"/>
      <c r="E31" s="74"/>
      <c r="F31" s="74"/>
      <c r="G31" s="74"/>
      <c r="H31" s="74"/>
      <c r="I31" s="74"/>
      <c r="J31" s="74"/>
      <c r="K31" s="89"/>
      <c r="L31" s="89"/>
      <c r="M31" s="89"/>
      <c r="N31" s="74"/>
    </row>
    <row r="32" spans="1:15">
      <c r="A32" s="68" t="s">
        <v>76</v>
      </c>
      <c r="B32" s="68"/>
      <c r="C32" s="68"/>
      <c r="D32" s="68"/>
      <c r="E32" s="68"/>
      <c r="F32" s="68"/>
      <c r="G32" s="68"/>
      <c r="H32" s="68"/>
      <c r="I32" s="68"/>
      <c r="K32" s="68"/>
      <c r="L32" s="68"/>
    </row>
    <row r="33" spans="1:12">
      <c r="A33" s="354" t="s">
        <v>77</v>
      </c>
      <c r="B33" s="355"/>
      <c r="C33" s="354" t="s">
        <v>78</v>
      </c>
      <c r="D33" s="355"/>
      <c r="E33" s="358" t="s">
        <v>79</v>
      </c>
      <c r="F33" s="354" t="s">
        <v>58</v>
      </c>
      <c r="G33" s="355"/>
      <c r="H33" s="360" t="s">
        <v>80</v>
      </c>
      <c r="I33" s="355"/>
      <c r="J33" s="360" t="s">
        <v>81</v>
      </c>
      <c r="K33" s="355"/>
      <c r="L33" s="362" t="s">
        <v>82</v>
      </c>
    </row>
    <row r="34" spans="1:12" ht="14.25" thickBot="1">
      <c r="A34" s="356"/>
      <c r="B34" s="357"/>
      <c r="C34" s="356"/>
      <c r="D34" s="357"/>
      <c r="E34" s="359"/>
      <c r="F34" s="356"/>
      <c r="G34" s="357"/>
      <c r="H34" s="361"/>
      <c r="I34" s="357"/>
      <c r="J34" s="361"/>
      <c r="K34" s="357"/>
      <c r="L34" s="357"/>
    </row>
    <row r="35" spans="1:12" ht="14.25" thickTop="1">
      <c r="A35" s="346">
        <v>472019</v>
      </c>
      <c r="B35" s="347"/>
      <c r="C35" s="335" t="s">
        <v>87</v>
      </c>
      <c r="D35" s="336"/>
      <c r="E35" s="91"/>
      <c r="F35" s="348"/>
      <c r="G35" s="349"/>
      <c r="H35" s="350"/>
      <c r="I35" s="351"/>
      <c r="J35" s="352"/>
      <c r="K35" s="353"/>
      <c r="L35" s="92"/>
    </row>
    <row r="36" spans="1:12">
      <c r="A36" s="346"/>
      <c r="B36" s="347"/>
      <c r="C36" s="335"/>
      <c r="D36" s="336"/>
      <c r="E36" s="93"/>
      <c r="F36" s="346"/>
      <c r="G36" s="347"/>
      <c r="H36" s="337"/>
      <c r="I36" s="338"/>
      <c r="J36" s="339"/>
      <c r="K36" s="340"/>
      <c r="L36" s="92"/>
    </row>
    <row r="37" spans="1:12">
      <c r="A37" s="344"/>
      <c r="B37" s="345"/>
      <c r="C37" s="335"/>
      <c r="D37" s="336"/>
      <c r="E37" s="94"/>
      <c r="F37" s="346"/>
      <c r="G37" s="347"/>
      <c r="H37" s="337"/>
      <c r="I37" s="338"/>
      <c r="J37" s="339"/>
      <c r="K37" s="340"/>
      <c r="L37" s="92"/>
    </row>
    <row r="38" spans="1:12">
      <c r="A38" s="342"/>
      <c r="B38" s="343"/>
      <c r="C38" s="346"/>
      <c r="D38" s="347"/>
      <c r="E38" s="93"/>
      <c r="F38" s="346"/>
      <c r="G38" s="347"/>
      <c r="H38" s="337"/>
      <c r="I38" s="338"/>
      <c r="J38" s="339"/>
      <c r="K38" s="340"/>
      <c r="L38" s="92"/>
    </row>
    <row r="39" spans="1:12">
      <c r="A39" s="342"/>
      <c r="B39" s="343"/>
      <c r="C39" s="335"/>
      <c r="D39" s="336"/>
      <c r="E39" s="95"/>
      <c r="F39" s="335"/>
      <c r="G39" s="336"/>
      <c r="H39" s="337"/>
      <c r="I39" s="338"/>
      <c r="J39" s="339"/>
      <c r="K39" s="340"/>
      <c r="L39" s="92"/>
    </row>
    <row r="40" spans="1:12">
      <c r="A40" s="342"/>
      <c r="B40" s="343"/>
      <c r="C40" s="335"/>
      <c r="D40" s="336"/>
      <c r="E40" s="95"/>
      <c r="F40" s="335"/>
      <c r="G40" s="336"/>
      <c r="H40" s="337"/>
      <c r="I40" s="338"/>
      <c r="J40" s="339"/>
      <c r="K40" s="340"/>
      <c r="L40" s="92"/>
    </row>
    <row r="41" spans="1:12">
      <c r="A41" s="335"/>
      <c r="B41" s="336"/>
      <c r="C41" s="335"/>
      <c r="D41" s="336"/>
      <c r="E41" s="95"/>
      <c r="F41" s="335"/>
      <c r="G41" s="336"/>
      <c r="H41" s="337"/>
      <c r="I41" s="338"/>
      <c r="J41" s="339"/>
      <c r="K41" s="340"/>
      <c r="L41" s="92"/>
    </row>
    <row r="42" spans="1:12" ht="14.25" thickBot="1">
      <c r="A42" s="335"/>
      <c r="B42" s="336"/>
      <c r="C42" s="335"/>
      <c r="D42" s="336"/>
      <c r="E42" s="95"/>
      <c r="F42" s="335"/>
      <c r="G42" s="336"/>
      <c r="H42" s="337"/>
      <c r="I42" s="338"/>
      <c r="J42" s="341"/>
      <c r="K42" s="340"/>
      <c r="L42" s="96"/>
    </row>
    <row r="43" spans="1:12" ht="14.25" thickTop="1">
      <c r="A43" s="313" t="s">
        <v>63</v>
      </c>
      <c r="B43" s="314"/>
      <c r="C43" s="314"/>
      <c r="D43" s="315"/>
      <c r="E43" s="319">
        <f>SUM(E35:E37)</f>
        <v>0</v>
      </c>
      <c r="F43" s="321">
        <f>SUM(F35:G37)</f>
        <v>0</v>
      </c>
      <c r="G43" s="322"/>
      <c r="H43" s="325">
        <f>H35+H36+H37</f>
        <v>0</v>
      </c>
      <c r="I43" s="326"/>
      <c r="J43" s="329">
        <f>SUM(J35:K38)</f>
        <v>0</v>
      </c>
      <c r="K43" s="330"/>
      <c r="L43" s="333">
        <f>SUM(L35:L38)</f>
        <v>0</v>
      </c>
    </row>
    <row r="44" spans="1:12">
      <c r="A44" s="316"/>
      <c r="B44" s="317"/>
      <c r="C44" s="317"/>
      <c r="D44" s="318"/>
      <c r="E44" s="320"/>
      <c r="F44" s="323"/>
      <c r="G44" s="324"/>
      <c r="H44" s="327"/>
      <c r="I44" s="328"/>
      <c r="J44" s="331"/>
      <c r="K44" s="332"/>
      <c r="L44" s="334"/>
    </row>
    <row r="45" spans="1:12">
      <c r="A45" s="68"/>
      <c r="B45" s="68"/>
      <c r="C45" s="68"/>
      <c r="D45" s="68"/>
      <c r="E45" s="68"/>
      <c r="F45" s="68"/>
      <c r="G45" s="68"/>
      <c r="H45" s="68"/>
      <c r="I45" s="68"/>
      <c r="K45" s="68"/>
      <c r="L45" s="68"/>
    </row>
    <row r="46" spans="1:12">
      <c r="A46" s="42" t="s">
        <v>83</v>
      </c>
      <c r="B46" s="220"/>
      <c r="C46" s="220"/>
      <c r="D46" s="220"/>
      <c r="E46" s="220"/>
      <c r="F46" s="220"/>
      <c r="G46" s="220"/>
      <c r="H46" s="220"/>
      <c r="I46" s="220"/>
      <c r="J46" s="221"/>
      <c r="K46" s="219"/>
      <c r="L46" s="68"/>
    </row>
    <row r="47" spans="1:12">
      <c r="A47" s="222" t="s">
        <v>129</v>
      </c>
      <c r="B47" s="187"/>
      <c r="C47" s="187"/>
      <c r="D47" s="187"/>
      <c r="E47" s="187"/>
      <c r="F47" s="187"/>
      <c r="G47" s="187"/>
      <c r="H47" s="187"/>
      <c r="I47" s="187"/>
      <c r="J47" s="184"/>
      <c r="K47" s="223"/>
      <c r="L47" s="68"/>
    </row>
    <row r="48" spans="1:12">
      <c r="A48" s="222" t="s">
        <v>193</v>
      </c>
      <c r="B48" s="187"/>
      <c r="C48" s="187"/>
      <c r="D48" s="187"/>
      <c r="E48" s="187"/>
      <c r="F48" s="187"/>
      <c r="G48" s="187"/>
      <c r="H48" s="187"/>
      <c r="I48" s="187"/>
      <c r="J48" s="184"/>
      <c r="K48" s="223"/>
      <c r="L48" s="68"/>
    </row>
    <row r="49" spans="1:12">
      <c r="A49" s="222" t="s">
        <v>84</v>
      </c>
      <c r="B49" s="187"/>
      <c r="C49" s="187"/>
      <c r="D49" s="187"/>
      <c r="E49" s="187"/>
      <c r="F49" s="187"/>
      <c r="G49" s="187"/>
      <c r="H49" s="187"/>
      <c r="I49" s="187"/>
      <c r="J49" s="184"/>
      <c r="K49" s="223"/>
      <c r="L49" s="68"/>
    </row>
    <row r="50" spans="1:12">
      <c r="A50" s="222"/>
      <c r="B50" s="187"/>
      <c r="C50" s="187"/>
      <c r="D50" s="187"/>
      <c r="E50" s="187"/>
      <c r="F50" s="187"/>
      <c r="G50" s="187"/>
      <c r="H50" s="187"/>
      <c r="I50" s="187"/>
      <c r="J50" s="184"/>
      <c r="K50" s="223"/>
      <c r="L50" s="68"/>
    </row>
    <row r="51" spans="1:12">
      <c r="A51" s="222" t="s">
        <v>194</v>
      </c>
      <c r="B51" s="184"/>
      <c r="C51" s="184"/>
      <c r="D51" s="184"/>
      <c r="E51" s="184"/>
      <c r="F51" s="184"/>
      <c r="G51" s="184"/>
      <c r="H51" s="184"/>
      <c r="I51" s="184"/>
      <c r="J51" s="184"/>
      <c r="K51" s="223"/>
      <c r="L51" s="68"/>
    </row>
    <row r="52" spans="1:12">
      <c r="A52" s="222" t="s">
        <v>84</v>
      </c>
      <c r="B52" s="184"/>
      <c r="C52" s="184"/>
      <c r="D52" s="184"/>
      <c r="E52" s="184"/>
      <c r="F52" s="184"/>
      <c r="G52" s="184"/>
      <c r="H52" s="184"/>
      <c r="I52" s="184"/>
      <c r="J52" s="184"/>
      <c r="K52" s="223"/>
      <c r="L52" s="68"/>
    </row>
    <row r="53" spans="1:12">
      <c r="A53" s="224"/>
      <c r="B53" s="184"/>
      <c r="C53" s="184"/>
      <c r="D53" s="184"/>
      <c r="E53" s="184"/>
      <c r="F53" s="184"/>
      <c r="G53" s="184"/>
      <c r="H53" s="184"/>
      <c r="I53" s="184"/>
      <c r="J53" s="184"/>
      <c r="K53" s="223"/>
      <c r="L53" s="68"/>
    </row>
    <row r="54" spans="1:12" s="68" customFormat="1" ht="12">
      <c r="A54" s="222" t="s">
        <v>195</v>
      </c>
      <c r="B54" s="187"/>
      <c r="C54" s="187"/>
      <c r="D54" s="187"/>
      <c r="E54" s="187"/>
      <c r="F54" s="187"/>
      <c r="G54" s="187"/>
      <c r="H54" s="187"/>
      <c r="I54" s="187"/>
      <c r="J54" s="187"/>
      <c r="K54" s="223"/>
    </row>
    <row r="55" spans="1:12" s="68" customFormat="1" ht="12">
      <c r="A55" s="222" t="s">
        <v>85</v>
      </c>
      <c r="B55" s="187"/>
      <c r="C55" s="187"/>
      <c r="D55" s="187"/>
      <c r="E55" s="187"/>
      <c r="F55" s="187"/>
      <c r="G55" s="187"/>
      <c r="H55" s="187"/>
      <c r="I55" s="187"/>
      <c r="J55" s="187"/>
      <c r="K55" s="223"/>
    </row>
    <row r="56" spans="1:12" s="68" customFormat="1" ht="12">
      <c r="A56" s="222"/>
      <c r="B56" s="187"/>
      <c r="C56" s="187"/>
      <c r="D56" s="187"/>
      <c r="E56" s="187"/>
      <c r="F56" s="187"/>
      <c r="G56" s="187"/>
      <c r="H56" s="187"/>
      <c r="I56" s="187"/>
      <c r="J56" s="187"/>
      <c r="K56" s="223"/>
    </row>
    <row r="57" spans="1:12" s="68" customFormat="1" ht="12">
      <c r="A57" s="225"/>
      <c r="B57" s="226"/>
      <c r="C57" s="226"/>
      <c r="D57" s="226"/>
      <c r="E57" s="226"/>
      <c r="F57" s="226"/>
      <c r="G57" s="226"/>
      <c r="H57" s="226"/>
      <c r="I57" s="226"/>
      <c r="J57" s="226"/>
      <c r="K57" s="227"/>
    </row>
    <row r="58" spans="1:12" s="68" customFormat="1" ht="12">
      <c r="A58" s="68" t="s">
        <v>130</v>
      </c>
    </row>
    <row r="59" spans="1:12" s="68" customFormat="1" ht="12"/>
    <row r="60" spans="1:12" s="68" customFormat="1" ht="12"/>
    <row r="61" spans="1:12">
      <c r="C61" s="46">
        <v>472019</v>
      </c>
      <c r="D61" s="309" t="s">
        <v>44</v>
      </c>
      <c r="E61" s="309"/>
      <c r="K61" s="68"/>
      <c r="L61" s="68"/>
    </row>
    <row r="62" spans="1:12">
      <c r="C62" s="46">
        <v>472134</v>
      </c>
      <c r="D62" s="309" t="s">
        <v>131</v>
      </c>
      <c r="E62" s="309"/>
      <c r="K62" s="68"/>
      <c r="L62" s="68"/>
    </row>
    <row r="63" spans="1:12">
      <c r="C63" s="46">
        <v>472050</v>
      </c>
      <c r="D63" s="309" t="s">
        <v>132</v>
      </c>
      <c r="E63" s="309"/>
      <c r="K63" s="68"/>
      <c r="L63" s="68"/>
    </row>
    <row r="64" spans="1:12">
      <c r="C64" s="46">
        <v>472142</v>
      </c>
      <c r="D64" s="309" t="s">
        <v>86</v>
      </c>
      <c r="E64" s="309"/>
      <c r="K64" s="68"/>
      <c r="L64" s="68"/>
    </row>
    <row r="65" spans="3:12">
      <c r="C65" s="46">
        <v>472076</v>
      </c>
      <c r="D65" s="309" t="s">
        <v>133</v>
      </c>
      <c r="E65" s="309"/>
      <c r="K65" s="68"/>
      <c r="L65" s="68"/>
    </row>
    <row r="66" spans="3:12">
      <c r="C66" s="46">
        <v>472084</v>
      </c>
      <c r="D66" s="309" t="s">
        <v>134</v>
      </c>
      <c r="E66" s="309"/>
      <c r="K66" s="68"/>
      <c r="L66" s="68"/>
    </row>
    <row r="67" spans="3:12">
      <c r="C67" s="46">
        <v>472092</v>
      </c>
      <c r="D67" s="309" t="s">
        <v>135</v>
      </c>
      <c r="E67" s="309"/>
      <c r="K67" s="68"/>
      <c r="L67" s="68"/>
    </row>
    <row r="68" spans="3:12">
      <c r="C68" s="46">
        <v>472100</v>
      </c>
      <c r="D68" s="309" t="s">
        <v>45</v>
      </c>
      <c r="E68" s="309"/>
      <c r="K68" s="68"/>
      <c r="L68" s="68"/>
    </row>
    <row r="69" spans="3:12">
      <c r="C69" s="46">
        <v>472118</v>
      </c>
      <c r="D69" s="309" t="s">
        <v>46</v>
      </c>
      <c r="E69" s="309"/>
      <c r="K69" s="68"/>
      <c r="L69" s="68"/>
    </row>
    <row r="70" spans="3:12">
      <c r="C70" s="46">
        <v>473298</v>
      </c>
      <c r="D70" s="309" t="s">
        <v>47</v>
      </c>
      <c r="E70" s="309"/>
    </row>
    <row r="71" spans="3:12">
      <c r="C71" s="46">
        <v>473751</v>
      </c>
      <c r="D71" s="309" t="s">
        <v>48</v>
      </c>
      <c r="E71" s="309"/>
    </row>
    <row r="72" spans="3:12">
      <c r="C72" s="46">
        <v>473819</v>
      </c>
      <c r="D72" s="309" t="s">
        <v>49</v>
      </c>
      <c r="E72" s="309"/>
    </row>
    <row r="73" spans="3:12">
      <c r="C73" s="46">
        <v>473827</v>
      </c>
      <c r="D73" s="309" t="s">
        <v>50</v>
      </c>
      <c r="E73" s="309"/>
    </row>
    <row r="74" spans="3:12">
      <c r="C74" s="46">
        <v>478446</v>
      </c>
      <c r="D74" s="310" t="s">
        <v>136</v>
      </c>
      <c r="E74" s="310"/>
    </row>
  </sheetData>
  <mergeCells count="108">
    <mergeCell ref="A4:I4"/>
    <mergeCell ref="B6:C6"/>
    <mergeCell ref="B7:C7"/>
    <mergeCell ref="A10:A12"/>
    <mergeCell ref="B10:G10"/>
    <mergeCell ref="I10:K10"/>
    <mergeCell ref="B11:B12"/>
    <mergeCell ref="F11:F12"/>
    <mergeCell ref="G11:G12"/>
    <mergeCell ref="I11:J12"/>
    <mergeCell ref="I18:J18"/>
    <mergeCell ref="I19:J19"/>
    <mergeCell ref="I20:J20"/>
    <mergeCell ref="I21:J21"/>
    <mergeCell ref="I22:J22"/>
    <mergeCell ref="I23:J23"/>
    <mergeCell ref="K11:K12"/>
    <mergeCell ref="I13:J13"/>
    <mergeCell ref="I14:J14"/>
    <mergeCell ref="I15:J15"/>
    <mergeCell ref="I16:J16"/>
    <mergeCell ref="I17:J17"/>
    <mergeCell ref="I24:J24"/>
    <mergeCell ref="I25:J25"/>
    <mergeCell ref="O25:O26"/>
    <mergeCell ref="A27:I27"/>
    <mergeCell ref="K27:L27"/>
    <mergeCell ref="A28:B28"/>
    <mergeCell ref="C28:D28"/>
    <mergeCell ref="F28:G28"/>
    <mergeCell ref="H28:I28"/>
    <mergeCell ref="A33:B34"/>
    <mergeCell ref="C33:D34"/>
    <mergeCell ref="E33:E34"/>
    <mergeCell ref="F33:G34"/>
    <mergeCell ref="H33:I34"/>
    <mergeCell ref="J33:K34"/>
    <mergeCell ref="L33:L34"/>
    <mergeCell ref="A29:B29"/>
    <mergeCell ref="C29:D29"/>
    <mergeCell ref="F29:G29"/>
    <mergeCell ref="H29:I29"/>
    <mergeCell ref="A30:B30"/>
    <mergeCell ref="C30:D30"/>
    <mergeCell ref="F30:G30"/>
    <mergeCell ref="H30:I30"/>
    <mergeCell ref="A35:B35"/>
    <mergeCell ref="C35:D35"/>
    <mergeCell ref="F35:G35"/>
    <mergeCell ref="H35:I35"/>
    <mergeCell ref="J35:K35"/>
    <mergeCell ref="A36:B36"/>
    <mergeCell ref="C36:D36"/>
    <mergeCell ref="F36:G36"/>
    <mergeCell ref="H36:I36"/>
    <mergeCell ref="J36:K36"/>
    <mergeCell ref="A37:B37"/>
    <mergeCell ref="C37:D37"/>
    <mergeCell ref="F37:G37"/>
    <mergeCell ref="H37:I37"/>
    <mergeCell ref="J37:K37"/>
    <mergeCell ref="A38:B38"/>
    <mergeCell ref="C38:D38"/>
    <mergeCell ref="F38:G38"/>
    <mergeCell ref="H38:I38"/>
    <mergeCell ref="J38:K38"/>
    <mergeCell ref="F41:G41"/>
    <mergeCell ref="H41:I41"/>
    <mergeCell ref="J41:K41"/>
    <mergeCell ref="A42:B42"/>
    <mergeCell ref="C42:D42"/>
    <mergeCell ref="F42:G42"/>
    <mergeCell ref="H42:I42"/>
    <mergeCell ref="J42:K42"/>
    <mergeCell ref="A39:B39"/>
    <mergeCell ref="C39:D39"/>
    <mergeCell ref="F39:G39"/>
    <mergeCell ref="H39:I39"/>
    <mergeCell ref="J39:K39"/>
    <mergeCell ref="A40:B40"/>
    <mergeCell ref="C40:D40"/>
    <mergeCell ref="F40:G40"/>
    <mergeCell ref="H40:I40"/>
    <mergeCell ref="J40:K40"/>
    <mergeCell ref="D73:E73"/>
    <mergeCell ref="D74:E74"/>
    <mergeCell ref="B1:J1"/>
    <mergeCell ref="I7:L7"/>
    <mergeCell ref="D67:E67"/>
    <mergeCell ref="D68:E68"/>
    <mergeCell ref="D69:E69"/>
    <mergeCell ref="D70:E70"/>
    <mergeCell ref="D71:E71"/>
    <mergeCell ref="D72:E72"/>
    <mergeCell ref="D61:E61"/>
    <mergeCell ref="D62:E62"/>
    <mergeCell ref="D63:E63"/>
    <mergeCell ref="D64:E64"/>
    <mergeCell ref="D65:E65"/>
    <mergeCell ref="D66:E66"/>
    <mergeCell ref="A43:D44"/>
    <mergeCell ref="E43:E44"/>
    <mergeCell ref="F43:G44"/>
    <mergeCell ref="H43:I44"/>
    <mergeCell ref="J43:K44"/>
    <mergeCell ref="L43:L44"/>
    <mergeCell ref="A41:B41"/>
    <mergeCell ref="C41:D41"/>
  </mergeCells>
  <phoneticPr fontId="14"/>
  <pageMargins left="0.55118110236220474" right="0.19685039370078741" top="0.98425196850393704" bottom="0.19685039370078741" header="0.51181102362204722" footer="0.31496062992125984"/>
  <pageSetup paperSize="9" scale="9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52BF4-C945-4AEE-870A-BC45E9F1F3AE}">
  <sheetPr>
    <tabColor rgb="FFFF0000"/>
  </sheetPr>
  <dimension ref="A1:O74"/>
  <sheetViews>
    <sheetView view="pageBreakPreview" topLeftCell="A4" zoomScaleNormal="100" zoomScaleSheetLayoutView="100" workbookViewId="0">
      <selection activeCell="B6" sqref="B6:C6"/>
    </sheetView>
  </sheetViews>
  <sheetFormatPr defaultRowHeight="13.5"/>
  <cols>
    <col min="1" max="1" width="11.375" style="184" customWidth="1"/>
    <col min="2" max="2" width="5.25" style="184" customWidth="1"/>
    <col min="3" max="5" width="10.125" style="184" customWidth="1"/>
    <col min="6" max="6" width="5.25" style="184" customWidth="1"/>
    <col min="7" max="7" width="9.25" style="184" customWidth="1"/>
    <col min="8" max="8" width="2.875" style="184" customWidth="1"/>
    <col min="9" max="9" width="8.75" style="184" customWidth="1"/>
    <col min="10" max="10" width="1.375" style="184" customWidth="1"/>
    <col min="11" max="11" width="12.25" style="184" bestFit="1" customWidth="1"/>
    <col min="12" max="12" width="11.25" style="184" customWidth="1"/>
    <col min="13" max="13" width="1.125" style="184" customWidth="1"/>
    <col min="14" max="14" width="9.625" style="184" customWidth="1"/>
    <col min="15" max="15" width="2.75" style="184" customWidth="1"/>
    <col min="16" max="256" width="9" style="184"/>
    <col min="257" max="257" width="11.375" style="184" customWidth="1"/>
    <col min="258" max="258" width="5.25" style="184" customWidth="1"/>
    <col min="259" max="261" width="10.125" style="184" customWidth="1"/>
    <col min="262" max="262" width="5.25" style="184" customWidth="1"/>
    <col min="263" max="263" width="9.25" style="184" customWidth="1"/>
    <col min="264" max="264" width="2.875" style="184" customWidth="1"/>
    <col min="265" max="265" width="8.75" style="184" customWidth="1"/>
    <col min="266" max="266" width="1.375" style="184" customWidth="1"/>
    <col min="267" max="267" width="11.875" style="184" bestFit="1" customWidth="1"/>
    <col min="268" max="268" width="11.25" style="184" customWidth="1"/>
    <col min="269" max="269" width="1.125" style="184" customWidth="1"/>
    <col min="270" max="270" width="9.625" style="184" customWidth="1"/>
    <col min="271" max="271" width="2.75" style="184" customWidth="1"/>
    <col min="272" max="512" width="9" style="184"/>
    <col min="513" max="513" width="11.375" style="184" customWidth="1"/>
    <col min="514" max="514" width="5.25" style="184" customWidth="1"/>
    <col min="515" max="517" width="10.125" style="184" customWidth="1"/>
    <col min="518" max="518" width="5.25" style="184" customWidth="1"/>
    <col min="519" max="519" width="9.25" style="184" customWidth="1"/>
    <col min="520" max="520" width="2.875" style="184" customWidth="1"/>
    <col min="521" max="521" width="8.75" style="184" customWidth="1"/>
    <col min="522" max="522" width="1.375" style="184" customWidth="1"/>
    <col min="523" max="523" width="11.875" style="184" bestFit="1" customWidth="1"/>
    <col min="524" max="524" width="11.25" style="184" customWidth="1"/>
    <col min="525" max="525" width="1.125" style="184" customWidth="1"/>
    <col min="526" max="526" width="9.625" style="184" customWidth="1"/>
    <col min="527" max="527" width="2.75" style="184" customWidth="1"/>
    <col min="528" max="768" width="9" style="184"/>
    <col min="769" max="769" width="11.375" style="184" customWidth="1"/>
    <col min="770" max="770" width="5.25" style="184" customWidth="1"/>
    <col min="771" max="773" width="10.125" style="184" customWidth="1"/>
    <col min="774" max="774" width="5.25" style="184" customWidth="1"/>
    <col min="775" max="775" width="9.25" style="184" customWidth="1"/>
    <col min="776" max="776" width="2.875" style="184" customWidth="1"/>
    <col min="777" max="777" width="8.75" style="184" customWidth="1"/>
    <col min="778" max="778" width="1.375" style="184" customWidth="1"/>
    <col min="779" max="779" width="11.875" style="184" bestFit="1" customWidth="1"/>
    <col min="780" max="780" width="11.25" style="184" customWidth="1"/>
    <col min="781" max="781" width="1.125" style="184" customWidth="1"/>
    <col min="782" max="782" width="9.625" style="184" customWidth="1"/>
    <col min="783" max="783" width="2.75" style="184" customWidth="1"/>
    <col min="784" max="1024" width="9" style="184"/>
    <col min="1025" max="1025" width="11.375" style="184" customWidth="1"/>
    <col min="1026" max="1026" width="5.25" style="184" customWidth="1"/>
    <col min="1027" max="1029" width="10.125" style="184" customWidth="1"/>
    <col min="1030" max="1030" width="5.25" style="184" customWidth="1"/>
    <col min="1031" max="1031" width="9.25" style="184" customWidth="1"/>
    <col min="1032" max="1032" width="2.875" style="184" customWidth="1"/>
    <col min="1033" max="1033" width="8.75" style="184" customWidth="1"/>
    <col min="1034" max="1034" width="1.375" style="184" customWidth="1"/>
    <col min="1035" max="1035" width="11.875" style="184" bestFit="1" customWidth="1"/>
    <col min="1036" max="1036" width="11.25" style="184" customWidth="1"/>
    <col min="1037" max="1037" width="1.125" style="184" customWidth="1"/>
    <col min="1038" max="1038" width="9.625" style="184" customWidth="1"/>
    <col min="1039" max="1039" width="2.75" style="184" customWidth="1"/>
    <col min="1040" max="1280" width="9" style="184"/>
    <col min="1281" max="1281" width="11.375" style="184" customWidth="1"/>
    <col min="1282" max="1282" width="5.25" style="184" customWidth="1"/>
    <col min="1283" max="1285" width="10.125" style="184" customWidth="1"/>
    <col min="1286" max="1286" width="5.25" style="184" customWidth="1"/>
    <col min="1287" max="1287" width="9.25" style="184" customWidth="1"/>
    <col min="1288" max="1288" width="2.875" style="184" customWidth="1"/>
    <col min="1289" max="1289" width="8.75" style="184" customWidth="1"/>
    <col min="1290" max="1290" width="1.375" style="184" customWidth="1"/>
    <col min="1291" max="1291" width="11.875" style="184" bestFit="1" customWidth="1"/>
    <col min="1292" max="1292" width="11.25" style="184" customWidth="1"/>
    <col min="1293" max="1293" width="1.125" style="184" customWidth="1"/>
    <col min="1294" max="1294" width="9.625" style="184" customWidth="1"/>
    <col min="1295" max="1295" width="2.75" style="184" customWidth="1"/>
    <col min="1296" max="1536" width="9" style="184"/>
    <col min="1537" max="1537" width="11.375" style="184" customWidth="1"/>
    <col min="1538" max="1538" width="5.25" style="184" customWidth="1"/>
    <col min="1539" max="1541" width="10.125" style="184" customWidth="1"/>
    <col min="1542" max="1542" width="5.25" style="184" customWidth="1"/>
    <col min="1543" max="1543" width="9.25" style="184" customWidth="1"/>
    <col min="1544" max="1544" width="2.875" style="184" customWidth="1"/>
    <col min="1545" max="1545" width="8.75" style="184" customWidth="1"/>
    <col min="1546" max="1546" width="1.375" style="184" customWidth="1"/>
    <col min="1547" max="1547" width="11.875" style="184" bestFit="1" customWidth="1"/>
    <col min="1548" max="1548" width="11.25" style="184" customWidth="1"/>
    <col min="1549" max="1549" width="1.125" style="184" customWidth="1"/>
    <col min="1550" max="1550" width="9.625" style="184" customWidth="1"/>
    <col min="1551" max="1551" width="2.75" style="184" customWidth="1"/>
    <col min="1552" max="1792" width="9" style="184"/>
    <col min="1793" max="1793" width="11.375" style="184" customWidth="1"/>
    <col min="1794" max="1794" width="5.25" style="184" customWidth="1"/>
    <col min="1795" max="1797" width="10.125" style="184" customWidth="1"/>
    <col min="1798" max="1798" width="5.25" style="184" customWidth="1"/>
    <col min="1799" max="1799" width="9.25" style="184" customWidth="1"/>
    <col min="1800" max="1800" width="2.875" style="184" customWidth="1"/>
    <col min="1801" max="1801" width="8.75" style="184" customWidth="1"/>
    <col min="1802" max="1802" width="1.375" style="184" customWidth="1"/>
    <col min="1803" max="1803" width="11.875" style="184" bestFit="1" customWidth="1"/>
    <col min="1804" max="1804" width="11.25" style="184" customWidth="1"/>
    <col min="1805" max="1805" width="1.125" style="184" customWidth="1"/>
    <col min="1806" max="1806" width="9.625" style="184" customWidth="1"/>
    <col min="1807" max="1807" width="2.75" style="184" customWidth="1"/>
    <col min="1808" max="2048" width="9" style="184"/>
    <col min="2049" max="2049" width="11.375" style="184" customWidth="1"/>
    <col min="2050" max="2050" width="5.25" style="184" customWidth="1"/>
    <col min="2051" max="2053" width="10.125" style="184" customWidth="1"/>
    <col min="2054" max="2054" width="5.25" style="184" customWidth="1"/>
    <col min="2055" max="2055" width="9.25" style="184" customWidth="1"/>
    <col min="2056" max="2056" width="2.875" style="184" customWidth="1"/>
    <col min="2057" max="2057" width="8.75" style="184" customWidth="1"/>
    <col min="2058" max="2058" width="1.375" style="184" customWidth="1"/>
    <col min="2059" max="2059" width="11.875" style="184" bestFit="1" customWidth="1"/>
    <col min="2060" max="2060" width="11.25" style="184" customWidth="1"/>
    <col min="2061" max="2061" width="1.125" style="184" customWidth="1"/>
    <col min="2062" max="2062" width="9.625" style="184" customWidth="1"/>
    <col min="2063" max="2063" width="2.75" style="184" customWidth="1"/>
    <col min="2064" max="2304" width="9" style="184"/>
    <col min="2305" max="2305" width="11.375" style="184" customWidth="1"/>
    <col min="2306" max="2306" width="5.25" style="184" customWidth="1"/>
    <col min="2307" max="2309" width="10.125" style="184" customWidth="1"/>
    <col min="2310" max="2310" width="5.25" style="184" customWidth="1"/>
    <col min="2311" max="2311" width="9.25" style="184" customWidth="1"/>
    <col min="2312" max="2312" width="2.875" style="184" customWidth="1"/>
    <col min="2313" max="2313" width="8.75" style="184" customWidth="1"/>
    <col min="2314" max="2314" width="1.375" style="184" customWidth="1"/>
    <col min="2315" max="2315" width="11.875" style="184" bestFit="1" customWidth="1"/>
    <col min="2316" max="2316" width="11.25" style="184" customWidth="1"/>
    <col min="2317" max="2317" width="1.125" style="184" customWidth="1"/>
    <col min="2318" max="2318" width="9.625" style="184" customWidth="1"/>
    <col min="2319" max="2319" width="2.75" style="184" customWidth="1"/>
    <col min="2320" max="2560" width="9" style="184"/>
    <col min="2561" max="2561" width="11.375" style="184" customWidth="1"/>
    <col min="2562" max="2562" width="5.25" style="184" customWidth="1"/>
    <col min="2563" max="2565" width="10.125" style="184" customWidth="1"/>
    <col min="2566" max="2566" width="5.25" style="184" customWidth="1"/>
    <col min="2567" max="2567" width="9.25" style="184" customWidth="1"/>
    <col min="2568" max="2568" width="2.875" style="184" customWidth="1"/>
    <col min="2569" max="2569" width="8.75" style="184" customWidth="1"/>
    <col min="2570" max="2570" width="1.375" style="184" customWidth="1"/>
    <col min="2571" max="2571" width="11.875" style="184" bestFit="1" customWidth="1"/>
    <col min="2572" max="2572" width="11.25" style="184" customWidth="1"/>
    <col min="2573" max="2573" width="1.125" style="184" customWidth="1"/>
    <col min="2574" max="2574" width="9.625" style="184" customWidth="1"/>
    <col min="2575" max="2575" width="2.75" style="184" customWidth="1"/>
    <col min="2576" max="2816" width="9" style="184"/>
    <col min="2817" max="2817" width="11.375" style="184" customWidth="1"/>
    <col min="2818" max="2818" width="5.25" style="184" customWidth="1"/>
    <col min="2819" max="2821" width="10.125" style="184" customWidth="1"/>
    <col min="2822" max="2822" width="5.25" style="184" customWidth="1"/>
    <col min="2823" max="2823" width="9.25" style="184" customWidth="1"/>
    <col min="2824" max="2824" width="2.875" style="184" customWidth="1"/>
    <col min="2825" max="2825" width="8.75" style="184" customWidth="1"/>
    <col min="2826" max="2826" width="1.375" style="184" customWidth="1"/>
    <col min="2827" max="2827" width="11.875" style="184" bestFit="1" customWidth="1"/>
    <col min="2828" max="2828" width="11.25" style="184" customWidth="1"/>
    <col min="2829" max="2829" width="1.125" style="184" customWidth="1"/>
    <col min="2830" max="2830" width="9.625" style="184" customWidth="1"/>
    <col min="2831" max="2831" width="2.75" style="184" customWidth="1"/>
    <col min="2832" max="3072" width="9" style="184"/>
    <col min="3073" max="3073" width="11.375" style="184" customWidth="1"/>
    <col min="3074" max="3074" width="5.25" style="184" customWidth="1"/>
    <col min="3075" max="3077" width="10.125" style="184" customWidth="1"/>
    <col min="3078" max="3078" width="5.25" style="184" customWidth="1"/>
    <col min="3079" max="3079" width="9.25" style="184" customWidth="1"/>
    <col min="3080" max="3080" width="2.875" style="184" customWidth="1"/>
    <col min="3081" max="3081" width="8.75" style="184" customWidth="1"/>
    <col min="3082" max="3082" width="1.375" style="184" customWidth="1"/>
    <col min="3083" max="3083" width="11.875" style="184" bestFit="1" customWidth="1"/>
    <col min="3084" max="3084" width="11.25" style="184" customWidth="1"/>
    <col min="3085" max="3085" width="1.125" style="184" customWidth="1"/>
    <col min="3086" max="3086" width="9.625" style="184" customWidth="1"/>
    <col min="3087" max="3087" width="2.75" style="184" customWidth="1"/>
    <col min="3088" max="3328" width="9" style="184"/>
    <col min="3329" max="3329" width="11.375" style="184" customWidth="1"/>
    <col min="3330" max="3330" width="5.25" style="184" customWidth="1"/>
    <col min="3331" max="3333" width="10.125" style="184" customWidth="1"/>
    <col min="3334" max="3334" width="5.25" style="184" customWidth="1"/>
    <col min="3335" max="3335" width="9.25" style="184" customWidth="1"/>
    <col min="3336" max="3336" width="2.875" style="184" customWidth="1"/>
    <col min="3337" max="3337" width="8.75" style="184" customWidth="1"/>
    <col min="3338" max="3338" width="1.375" style="184" customWidth="1"/>
    <col min="3339" max="3339" width="11.875" style="184" bestFit="1" customWidth="1"/>
    <col min="3340" max="3340" width="11.25" style="184" customWidth="1"/>
    <col min="3341" max="3341" width="1.125" style="184" customWidth="1"/>
    <col min="3342" max="3342" width="9.625" style="184" customWidth="1"/>
    <col min="3343" max="3343" width="2.75" style="184" customWidth="1"/>
    <col min="3344" max="3584" width="9" style="184"/>
    <col min="3585" max="3585" width="11.375" style="184" customWidth="1"/>
    <col min="3586" max="3586" width="5.25" style="184" customWidth="1"/>
    <col min="3587" max="3589" width="10.125" style="184" customWidth="1"/>
    <col min="3590" max="3590" width="5.25" style="184" customWidth="1"/>
    <col min="3591" max="3591" width="9.25" style="184" customWidth="1"/>
    <col min="3592" max="3592" width="2.875" style="184" customWidth="1"/>
    <col min="3593" max="3593" width="8.75" style="184" customWidth="1"/>
    <col min="3594" max="3594" width="1.375" style="184" customWidth="1"/>
    <col min="3595" max="3595" width="11.875" style="184" bestFit="1" customWidth="1"/>
    <col min="3596" max="3596" width="11.25" style="184" customWidth="1"/>
    <col min="3597" max="3597" width="1.125" style="184" customWidth="1"/>
    <col min="3598" max="3598" width="9.625" style="184" customWidth="1"/>
    <col min="3599" max="3599" width="2.75" style="184" customWidth="1"/>
    <col min="3600" max="3840" width="9" style="184"/>
    <col min="3841" max="3841" width="11.375" style="184" customWidth="1"/>
    <col min="3842" max="3842" width="5.25" style="184" customWidth="1"/>
    <col min="3843" max="3845" width="10.125" style="184" customWidth="1"/>
    <col min="3846" max="3846" width="5.25" style="184" customWidth="1"/>
    <col min="3847" max="3847" width="9.25" style="184" customWidth="1"/>
    <col min="3848" max="3848" width="2.875" style="184" customWidth="1"/>
    <col min="3849" max="3849" width="8.75" style="184" customWidth="1"/>
    <col min="3850" max="3850" width="1.375" style="184" customWidth="1"/>
    <col min="3851" max="3851" width="11.875" style="184" bestFit="1" customWidth="1"/>
    <col min="3852" max="3852" width="11.25" style="184" customWidth="1"/>
    <col min="3853" max="3853" width="1.125" style="184" customWidth="1"/>
    <col min="3854" max="3854" width="9.625" style="184" customWidth="1"/>
    <col min="3855" max="3855" width="2.75" style="184" customWidth="1"/>
    <col min="3856" max="4096" width="9" style="184"/>
    <col min="4097" max="4097" width="11.375" style="184" customWidth="1"/>
    <col min="4098" max="4098" width="5.25" style="184" customWidth="1"/>
    <col min="4099" max="4101" width="10.125" style="184" customWidth="1"/>
    <col min="4102" max="4102" width="5.25" style="184" customWidth="1"/>
    <col min="4103" max="4103" width="9.25" style="184" customWidth="1"/>
    <col min="4104" max="4104" width="2.875" style="184" customWidth="1"/>
    <col min="4105" max="4105" width="8.75" style="184" customWidth="1"/>
    <col min="4106" max="4106" width="1.375" style="184" customWidth="1"/>
    <col min="4107" max="4107" width="11.875" style="184" bestFit="1" customWidth="1"/>
    <col min="4108" max="4108" width="11.25" style="184" customWidth="1"/>
    <col min="4109" max="4109" width="1.125" style="184" customWidth="1"/>
    <col min="4110" max="4110" width="9.625" style="184" customWidth="1"/>
    <col min="4111" max="4111" width="2.75" style="184" customWidth="1"/>
    <col min="4112" max="4352" width="9" style="184"/>
    <col min="4353" max="4353" width="11.375" style="184" customWidth="1"/>
    <col min="4354" max="4354" width="5.25" style="184" customWidth="1"/>
    <col min="4355" max="4357" width="10.125" style="184" customWidth="1"/>
    <col min="4358" max="4358" width="5.25" style="184" customWidth="1"/>
    <col min="4359" max="4359" width="9.25" style="184" customWidth="1"/>
    <col min="4360" max="4360" width="2.875" style="184" customWidth="1"/>
    <col min="4361" max="4361" width="8.75" style="184" customWidth="1"/>
    <col min="4362" max="4362" width="1.375" style="184" customWidth="1"/>
    <col min="4363" max="4363" width="11.875" style="184" bestFit="1" customWidth="1"/>
    <col min="4364" max="4364" width="11.25" style="184" customWidth="1"/>
    <col min="4365" max="4365" width="1.125" style="184" customWidth="1"/>
    <col min="4366" max="4366" width="9.625" style="184" customWidth="1"/>
    <col min="4367" max="4367" width="2.75" style="184" customWidth="1"/>
    <col min="4368" max="4608" width="9" style="184"/>
    <col min="4609" max="4609" width="11.375" style="184" customWidth="1"/>
    <col min="4610" max="4610" width="5.25" style="184" customWidth="1"/>
    <col min="4611" max="4613" width="10.125" style="184" customWidth="1"/>
    <col min="4614" max="4614" width="5.25" style="184" customWidth="1"/>
    <col min="4615" max="4615" width="9.25" style="184" customWidth="1"/>
    <col min="4616" max="4616" width="2.875" style="184" customWidth="1"/>
    <col min="4617" max="4617" width="8.75" style="184" customWidth="1"/>
    <col min="4618" max="4618" width="1.375" style="184" customWidth="1"/>
    <col min="4619" max="4619" width="11.875" style="184" bestFit="1" customWidth="1"/>
    <col min="4620" max="4620" width="11.25" style="184" customWidth="1"/>
    <col min="4621" max="4621" width="1.125" style="184" customWidth="1"/>
    <col min="4622" max="4622" width="9.625" style="184" customWidth="1"/>
    <col min="4623" max="4623" width="2.75" style="184" customWidth="1"/>
    <col min="4624" max="4864" width="9" style="184"/>
    <col min="4865" max="4865" width="11.375" style="184" customWidth="1"/>
    <col min="4866" max="4866" width="5.25" style="184" customWidth="1"/>
    <col min="4867" max="4869" width="10.125" style="184" customWidth="1"/>
    <col min="4870" max="4870" width="5.25" style="184" customWidth="1"/>
    <col min="4871" max="4871" width="9.25" style="184" customWidth="1"/>
    <col min="4872" max="4872" width="2.875" style="184" customWidth="1"/>
    <col min="4873" max="4873" width="8.75" style="184" customWidth="1"/>
    <col min="4874" max="4874" width="1.375" style="184" customWidth="1"/>
    <col min="4875" max="4875" width="11.875" style="184" bestFit="1" customWidth="1"/>
    <col min="4876" max="4876" width="11.25" style="184" customWidth="1"/>
    <col min="4877" max="4877" width="1.125" style="184" customWidth="1"/>
    <col min="4878" max="4878" width="9.625" style="184" customWidth="1"/>
    <col min="4879" max="4879" width="2.75" style="184" customWidth="1"/>
    <col min="4880" max="5120" width="9" style="184"/>
    <col min="5121" max="5121" width="11.375" style="184" customWidth="1"/>
    <col min="5122" max="5122" width="5.25" style="184" customWidth="1"/>
    <col min="5123" max="5125" width="10.125" style="184" customWidth="1"/>
    <col min="5126" max="5126" width="5.25" style="184" customWidth="1"/>
    <col min="5127" max="5127" width="9.25" style="184" customWidth="1"/>
    <col min="5128" max="5128" width="2.875" style="184" customWidth="1"/>
    <col min="5129" max="5129" width="8.75" style="184" customWidth="1"/>
    <col min="5130" max="5130" width="1.375" style="184" customWidth="1"/>
    <col min="5131" max="5131" width="11.875" style="184" bestFit="1" customWidth="1"/>
    <col min="5132" max="5132" width="11.25" style="184" customWidth="1"/>
    <col min="5133" max="5133" width="1.125" style="184" customWidth="1"/>
    <col min="5134" max="5134" width="9.625" style="184" customWidth="1"/>
    <col min="5135" max="5135" width="2.75" style="184" customWidth="1"/>
    <col min="5136" max="5376" width="9" style="184"/>
    <col min="5377" max="5377" width="11.375" style="184" customWidth="1"/>
    <col min="5378" max="5378" width="5.25" style="184" customWidth="1"/>
    <col min="5379" max="5381" width="10.125" style="184" customWidth="1"/>
    <col min="5382" max="5382" width="5.25" style="184" customWidth="1"/>
    <col min="5383" max="5383" width="9.25" style="184" customWidth="1"/>
    <col min="5384" max="5384" width="2.875" style="184" customWidth="1"/>
    <col min="5385" max="5385" width="8.75" style="184" customWidth="1"/>
    <col min="5386" max="5386" width="1.375" style="184" customWidth="1"/>
    <col min="5387" max="5387" width="11.875" style="184" bestFit="1" customWidth="1"/>
    <col min="5388" max="5388" width="11.25" style="184" customWidth="1"/>
    <col min="5389" max="5389" width="1.125" style="184" customWidth="1"/>
    <col min="5390" max="5390" width="9.625" style="184" customWidth="1"/>
    <col min="5391" max="5391" width="2.75" style="184" customWidth="1"/>
    <col min="5392" max="5632" width="9" style="184"/>
    <col min="5633" max="5633" width="11.375" style="184" customWidth="1"/>
    <col min="5634" max="5634" width="5.25" style="184" customWidth="1"/>
    <col min="5635" max="5637" width="10.125" style="184" customWidth="1"/>
    <col min="5638" max="5638" width="5.25" style="184" customWidth="1"/>
    <col min="5639" max="5639" width="9.25" style="184" customWidth="1"/>
    <col min="5640" max="5640" width="2.875" style="184" customWidth="1"/>
    <col min="5641" max="5641" width="8.75" style="184" customWidth="1"/>
    <col min="5642" max="5642" width="1.375" style="184" customWidth="1"/>
    <col min="5643" max="5643" width="11.875" style="184" bestFit="1" customWidth="1"/>
    <col min="5644" max="5644" width="11.25" style="184" customWidth="1"/>
    <col min="5645" max="5645" width="1.125" style="184" customWidth="1"/>
    <col min="5646" max="5646" width="9.625" style="184" customWidth="1"/>
    <col min="5647" max="5647" width="2.75" style="184" customWidth="1"/>
    <col min="5648" max="5888" width="9" style="184"/>
    <col min="5889" max="5889" width="11.375" style="184" customWidth="1"/>
    <col min="5890" max="5890" width="5.25" style="184" customWidth="1"/>
    <col min="5891" max="5893" width="10.125" style="184" customWidth="1"/>
    <col min="5894" max="5894" width="5.25" style="184" customWidth="1"/>
    <col min="5895" max="5895" width="9.25" style="184" customWidth="1"/>
    <col min="5896" max="5896" width="2.875" style="184" customWidth="1"/>
    <col min="5897" max="5897" width="8.75" style="184" customWidth="1"/>
    <col min="5898" max="5898" width="1.375" style="184" customWidth="1"/>
    <col min="5899" max="5899" width="11.875" style="184" bestFit="1" customWidth="1"/>
    <col min="5900" max="5900" width="11.25" style="184" customWidth="1"/>
    <col min="5901" max="5901" width="1.125" style="184" customWidth="1"/>
    <col min="5902" max="5902" width="9.625" style="184" customWidth="1"/>
    <col min="5903" max="5903" width="2.75" style="184" customWidth="1"/>
    <col min="5904" max="6144" width="9" style="184"/>
    <col min="6145" max="6145" width="11.375" style="184" customWidth="1"/>
    <col min="6146" max="6146" width="5.25" style="184" customWidth="1"/>
    <col min="6147" max="6149" width="10.125" style="184" customWidth="1"/>
    <col min="6150" max="6150" width="5.25" style="184" customWidth="1"/>
    <col min="6151" max="6151" width="9.25" style="184" customWidth="1"/>
    <col min="6152" max="6152" width="2.875" style="184" customWidth="1"/>
    <col min="6153" max="6153" width="8.75" style="184" customWidth="1"/>
    <col min="6154" max="6154" width="1.375" style="184" customWidth="1"/>
    <col min="6155" max="6155" width="11.875" style="184" bestFit="1" customWidth="1"/>
    <col min="6156" max="6156" width="11.25" style="184" customWidth="1"/>
    <col min="6157" max="6157" width="1.125" style="184" customWidth="1"/>
    <col min="6158" max="6158" width="9.625" style="184" customWidth="1"/>
    <col min="6159" max="6159" width="2.75" style="184" customWidth="1"/>
    <col min="6160" max="6400" width="9" style="184"/>
    <col min="6401" max="6401" width="11.375" style="184" customWidth="1"/>
    <col min="6402" max="6402" width="5.25" style="184" customWidth="1"/>
    <col min="6403" max="6405" width="10.125" style="184" customWidth="1"/>
    <col min="6406" max="6406" width="5.25" style="184" customWidth="1"/>
    <col min="6407" max="6407" width="9.25" style="184" customWidth="1"/>
    <col min="6408" max="6408" width="2.875" style="184" customWidth="1"/>
    <col min="6409" max="6409" width="8.75" style="184" customWidth="1"/>
    <col min="6410" max="6410" width="1.375" style="184" customWidth="1"/>
    <col min="6411" max="6411" width="11.875" style="184" bestFit="1" customWidth="1"/>
    <col min="6412" max="6412" width="11.25" style="184" customWidth="1"/>
    <col min="6413" max="6413" width="1.125" style="184" customWidth="1"/>
    <col min="6414" max="6414" width="9.625" style="184" customWidth="1"/>
    <col min="6415" max="6415" width="2.75" style="184" customWidth="1"/>
    <col min="6416" max="6656" width="9" style="184"/>
    <col min="6657" max="6657" width="11.375" style="184" customWidth="1"/>
    <col min="6658" max="6658" width="5.25" style="184" customWidth="1"/>
    <col min="6659" max="6661" width="10.125" style="184" customWidth="1"/>
    <col min="6662" max="6662" width="5.25" style="184" customWidth="1"/>
    <col min="6663" max="6663" width="9.25" style="184" customWidth="1"/>
    <col min="6664" max="6664" width="2.875" style="184" customWidth="1"/>
    <col min="6665" max="6665" width="8.75" style="184" customWidth="1"/>
    <col min="6666" max="6666" width="1.375" style="184" customWidth="1"/>
    <col min="6667" max="6667" width="11.875" style="184" bestFit="1" customWidth="1"/>
    <col min="6668" max="6668" width="11.25" style="184" customWidth="1"/>
    <col min="6669" max="6669" width="1.125" style="184" customWidth="1"/>
    <col min="6670" max="6670" width="9.625" style="184" customWidth="1"/>
    <col min="6671" max="6671" width="2.75" style="184" customWidth="1"/>
    <col min="6672" max="6912" width="9" style="184"/>
    <col min="6913" max="6913" width="11.375" style="184" customWidth="1"/>
    <col min="6914" max="6914" width="5.25" style="184" customWidth="1"/>
    <col min="6915" max="6917" width="10.125" style="184" customWidth="1"/>
    <col min="6918" max="6918" width="5.25" style="184" customWidth="1"/>
    <col min="6919" max="6919" width="9.25" style="184" customWidth="1"/>
    <col min="6920" max="6920" width="2.875" style="184" customWidth="1"/>
    <col min="6921" max="6921" width="8.75" style="184" customWidth="1"/>
    <col min="6922" max="6922" width="1.375" style="184" customWidth="1"/>
    <col min="6923" max="6923" width="11.875" style="184" bestFit="1" customWidth="1"/>
    <col min="6924" max="6924" width="11.25" style="184" customWidth="1"/>
    <col min="6925" max="6925" width="1.125" style="184" customWidth="1"/>
    <col min="6926" max="6926" width="9.625" style="184" customWidth="1"/>
    <col min="6927" max="6927" width="2.75" style="184" customWidth="1"/>
    <col min="6928" max="7168" width="9" style="184"/>
    <col min="7169" max="7169" width="11.375" style="184" customWidth="1"/>
    <col min="7170" max="7170" width="5.25" style="184" customWidth="1"/>
    <col min="7171" max="7173" width="10.125" style="184" customWidth="1"/>
    <col min="7174" max="7174" width="5.25" style="184" customWidth="1"/>
    <col min="7175" max="7175" width="9.25" style="184" customWidth="1"/>
    <col min="7176" max="7176" width="2.875" style="184" customWidth="1"/>
    <col min="7177" max="7177" width="8.75" style="184" customWidth="1"/>
    <col min="7178" max="7178" width="1.375" style="184" customWidth="1"/>
    <col min="7179" max="7179" width="11.875" style="184" bestFit="1" customWidth="1"/>
    <col min="7180" max="7180" width="11.25" style="184" customWidth="1"/>
    <col min="7181" max="7181" width="1.125" style="184" customWidth="1"/>
    <col min="7182" max="7182" width="9.625" style="184" customWidth="1"/>
    <col min="7183" max="7183" width="2.75" style="184" customWidth="1"/>
    <col min="7184" max="7424" width="9" style="184"/>
    <col min="7425" max="7425" width="11.375" style="184" customWidth="1"/>
    <col min="7426" max="7426" width="5.25" style="184" customWidth="1"/>
    <col min="7427" max="7429" width="10.125" style="184" customWidth="1"/>
    <col min="7430" max="7430" width="5.25" style="184" customWidth="1"/>
    <col min="7431" max="7431" width="9.25" style="184" customWidth="1"/>
    <col min="7432" max="7432" width="2.875" style="184" customWidth="1"/>
    <col min="7433" max="7433" width="8.75" style="184" customWidth="1"/>
    <col min="7434" max="7434" width="1.375" style="184" customWidth="1"/>
    <col min="7435" max="7435" width="11.875" style="184" bestFit="1" customWidth="1"/>
    <col min="7436" max="7436" width="11.25" style="184" customWidth="1"/>
    <col min="7437" max="7437" width="1.125" style="184" customWidth="1"/>
    <col min="7438" max="7438" width="9.625" style="184" customWidth="1"/>
    <col min="7439" max="7439" width="2.75" style="184" customWidth="1"/>
    <col min="7440" max="7680" width="9" style="184"/>
    <col min="7681" max="7681" width="11.375" style="184" customWidth="1"/>
    <col min="7682" max="7682" width="5.25" style="184" customWidth="1"/>
    <col min="7683" max="7685" width="10.125" style="184" customWidth="1"/>
    <col min="7686" max="7686" width="5.25" style="184" customWidth="1"/>
    <col min="7687" max="7687" width="9.25" style="184" customWidth="1"/>
    <col min="7688" max="7688" width="2.875" style="184" customWidth="1"/>
    <col min="7689" max="7689" width="8.75" style="184" customWidth="1"/>
    <col min="7690" max="7690" width="1.375" style="184" customWidth="1"/>
    <col min="7691" max="7691" width="11.875" style="184" bestFit="1" customWidth="1"/>
    <col min="7692" max="7692" width="11.25" style="184" customWidth="1"/>
    <col min="7693" max="7693" width="1.125" style="184" customWidth="1"/>
    <col min="7694" max="7694" width="9.625" style="184" customWidth="1"/>
    <col min="7695" max="7695" width="2.75" style="184" customWidth="1"/>
    <col min="7696" max="7936" width="9" style="184"/>
    <col min="7937" max="7937" width="11.375" style="184" customWidth="1"/>
    <col min="7938" max="7938" width="5.25" style="184" customWidth="1"/>
    <col min="7939" max="7941" width="10.125" style="184" customWidth="1"/>
    <col min="7942" max="7942" width="5.25" style="184" customWidth="1"/>
    <col min="7943" max="7943" width="9.25" style="184" customWidth="1"/>
    <col min="7944" max="7944" width="2.875" style="184" customWidth="1"/>
    <col min="7945" max="7945" width="8.75" style="184" customWidth="1"/>
    <col min="7946" max="7946" width="1.375" style="184" customWidth="1"/>
    <col min="7947" max="7947" width="11.875" style="184" bestFit="1" customWidth="1"/>
    <col min="7948" max="7948" width="11.25" style="184" customWidth="1"/>
    <col min="7949" max="7949" width="1.125" style="184" customWidth="1"/>
    <col min="7950" max="7950" width="9.625" style="184" customWidth="1"/>
    <col min="7951" max="7951" width="2.75" style="184" customWidth="1"/>
    <col min="7952" max="8192" width="9" style="184"/>
    <col min="8193" max="8193" width="11.375" style="184" customWidth="1"/>
    <col min="8194" max="8194" width="5.25" style="184" customWidth="1"/>
    <col min="8195" max="8197" width="10.125" style="184" customWidth="1"/>
    <col min="8198" max="8198" width="5.25" style="184" customWidth="1"/>
    <col min="8199" max="8199" width="9.25" style="184" customWidth="1"/>
    <col min="8200" max="8200" width="2.875" style="184" customWidth="1"/>
    <col min="8201" max="8201" width="8.75" style="184" customWidth="1"/>
    <col min="8202" max="8202" width="1.375" style="184" customWidth="1"/>
    <col min="8203" max="8203" width="11.875" style="184" bestFit="1" customWidth="1"/>
    <col min="8204" max="8204" width="11.25" style="184" customWidth="1"/>
    <col min="8205" max="8205" width="1.125" style="184" customWidth="1"/>
    <col min="8206" max="8206" width="9.625" style="184" customWidth="1"/>
    <col min="8207" max="8207" width="2.75" style="184" customWidth="1"/>
    <col min="8208" max="8448" width="9" style="184"/>
    <col min="8449" max="8449" width="11.375" style="184" customWidth="1"/>
    <col min="8450" max="8450" width="5.25" style="184" customWidth="1"/>
    <col min="8451" max="8453" width="10.125" style="184" customWidth="1"/>
    <col min="8454" max="8454" width="5.25" style="184" customWidth="1"/>
    <col min="8455" max="8455" width="9.25" style="184" customWidth="1"/>
    <col min="8456" max="8456" width="2.875" style="184" customWidth="1"/>
    <col min="8457" max="8457" width="8.75" style="184" customWidth="1"/>
    <col min="8458" max="8458" width="1.375" style="184" customWidth="1"/>
    <col min="8459" max="8459" width="11.875" style="184" bestFit="1" customWidth="1"/>
    <col min="8460" max="8460" width="11.25" style="184" customWidth="1"/>
    <col min="8461" max="8461" width="1.125" style="184" customWidth="1"/>
    <col min="8462" max="8462" width="9.625" style="184" customWidth="1"/>
    <col min="8463" max="8463" width="2.75" style="184" customWidth="1"/>
    <col min="8464" max="8704" width="9" style="184"/>
    <col min="8705" max="8705" width="11.375" style="184" customWidth="1"/>
    <col min="8706" max="8706" width="5.25" style="184" customWidth="1"/>
    <col min="8707" max="8709" width="10.125" style="184" customWidth="1"/>
    <col min="8710" max="8710" width="5.25" style="184" customWidth="1"/>
    <col min="8711" max="8711" width="9.25" style="184" customWidth="1"/>
    <col min="8712" max="8712" width="2.875" style="184" customWidth="1"/>
    <col min="8713" max="8713" width="8.75" style="184" customWidth="1"/>
    <col min="8714" max="8714" width="1.375" style="184" customWidth="1"/>
    <col min="8715" max="8715" width="11.875" style="184" bestFit="1" customWidth="1"/>
    <col min="8716" max="8716" width="11.25" style="184" customWidth="1"/>
    <col min="8717" max="8717" width="1.125" style="184" customWidth="1"/>
    <col min="8718" max="8718" width="9.625" style="184" customWidth="1"/>
    <col min="8719" max="8719" width="2.75" style="184" customWidth="1"/>
    <col min="8720" max="8960" width="9" style="184"/>
    <col min="8961" max="8961" width="11.375" style="184" customWidth="1"/>
    <col min="8962" max="8962" width="5.25" style="184" customWidth="1"/>
    <col min="8963" max="8965" width="10.125" style="184" customWidth="1"/>
    <col min="8966" max="8966" width="5.25" style="184" customWidth="1"/>
    <col min="8967" max="8967" width="9.25" style="184" customWidth="1"/>
    <col min="8968" max="8968" width="2.875" style="184" customWidth="1"/>
    <col min="8969" max="8969" width="8.75" style="184" customWidth="1"/>
    <col min="8970" max="8970" width="1.375" style="184" customWidth="1"/>
    <col min="8971" max="8971" width="11.875" style="184" bestFit="1" customWidth="1"/>
    <col min="8972" max="8972" width="11.25" style="184" customWidth="1"/>
    <col min="8973" max="8973" width="1.125" style="184" customWidth="1"/>
    <col min="8974" max="8974" width="9.625" style="184" customWidth="1"/>
    <col min="8975" max="8975" width="2.75" style="184" customWidth="1"/>
    <col min="8976" max="9216" width="9" style="184"/>
    <col min="9217" max="9217" width="11.375" style="184" customWidth="1"/>
    <col min="9218" max="9218" width="5.25" style="184" customWidth="1"/>
    <col min="9219" max="9221" width="10.125" style="184" customWidth="1"/>
    <col min="9222" max="9222" width="5.25" style="184" customWidth="1"/>
    <col min="9223" max="9223" width="9.25" style="184" customWidth="1"/>
    <col min="9224" max="9224" width="2.875" style="184" customWidth="1"/>
    <col min="9225" max="9225" width="8.75" style="184" customWidth="1"/>
    <col min="9226" max="9226" width="1.375" style="184" customWidth="1"/>
    <col min="9227" max="9227" width="11.875" style="184" bestFit="1" customWidth="1"/>
    <col min="9228" max="9228" width="11.25" style="184" customWidth="1"/>
    <col min="9229" max="9229" width="1.125" style="184" customWidth="1"/>
    <col min="9230" max="9230" width="9.625" style="184" customWidth="1"/>
    <col min="9231" max="9231" width="2.75" style="184" customWidth="1"/>
    <col min="9232" max="9472" width="9" style="184"/>
    <col min="9473" max="9473" width="11.375" style="184" customWidth="1"/>
    <col min="9474" max="9474" width="5.25" style="184" customWidth="1"/>
    <col min="9475" max="9477" width="10.125" style="184" customWidth="1"/>
    <col min="9478" max="9478" width="5.25" style="184" customWidth="1"/>
    <col min="9479" max="9479" width="9.25" style="184" customWidth="1"/>
    <col min="9480" max="9480" width="2.875" style="184" customWidth="1"/>
    <col min="9481" max="9481" width="8.75" style="184" customWidth="1"/>
    <col min="9482" max="9482" width="1.375" style="184" customWidth="1"/>
    <col min="9483" max="9483" width="11.875" style="184" bestFit="1" customWidth="1"/>
    <col min="9484" max="9484" width="11.25" style="184" customWidth="1"/>
    <col min="9485" max="9485" width="1.125" style="184" customWidth="1"/>
    <col min="9486" max="9486" width="9.625" style="184" customWidth="1"/>
    <col min="9487" max="9487" width="2.75" style="184" customWidth="1"/>
    <col min="9488" max="9728" width="9" style="184"/>
    <col min="9729" max="9729" width="11.375" style="184" customWidth="1"/>
    <col min="9730" max="9730" width="5.25" style="184" customWidth="1"/>
    <col min="9731" max="9733" width="10.125" style="184" customWidth="1"/>
    <col min="9734" max="9734" width="5.25" style="184" customWidth="1"/>
    <col min="9735" max="9735" width="9.25" style="184" customWidth="1"/>
    <col min="9736" max="9736" width="2.875" style="184" customWidth="1"/>
    <col min="9737" max="9737" width="8.75" style="184" customWidth="1"/>
    <col min="9738" max="9738" width="1.375" style="184" customWidth="1"/>
    <col min="9739" max="9739" width="11.875" style="184" bestFit="1" customWidth="1"/>
    <col min="9740" max="9740" width="11.25" style="184" customWidth="1"/>
    <col min="9741" max="9741" width="1.125" style="184" customWidth="1"/>
    <col min="9742" max="9742" width="9.625" style="184" customWidth="1"/>
    <col min="9743" max="9743" width="2.75" style="184" customWidth="1"/>
    <col min="9744" max="9984" width="9" style="184"/>
    <col min="9985" max="9985" width="11.375" style="184" customWidth="1"/>
    <col min="9986" max="9986" width="5.25" style="184" customWidth="1"/>
    <col min="9987" max="9989" width="10.125" style="184" customWidth="1"/>
    <col min="9990" max="9990" width="5.25" style="184" customWidth="1"/>
    <col min="9991" max="9991" width="9.25" style="184" customWidth="1"/>
    <col min="9992" max="9992" width="2.875" style="184" customWidth="1"/>
    <col min="9993" max="9993" width="8.75" style="184" customWidth="1"/>
    <col min="9994" max="9994" width="1.375" style="184" customWidth="1"/>
    <col min="9995" max="9995" width="11.875" style="184" bestFit="1" customWidth="1"/>
    <col min="9996" max="9996" width="11.25" style="184" customWidth="1"/>
    <col min="9997" max="9997" width="1.125" style="184" customWidth="1"/>
    <col min="9998" max="9998" width="9.625" style="184" customWidth="1"/>
    <col min="9999" max="9999" width="2.75" style="184" customWidth="1"/>
    <col min="10000" max="10240" width="9" style="184"/>
    <col min="10241" max="10241" width="11.375" style="184" customWidth="1"/>
    <col min="10242" max="10242" width="5.25" style="184" customWidth="1"/>
    <col min="10243" max="10245" width="10.125" style="184" customWidth="1"/>
    <col min="10246" max="10246" width="5.25" style="184" customWidth="1"/>
    <col min="10247" max="10247" width="9.25" style="184" customWidth="1"/>
    <col min="10248" max="10248" width="2.875" style="184" customWidth="1"/>
    <col min="10249" max="10249" width="8.75" style="184" customWidth="1"/>
    <col min="10250" max="10250" width="1.375" style="184" customWidth="1"/>
    <col min="10251" max="10251" width="11.875" style="184" bestFit="1" customWidth="1"/>
    <col min="10252" max="10252" width="11.25" style="184" customWidth="1"/>
    <col min="10253" max="10253" width="1.125" style="184" customWidth="1"/>
    <col min="10254" max="10254" width="9.625" style="184" customWidth="1"/>
    <col min="10255" max="10255" width="2.75" style="184" customWidth="1"/>
    <col min="10256" max="10496" width="9" style="184"/>
    <col min="10497" max="10497" width="11.375" style="184" customWidth="1"/>
    <col min="10498" max="10498" width="5.25" style="184" customWidth="1"/>
    <col min="10499" max="10501" width="10.125" style="184" customWidth="1"/>
    <col min="10502" max="10502" width="5.25" style="184" customWidth="1"/>
    <col min="10503" max="10503" width="9.25" style="184" customWidth="1"/>
    <col min="10504" max="10504" width="2.875" style="184" customWidth="1"/>
    <col min="10505" max="10505" width="8.75" style="184" customWidth="1"/>
    <col min="10506" max="10506" width="1.375" style="184" customWidth="1"/>
    <col min="10507" max="10507" width="11.875" style="184" bestFit="1" customWidth="1"/>
    <col min="10508" max="10508" width="11.25" style="184" customWidth="1"/>
    <col min="10509" max="10509" width="1.125" style="184" customWidth="1"/>
    <col min="10510" max="10510" width="9.625" style="184" customWidth="1"/>
    <col min="10511" max="10511" width="2.75" style="184" customWidth="1"/>
    <col min="10512" max="10752" width="9" style="184"/>
    <col min="10753" max="10753" width="11.375" style="184" customWidth="1"/>
    <col min="10754" max="10754" width="5.25" style="184" customWidth="1"/>
    <col min="10755" max="10757" width="10.125" style="184" customWidth="1"/>
    <col min="10758" max="10758" width="5.25" style="184" customWidth="1"/>
    <col min="10759" max="10759" width="9.25" style="184" customWidth="1"/>
    <col min="10760" max="10760" width="2.875" style="184" customWidth="1"/>
    <col min="10761" max="10761" width="8.75" style="184" customWidth="1"/>
    <col min="10762" max="10762" width="1.375" style="184" customWidth="1"/>
    <col min="10763" max="10763" width="11.875" style="184" bestFit="1" customWidth="1"/>
    <col min="10764" max="10764" width="11.25" style="184" customWidth="1"/>
    <col min="10765" max="10765" width="1.125" style="184" customWidth="1"/>
    <col min="10766" max="10766" width="9.625" style="184" customWidth="1"/>
    <col min="10767" max="10767" width="2.75" style="184" customWidth="1"/>
    <col min="10768" max="11008" width="9" style="184"/>
    <col min="11009" max="11009" width="11.375" style="184" customWidth="1"/>
    <col min="11010" max="11010" width="5.25" style="184" customWidth="1"/>
    <col min="11011" max="11013" width="10.125" style="184" customWidth="1"/>
    <col min="11014" max="11014" width="5.25" style="184" customWidth="1"/>
    <col min="11015" max="11015" width="9.25" style="184" customWidth="1"/>
    <col min="11016" max="11016" width="2.875" style="184" customWidth="1"/>
    <col min="11017" max="11017" width="8.75" style="184" customWidth="1"/>
    <col min="11018" max="11018" width="1.375" style="184" customWidth="1"/>
    <col min="11019" max="11019" width="11.875" style="184" bestFit="1" customWidth="1"/>
    <col min="11020" max="11020" width="11.25" style="184" customWidth="1"/>
    <col min="11021" max="11021" width="1.125" style="184" customWidth="1"/>
    <col min="11022" max="11022" width="9.625" style="184" customWidth="1"/>
    <col min="11023" max="11023" width="2.75" style="184" customWidth="1"/>
    <col min="11024" max="11264" width="9" style="184"/>
    <col min="11265" max="11265" width="11.375" style="184" customWidth="1"/>
    <col min="11266" max="11266" width="5.25" style="184" customWidth="1"/>
    <col min="11267" max="11269" width="10.125" style="184" customWidth="1"/>
    <col min="11270" max="11270" width="5.25" style="184" customWidth="1"/>
    <col min="11271" max="11271" width="9.25" style="184" customWidth="1"/>
    <col min="11272" max="11272" width="2.875" style="184" customWidth="1"/>
    <col min="11273" max="11273" width="8.75" style="184" customWidth="1"/>
    <col min="11274" max="11274" width="1.375" style="184" customWidth="1"/>
    <col min="11275" max="11275" width="11.875" style="184" bestFit="1" customWidth="1"/>
    <col min="11276" max="11276" width="11.25" style="184" customWidth="1"/>
    <col min="11277" max="11277" width="1.125" style="184" customWidth="1"/>
    <col min="11278" max="11278" width="9.625" style="184" customWidth="1"/>
    <col min="11279" max="11279" width="2.75" style="184" customWidth="1"/>
    <col min="11280" max="11520" width="9" style="184"/>
    <col min="11521" max="11521" width="11.375" style="184" customWidth="1"/>
    <col min="11522" max="11522" width="5.25" style="184" customWidth="1"/>
    <col min="11523" max="11525" width="10.125" style="184" customWidth="1"/>
    <col min="11526" max="11526" width="5.25" style="184" customWidth="1"/>
    <col min="11527" max="11527" width="9.25" style="184" customWidth="1"/>
    <col min="11528" max="11528" width="2.875" style="184" customWidth="1"/>
    <col min="11529" max="11529" width="8.75" style="184" customWidth="1"/>
    <col min="11530" max="11530" width="1.375" style="184" customWidth="1"/>
    <col min="11531" max="11531" width="11.875" style="184" bestFit="1" customWidth="1"/>
    <col min="11532" max="11532" width="11.25" style="184" customWidth="1"/>
    <col min="11533" max="11533" width="1.125" style="184" customWidth="1"/>
    <col min="11534" max="11534" width="9.625" style="184" customWidth="1"/>
    <col min="11535" max="11535" width="2.75" style="184" customWidth="1"/>
    <col min="11536" max="11776" width="9" style="184"/>
    <col min="11777" max="11777" width="11.375" style="184" customWidth="1"/>
    <col min="11778" max="11778" width="5.25" style="184" customWidth="1"/>
    <col min="11779" max="11781" width="10.125" style="184" customWidth="1"/>
    <col min="11782" max="11782" width="5.25" style="184" customWidth="1"/>
    <col min="11783" max="11783" width="9.25" style="184" customWidth="1"/>
    <col min="11784" max="11784" width="2.875" style="184" customWidth="1"/>
    <col min="11785" max="11785" width="8.75" style="184" customWidth="1"/>
    <col min="11786" max="11786" width="1.375" style="184" customWidth="1"/>
    <col min="11787" max="11787" width="11.875" style="184" bestFit="1" customWidth="1"/>
    <col min="11788" max="11788" width="11.25" style="184" customWidth="1"/>
    <col min="11789" max="11789" width="1.125" style="184" customWidth="1"/>
    <col min="11790" max="11790" width="9.625" style="184" customWidth="1"/>
    <col min="11791" max="11791" width="2.75" style="184" customWidth="1"/>
    <col min="11792" max="12032" width="9" style="184"/>
    <col min="12033" max="12033" width="11.375" style="184" customWidth="1"/>
    <col min="12034" max="12034" width="5.25" style="184" customWidth="1"/>
    <col min="12035" max="12037" width="10.125" style="184" customWidth="1"/>
    <col min="12038" max="12038" width="5.25" style="184" customWidth="1"/>
    <col min="12039" max="12039" width="9.25" style="184" customWidth="1"/>
    <col min="12040" max="12040" width="2.875" style="184" customWidth="1"/>
    <col min="12041" max="12041" width="8.75" style="184" customWidth="1"/>
    <col min="12042" max="12042" width="1.375" style="184" customWidth="1"/>
    <col min="12043" max="12043" width="11.875" style="184" bestFit="1" customWidth="1"/>
    <col min="12044" max="12044" width="11.25" style="184" customWidth="1"/>
    <col min="12045" max="12045" width="1.125" style="184" customWidth="1"/>
    <col min="12046" max="12046" width="9.625" style="184" customWidth="1"/>
    <col min="12047" max="12047" width="2.75" style="184" customWidth="1"/>
    <col min="12048" max="12288" width="9" style="184"/>
    <col min="12289" max="12289" width="11.375" style="184" customWidth="1"/>
    <col min="12290" max="12290" width="5.25" style="184" customWidth="1"/>
    <col min="12291" max="12293" width="10.125" style="184" customWidth="1"/>
    <col min="12294" max="12294" width="5.25" style="184" customWidth="1"/>
    <col min="12295" max="12295" width="9.25" style="184" customWidth="1"/>
    <col min="12296" max="12296" width="2.875" style="184" customWidth="1"/>
    <col min="12297" max="12297" width="8.75" style="184" customWidth="1"/>
    <col min="12298" max="12298" width="1.375" style="184" customWidth="1"/>
    <col min="12299" max="12299" width="11.875" style="184" bestFit="1" customWidth="1"/>
    <col min="12300" max="12300" width="11.25" style="184" customWidth="1"/>
    <col min="12301" max="12301" width="1.125" style="184" customWidth="1"/>
    <col min="12302" max="12302" width="9.625" style="184" customWidth="1"/>
    <col min="12303" max="12303" width="2.75" style="184" customWidth="1"/>
    <col min="12304" max="12544" width="9" style="184"/>
    <col min="12545" max="12545" width="11.375" style="184" customWidth="1"/>
    <col min="12546" max="12546" width="5.25" style="184" customWidth="1"/>
    <col min="12547" max="12549" width="10.125" style="184" customWidth="1"/>
    <col min="12550" max="12550" width="5.25" style="184" customWidth="1"/>
    <col min="12551" max="12551" width="9.25" style="184" customWidth="1"/>
    <col min="12552" max="12552" width="2.875" style="184" customWidth="1"/>
    <col min="12553" max="12553" width="8.75" style="184" customWidth="1"/>
    <col min="12554" max="12554" width="1.375" style="184" customWidth="1"/>
    <col min="12555" max="12555" width="11.875" style="184" bestFit="1" customWidth="1"/>
    <col min="12556" max="12556" width="11.25" style="184" customWidth="1"/>
    <col min="12557" max="12557" width="1.125" style="184" customWidth="1"/>
    <col min="12558" max="12558" width="9.625" style="184" customWidth="1"/>
    <col min="12559" max="12559" width="2.75" style="184" customWidth="1"/>
    <col min="12560" max="12800" width="9" style="184"/>
    <col min="12801" max="12801" width="11.375" style="184" customWidth="1"/>
    <col min="12802" max="12802" width="5.25" style="184" customWidth="1"/>
    <col min="12803" max="12805" width="10.125" style="184" customWidth="1"/>
    <col min="12806" max="12806" width="5.25" style="184" customWidth="1"/>
    <col min="12807" max="12807" width="9.25" style="184" customWidth="1"/>
    <col min="12808" max="12808" width="2.875" style="184" customWidth="1"/>
    <col min="12809" max="12809" width="8.75" style="184" customWidth="1"/>
    <col min="12810" max="12810" width="1.375" style="184" customWidth="1"/>
    <col min="12811" max="12811" width="11.875" style="184" bestFit="1" customWidth="1"/>
    <col min="12812" max="12812" width="11.25" style="184" customWidth="1"/>
    <col min="12813" max="12813" width="1.125" style="184" customWidth="1"/>
    <col min="12814" max="12814" width="9.625" style="184" customWidth="1"/>
    <col min="12815" max="12815" width="2.75" style="184" customWidth="1"/>
    <col min="12816" max="13056" width="9" style="184"/>
    <col min="13057" max="13057" width="11.375" style="184" customWidth="1"/>
    <col min="13058" max="13058" width="5.25" style="184" customWidth="1"/>
    <col min="13059" max="13061" width="10.125" style="184" customWidth="1"/>
    <col min="13062" max="13062" width="5.25" style="184" customWidth="1"/>
    <col min="13063" max="13063" width="9.25" style="184" customWidth="1"/>
    <col min="13064" max="13064" width="2.875" style="184" customWidth="1"/>
    <col min="13065" max="13065" width="8.75" style="184" customWidth="1"/>
    <col min="13066" max="13066" width="1.375" style="184" customWidth="1"/>
    <col min="13067" max="13067" width="11.875" style="184" bestFit="1" customWidth="1"/>
    <col min="13068" max="13068" width="11.25" style="184" customWidth="1"/>
    <col min="13069" max="13069" width="1.125" style="184" customWidth="1"/>
    <col min="13070" max="13070" width="9.625" style="184" customWidth="1"/>
    <col min="13071" max="13071" width="2.75" style="184" customWidth="1"/>
    <col min="13072" max="13312" width="9" style="184"/>
    <col min="13313" max="13313" width="11.375" style="184" customWidth="1"/>
    <col min="13314" max="13314" width="5.25" style="184" customWidth="1"/>
    <col min="13315" max="13317" width="10.125" style="184" customWidth="1"/>
    <col min="13318" max="13318" width="5.25" style="184" customWidth="1"/>
    <col min="13319" max="13319" width="9.25" style="184" customWidth="1"/>
    <col min="13320" max="13320" width="2.875" style="184" customWidth="1"/>
    <col min="13321" max="13321" width="8.75" style="184" customWidth="1"/>
    <col min="13322" max="13322" width="1.375" style="184" customWidth="1"/>
    <col min="13323" max="13323" width="11.875" style="184" bestFit="1" customWidth="1"/>
    <col min="13324" max="13324" width="11.25" style="184" customWidth="1"/>
    <col min="13325" max="13325" width="1.125" style="184" customWidth="1"/>
    <col min="13326" max="13326" width="9.625" style="184" customWidth="1"/>
    <col min="13327" max="13327" width="2.75" style="184" customWidth="1"/>
    <col min="13328" max="13568" width="9" style="184"/>
    <col min="13569" max="13569" width="11.375" style="184" customWidth="1"/>
    <col min="13570" max="13570" width="5.25" style="184" customWidth="1"/>
    <col min="13571" max="13573" width="10.125" style="184" customWidth="1"/>
    <col min="13574" max="13574" width="5.25" style="184" customWidth="1"/>
    <col min="13575" max="13575" width="9.25" style="184" customWidth="1"/>
    <col min="13576" max="13576" width="2.875" style="184" customWidth="1"/>
    <col min="13577" max="13577" width="8.75" style="184" customWidth="1"/>
    <col min="13578" max="13578" width="1.375" style="184" customWidth="1"/>
    <col min="13579" max="13579" width="11.875" style="184" bestFit="1" customWidth="1"/>
    <col min="13580" max="13580" width="11.25" style="184" customWidth="1"/>
    <col min="13581" max="13581" width="1.125" style="184" customWidth="1"/>
    <col min="13582" max="13582" width="9.625" style="184" customWidth="1"/>
    <col min="13583" max="13583" width="2.75" style="184" customWidth="1"/>
    <col min="13584" max="13824" width="9" style="184"/>
    <col min="13825" max="13825" width="11.375" style="184" customWidth="1"/>
    <col min="13826" max="13826" width="5.25" style="184" customWidth="1"/>
    <col min="13827" max="13829" width="10.125" style="184" customWidth="1"/>
    <col min="13830" max="13830" width="5.25" style="184" customWidth="1"/>
    <col min="13831" max="13831" width="9.25" style="184" customWidth="1"/>
    <col min="13832" max="13832" width="2.875" style="184" customWidth="1"/>
    <col min="13833" max="13833" width="8.75" style="184" customWidth="1"/>
    <col min="13834" max="13834" width="1.375" style="184" customWidth="1"/>
    <col min="13835" max="13835" width="11.875" style="184" bestFit="1" customWidth="1"/>
    <col min="13836" max="13836" width="11.25" style="184" customWidth="1"/>
    <col min="13837" max="13837" width="1.125" style="184" customWidth="1"/>
    <col min="13838" max="13838" width="9.625" style="184" customWidth="1"/>
    <col min="13839" max="13839" width="2.75" style="184" customWidth="1"/>
    <col min="13840" max="14080" width="9" style="184"/>
    <col min="14081" max="14081" width="11.375" style="184" customWidth="1"/>
    <col min="14082" max="14082" width="5.25" style="184" customWidth="1"/>
    <col min="14083" max="14085" width="10.125" style="184" customWidth="1"/>
    <col min="14086" max="14086" width="5.25" style="184" customWidth="1"/>
    <col min="14087" max="14087" width="9.25" style="184" customWidth="1"/>
    <col min="14088" max="14088" width="2.875" style="184" customWidth="1"/>
    <col min="14089" max="14089" width="8.75" style="184" customWidth="1"/>
    <col min="14090" max="14090" width="1.375" style="184" customWidth="1"/>
    <col min="14091" max="14091" width="11.875" style="184" bestFit="1" customWidth="1"/>
    <col min="14092" max="14092" width="11.25" style="184" customWidth="1"/>
    <col min="14093" max="14093" width="1.125" style="184" customWidth="1"/>
    <col min="14094" max="14094" width="9.625" style="184" customWidth="1"/>
    <col min="14095" max="14095" width="2.75" style="184" customWidth="1"/>
    <col min="14096" max="14336" width="9" style="184"/>
    <col min="14337" max="14337" width="11.375" style="184" customWidth="1"/>
    <col min="14338" max="14338" width="5.25" style="184" customWidth="1"/>
    <col min="14339" max="14341" width="10.125" style="184" customWidth="1"/>
    <col min="14342" max="14342" width="5.25" style="184" customWidth="1"/>
    <col min="14343" max="14343" width="9.25" style="184" customWidth="1"/>
    <col min="14344" max="14344" width="2.875" style="184" customWidth="1"/>
    <col min="14345" max="14345" width="8.75" style="184" customWidth="1"/>
    <col min="14346" max="14346" width="1.375" style="184" customWidth="1"/>
    <col min="14347" max="14347" width="11.875" style="184" bestFit="1" customWidth="1"/>
    <col min="14348" max="14348" width="11.25" style="184" customWidth="1"/>
    <col min="14349" max="14349" width="1.125" style="184" customWidth="1"/>
    <col min="14350" max="14350" width="9.625" style="184" customWidth="1"/>
    <col min="14351" max="14351" width="2.75" style="184" customWidth="1"/>
    <col min="14352" max="14592" width="9" style="184"/>
    <col min="14593" max="14593" width="11.375" style="184" customWidth="1"/>
    <col min="14594" max="14594" width="5.25" style="184" customWidth="1"/>
    <col min="14595" max="14597" width="10.125" style="184" customWidth="1"/>
    <col min="14598" max="14598" width="5.25" style="184" customWidth="1"/>
    <col min="14599" max="14599" width="9.25" style="184" customWidth="1"/>
    <col min="14600" max="14600" width="2.875" style="184" customWidth="1"/>
    <col min="14601" max="14601" width="8.75" style="184" customWidth="1"/>
    <col min="14602" max="14602" width="1.375" style="184" customWidth="1"/>
    <col min="14603" max="14603" width="11.875" style="184" bestFit="1" customWidth="1"/>
    <col min="14604" max="14604" width="11.25" style="184" customWidth="1"/>
    <col min="14605" max="14605" width="1.125" style="184" customWidth="1"/>
    <col min="14606" max="14606" width="9.625" style="184" customWidth="1"/>
    <col min="14607" max="14607" width="2.75" style="184" customWidth="1"/>
    <col min="14608" max="14848" width="9" style="184"/>
    <col min="14849" max="14849" width="11.375" style="184" customWidth="1"/>
    <col min="14850" max="14850" width="5.25" style="184" customWidth="1"/>
    <col min="14851" max="14853" width="10.125" style="184" customWidth="1"/>
    <col min="14854" max="14854" width="5.25" style="184" customWidth="1"/>
    <col min="14855" max="14855" width="9.25" style="184" customWidth="1"/>
    <col min="14856" max="14856" width="2.875" style="184" customWidth="1"/>
    <col min="14857" max="14857" width="8.75" style="184" customWidth="1"/>
    <col min="14858" max="14858" width="1.375" style="184" customWidth="1"/>
    <col min="14859" max="14859" width="11.875" style="184" bestFit="1" customWidth="1"/>
    <col min="14860" max="14860" width="11.25" style="184" customWidth="1"/>
    <col min="14861" max="14861" width="1.125" style="184" customWidth="1"/>
    <col min="14862" max="14862" width="9.625" style="184" customWidth="1"/>
    <col min="14863" max="14863" width="2.75" style="184" customWidth="1"/>
    <col min="14864" max="15104" width="9" style="184"/>
    <col min="15105" max="15105" width="11.375" style="184" customWidth="1"/>
    <col min="15106" max="15106" width="5.25" style="184" customWidth="1"/>
    <col min="15107" max="15109" width="10.125" style="184" customWidth="1"/>
    <col min="15110" max="15110" width="5.25" style="184" customWidth="1"/>
    <col min="15111" max="15111" width="9.25" style="184" customWidth="1"/>
    <col min="15112" max="15112" width="2.875" style="184" customWidth="1"/>
    <col min="15113" max="15113" width="8.75" style="184" customWidth="1"/>
    <col min="15114" max="15114" width="1.375" style="184" customWidth="1"/>
    <col min="15115" max="15115" width="11.875" style="184" bestFit="1" customWidth="1"/>
    <col min="15116" max="15116" width="11.25" style="184" customWidth="1"/>
    <col min="15117" max="15117" width="1.125" style="184" customWidth="1"/>
    <col min="15118" max="15118" width="9.625" style="184" customWidth="1"/>
    <col min="15119" max="15119" width="2.75" style="184" customWidth="1"/>
    <col min="15120" max="15360" width="9" style="184"/>
    <col min="15361" max="15361" width="11.375" style="184" customWidth="1"/>
    <col min="15362" max="15362" width="5.25" style="184" customWidth="1"/>
    <col min="15363" max="15365" width="10.125" style="184" customWidth="1"/>
    <col min="15366" max="15366" width="5.25" style="184" customWidth="1"/>
    <col min="15367" max="15367" width="9.25" style="184" customWidth="1"/>
    <col min="15368" max="15368" width="2.875" style="184" customWidth="1"/>
    <col min="15369" max="15369" width="8.75" style="184" customWidth="1"/>
    <col min="15370" max="15370" width="1.375" style="184" customWidth="1"/>
    <col min="15371" max="15371" width="11.875" style="184" bestFit="1" customWidth="1"/>
    <col min="15372" max="15372" width="11.25" style="184" customWidth="1"/>
    <col min="15373" max="15373" width="1.125" style="184" customWidth="1"/>
    <col min="15374" max="15374" width="9.625" style="184" customWidth="1"/>
    <col min="15375" max="15375" width="2.75" style="184" customWidth="1"/>
    <col min="15376" max="15616" width="9" style="184"/>
    <col min="15617" max="15617" width="11.375" style="184" customWidth="1"/>
    <col min="15618" max="15618" width="5.25" style="184" customWidth="1"/>
    <col min="15619" max="15621" width="10.125" style="184" customWidth="1"/>
    <col min="15622" max="15622" width="5.25" style="184" customWidth="1"/>
    <col min="15623" max="15623" width="9.25" style="184" customWidth="1"/>
    <col min="15624" max="15624" width="2.875" style="184" customWidth="1"/>
    <col min="15625" max="15625" width="8.75" style="184" customWidth="1"/>
    <col min="15626" max="15626" width="1.375" style="184" customWidth="1"/>
    <col min="15627" max="15627" width="11.875" style="184" bestFit="1" customWidth="1"/>
    <col min="15628" max="15628" width="11.25" style="184" customWidth="1"/>
    <col min="15629" max="15629" width="1.125" style="184" customWidth="1"/>
    <col min="15630" max="15630" width="9.625" style="184" customWidth="1"/>
    <col min="15631" max="15631" width="2.75" style="184" customWidth="1"/>
    <col min="15632" max="15872" width="9" style="184"/>
    <col min="15873" max="15873" width="11.375" style="184" customWidth="1"/>
    <col min="15874" max="15874" width="5.25" style="184" customWidth="1"/>
    <col min="15875" max="15877" width="10.125" style="184" customWidth="1"/>
    <col min="15878" max="15878" width="5.25" style="184" customWidth="1"/>
    <col min="15879" max="15879" width="9.25" style="184" customWidth="1"/>
    <col min="15880" max="15880" width="2.875" style="184" customWidth="1"/>
    <col min="15881" max="15881" width="8.75" style="184" customWidth="1"/>
    <col min="15882" max="15882" width="1.375" style="184" customWidth="1"/>
    <col min="15883" max="15883" width="11.875" style="184" bestFit="1" customWidth="1"/>
    <col min="15884" max="15884" width="11.25" style="184" customWidth="1"/>
    <col min="15885" max="15885" width="1.125" style="184" customWidth="1"/>
    <col min="15886" max="15886" width="9.625" style="184" customWidth="1"/>
    <col min="15887" max="15887" width="2.75" style="184" customWidth="1"/>
    <col min="15888" max="16128" width="9" style="184"/>
    <col min="16129" max="16129" width="11.375" style="184" customWidth="1"/>
    <col min="16130" max="16130" width="5.25" style="184" customWidth="1"/>
    <col min="16131" max="16133" width="10.125" style="184" customWidth="1"/>
    <col min="16134" max="16134" width="5.25" style="184" customWidth="1"/>
    <col min="16135" max="16135" width="9.25" style="184" customWidth="1"/>
    <col min="16136" max="16136" width="2.875" style="184" customWidth="1"/>
    <col min="16137" max="16137" width="8.75" style="184" customWidth="1"/>
    <col min="16138" max="16138" width="1.375" style="184" customWidth="1"/>
    <col min="16139" max="16139" width="11.875" style="184" bestFit="1" customWidth="1"/>
    <col min="16140" max="16140" width="11.25" style="184" customWidth="1"/>
    <col min="16141" max="16141" width="1.125" style="184" customWidth="1"/>
    <col min="16142" max="16142" width="9.625" style="184" customWidth="1"/>
    <col min="16143" max="16143" width="2.75" style="184" customWidth="1"/>
    <col min="16144" max="16384" width="9" style="184"/>
  </cols>
  <sheetData>
    <row r="1" spans="1:15" ht="17.25">
      <c r="A1" s="184" t="s">
        <v>138</v>
      </c>
      <c r="B1" s="408" t="s">
        <v>137</v>
      </c>
      <c r="C1" s="408"/>
      <c r="D1" s="408"/>
      <c r="E1" s="408"/>
      <c r="F1" s="408"/>
      <c r="G1" s="408"/>
      <c r="H1" s="408"/>
      <c r="I1" s="408"/>
      <c r="J1" s="408"/>
    </row>
    <row r="2" spans="1:15" ht="9" customHeight="1">
      <c r="A2" s="185"/>
      <c r="C2" s="186"/>
      <c r="D2" s="186"/>
      <c r="E2" s="186"/>
      <c r="F2" s="186"/>
      <c r="G2" s="186"/>
    </row>
    <row r="3" spans="1:15">
      <c r="A3" s="187"/>
    </row>
    <row r="4" spans="1:15" ht="15">
      <c r="A4" s="409" t="s">
        <v>198</v>
      </c>
      <c r="B4" s="409"/>
      <c r="C4" s="409"/>
      <c r="D4" s="409"/>
      <c r="E4" s="409"/>
      <c r="F4" s="409"/>
      <c r="G4" s="409"/>
      <c r="H4" s="409"/>
      <c r="I4" s="409"/>
    </row>
    <row r="5" spans="1:15" ht="10.5" customHeight="1">
      <c r="A5" s="188"/>
      <c r="B5" s="188"/>
      <c r="C5" s="188"/>
      <c r="D5" s="188"/>
      <c r="E5" s="188"/>
      <c r="F5" s="188"/>
      <c r="G5" s="188"/>
      <c r="H5" s="188"/>
      <c r="I5" s="188"/>
    </row>
    <row r="6" spans="1:15" ht="22.5" customHeight="1">
      <c r="A6" s="187" t="s">
        <v>51</v>
      </c>
      <c r="B6" s="410">
        <v>472019</v>
      </c>
      <c r="C6" s="410"/>
      <c r="D6" s="187"/>
      <c r="E6" s="187"/>
      <c r="F6" s="187"/>
      <c r="G6" s="187" t="s">
        <v>123</v>
      </c>
      <c r="H6" s="187"/>
      <c r="I6" s="187"/>
      <c r="K6" s="189"/>
    </row>
    <row r="7" spans="1:15" ht="14.25" customHeight="1">
      <c r="A7" s="187" t="s">
        <v>52</v>
      </c>
      <c r="B7" s="411" t="s">
        <v>87</v>
      </c>
      <c r="C7" s="411"/>
      <c r="D7" s="190" t="s">
        <v>124</v>
      </c>
      <c r="E7" s="191"/>
      <c r="F7" s="187"/>
      <c r="G7" s="187" t="s">
        <v>125</v>
      </c>
      <c r="H7" s="187"/>
      <c r="I7" s="410"/>
      <c r="J7" s="410"/>
      <c r="K7" s="410"/>
      <c r="L7" s="410"/>
    </row>
    <row r="8" spans="1:15" ht="15.75" customHeight="1">
      <c r="A8" s="187"/>
      <c r="B8" s="187"/>
      <c r="C8" s="187"/>
      <c r="D8" s="187"/>
      <c r="E8" s="187"/>
      <c r="F8" s="187"/>
      <c r="G8" s="187"/>
      <c r="H8" s="187"/>
      <c r="I8" s="187"/>
    </row>
    <row r="9" spans="1:15">
      <c r="A9" s="187" t="s">
        <v>53</v>
      </c>
      <c r="B9" s="187"/>
      <c r="C9" s="187"/>
      <c r="D9" s="187"/>
      <c r="E9" s="187"/>
      <c r="F9" s="187"/>
      <c r="G9" s="187"/>
      <c r="H9" s="187"/>
      <c r="I9" s="187"/>
    </row>
    <row r="10" spans="1:15">
      <c r="A10" s="412" t="s">
        <v>54</v>
      </c>
      <c r="B10" s="390" t="s">
        <v>55</v>
      </c>
      <c r="C10" s="390"/>
      <c r="D10" s="390"/>
      <c r="E10" s="390"/>
      <c r="F10" s="390"/>
      <c r="G10" s="415"/>
      <c r="H10" s="192"/>
      <c r="I10" s="392" t="s">
        <v>139</v>
      </c>
      <c r="J10" s="416"/>
      <c r="K10" s="417"/>
      <c r="O10" s="193"/>
    </row>
    <row r="11" spans="1:15" ht="13.5" customHeight="1">
      <c r="A11" s="413"/>
      <c r="B11" s="390" t="s">
        <v>56</v>
      </c>
      <c r="C11" s="42" t="s">
        <v>57</v>
      </c>
      <c r="D11" s="108"/>
      <c r="E11" s="43"/>
      <c r="F11" s="395" t="s">
        <v>58</v>
      </c>
      <c r="G11" s="401" t="s">
        <v>59</v>
      </c>
      <c r="H11" s="187"/>
      <c r="I11" s="399" t="s">
        <v>58</v>
      </c>
      <c r="J11" s="403"/>
      <c r="K11" s="403" t="s">
        <v>60</v>
      </c>
    </row>
    <row r="12" spans="1:15" ht="14.25" thickBot="1">
      <c r="A12" s="414"/>
      <c r="B12" s="394"/>
      <c r="C12" s="45"/>
      <c r="D12" s="110" t="s">
        <v>61</v>
      </c>
      <c r="E12" s="110" t="s">
        <v>62</v>
      </c>
      <c r="F12" s="396"/>
      <c r="G12" s="402"/>
      <c r="H12" s="187"/>
      <c r="I12" s="404"/>
      <c r="J12" s="405"/>
      <c r="K12" s="405"/>
      <c r="O12" s="194"/>
    </row>
    <row r="13" spans="1:15" ht="14.25" thickTop="1">
      <c r="A13" s="195" t="s">
        <v>171</v>
      </c>
      <c r="B13" s="195"/>
      <c r="C13" s="196"/>
      <c r="D13" s="196"/>
      <c r="E13" s="196"/>
      <c r="G13" s="197"/>
      <c r="H13" s="198"/>
      <c r="I13" s="406"/>
      <c r="J13" s="407"/>
      <c r="K13" s="199"/>
      <c r="L13" s="200"/>
    </row>
    <row r="14" spans="1:15">
      <c r="A14" s="195" t="s">
        <v>172</v>
      </c>
      <c r="B14" s="195"/>
      <c r="C14" s="197"/>
      <c r="D14" s="197"/>
      <c r="F14" s="197"/>
      <c r="G14" s="197"/>
      <c r="H14" s="198"/>
      <c r="I14" s="406"/>
      <c r="J14" s="407"/>
      <c r="K14" s="199"/>
      <c r="L14" s="200"/>
    </row>
    <row r="15" spans="1:15">
      <c r="A15" s="195" t="s">
        <v>173</v>
      </c>
      <c r="B15" s="195"/>
      <c r="C15" s="197"/>
      <c r="E15" s="197"/>
      <c r="G15" s="197"/>
      <c r="H15" s="198"/>
      <c r="I15" s="406"/>
      <c r="J15" s="407"/>
      <c r="K15" s="199"/>
      <c r="L15" s="200"/>
    </row>
    <row r="16" spans="1:15">
      <c r="A16" s="195" t="s">
        <v>174</v>
      </c>
      <c r="B16" s="195"/>
      <c r="C16" s="197"/>
      <c r="D16" s="197"/>
      <c r="F16" s="197"/>
      <c r="G16" s="197"/>
      <c r="H16" s="198"/>
      <c r="I16" s="406"/>
      <c r="J16" s="407"/>
      <c r="K16" s="199"/>
      <c r="L16" s="201"/>
    </row>
    <row r="17" spans="1:15">
      <c r="A17" s="195" t="s">
        <v>175</v>
      </c>
      <c r="B17" s="195"/>
      <c r="C17" s="197"/>
      <c r="D17" s="197"/>
      <c r="E17" s="197"/>
      <c r="G17" s="197"/>
      <c r="H17" s="198"/>
      <c r="I17" s="406"/>
      <c r="J17" s="407"/>
      <c r="K17" s="199"/>
      <c r="L17" s="200"/>
    </row>
    <row r="18" spans="1:15">
      <c r="A18" s="195" t="s">
        <v>176</v>
      </c>
      <c r="B18" s="195"/>
      <c r="C18" s="197"/>
      <c r="D18" s="202"/>
      <c r="F18" s="197"/>
      <c r="G18" s="197"/>
      <c r="H18" s="198"/>
      <c r="I18" s="406"/>
      <c r="J18" s="407"/>
      <c r="K18" s="199"/>
      <c r="L18" s="200"/>
    </row>
    <row r="19" spans="1:15">
      <c r="A19" s="195" t="s">
        <v>177</v>
      </c>
      <c r="B19" s="195"/>
      <c r="C19" s="197"/>
      <c r="D19" s="197"/>
      <c r="E19" s="197"/>
      <c r="G19" s="197"/>
      <c r="H19" s="198"/>
      <c r="I19" s="406"/>
      <c r="J19" s="407"/>
      <c r="K19" s="199"/>
      <c r="L19" s="200"/>
    </row>
    <row r="20" spans="1:15">
      <c r="A20" s="195" t="s">
        <v>178</v>
      </c>
      <c r="B20" s="195"/>
      <c r="C20" s="197"/>
      <c r="D20" s="197"/>
      <c r="F20" s="197"/>
      <c r="G20" s="197"/>
      <c r="H20" s="198"/>
      <c r="I20" s="406"/>
      <c r="J20" s="407"/>
      <c r="K20" s="199"/>
      <c r="L20" s="200"/>
    </row>
    <row r="21" spans="1:15">
      <c r="A21" s="195" t="s">
        <v>179</v>
      </c>
      <c r="B21" s="195"/>
      <c r="C21" s="197"/>
      <c r="E21" s="197"/>
      <c r="G21" s="197"/>
      <c r="H21" s="198"/>
      <c r="I21" s="406"/>
      <c r="J21" s="407"/>
      <c r="K21" s="199"/>
      <c r="L21" s="200"/>
    </row>
    <row r="22" spans="1:15">
      <c r="A22" s="195" t="s">
        <v>180</v>
      </c>
      <c r="B22" s="195"/>
      <c r="C22" s="197"/>
      <c r="D22" s="197"/>
      <c r="E22" s="197"/>
      <c r="F22" s="197"/>
      <c r="G22" s="197"/>
      <c r="H22" s="198"/>
      <c r="I22" s="406"/>
      <c r="J22" s="407"/>
      <c r="K22" s="199"/>
      <c r="L22" s="200"/>
    </row>
    <row r="23" spans="1:15">
      <c r="A23" s="195" t="s">
        <v>181</v>
      </c>
      <c r="B23" s="195"/>
      <c r="C23" s="197"/>
      <c r="D23" s="197"/>
      <c r="E23" s="197"/>
      <c r="F23" s="197"/>
      <c r="G23" s="197"/>
      <c r="H23" s="198"/>
      <c r="I23" s="406"/>
      <c r="J23" s="407"/>
      <c r="K23" s="199"/>
      <c r="L23" s="200"/>
    </row>
    <row r="24" spans="1:15" ht="14.25" thickBot="1">
      <c r="A24" s="195" t="s">
        <v>182</v>
      </c>
      <c r="B24" s="195"/>
      <c r="C24" s="197"/>
      <c r="D24" s="197"/>
      <c r="E24" s="197"/>
      <c r="F24" s="197"/>
      <c r="G24" s="197"/>
      <c r="H24" s="198"/>
      <c r="I24" s="406"/>
      <c r="J24" s="407"/>
      <c r="K24" s="199"/>
      <c r="L24" s="200"/>
    </row>
    <row r="25" spans="1:15" ht="24.75" customHeight="1" thickTop="1">
      <c r="A25" s="203" t="s">
        <v>63</v>
      </c>
      <c r="B25" s="204">
        <f t="shared" ref="B25:G25" si="0">SUM(B13:B24)</f>
        <v>0</v>
      </c>
      <c r="C25" s="204">
        <f t="shared" si="0"/>
        <v>0</v>
      </c>
      <c r="D25" s="204">
        <f t="shared" si="0"/>
        <v>0</v>
      </c>
      <c r="E25" s="204">
        <f t="shared" si="0"/>
        <v>0</v>
      </c>
      <c r="F25" s="204">
        <f t="shared" si="0"/>
        <v>0</v>
      </c>
      <c r="G25" s="204">
        <f t="shared" si="0"/>
        <v>0</v>
      </c>
      <c r="H25" s="205"/>
      <c r="I25" s="429">
        <f>SUM(I13:J24)</f>
        <v>0</v>
      </c>
      <c r="J25" s="430"/>
      <c r="K25" s="206">
        <f>SUM(K13:K24)</f>
        <v>0</v>
      </c>
      <c r="L25" s="200"/>
      <c r="O25" s="418"/>
    </row>
    <row r="26" spans="1:15" ht="11.25" customHeight="1">
      <c r="A26" s="187"/>
      <c r="B26" s="187"/>
      <c r="C26" s="187"/>
      <c r="D26" s="187"/>
      <c r="E26" s="187"/>
      <c r="F26" s="187"/>
      <c r="G26" s="187"/>
      <c r="H26" s="187"/>
      <c r="I26" s="187"/>
      <c r="O26" s="419"/>
    </row>
    <row r="27" spans="1:15" ht="14.25" thickBot="1">
      <c r="A27" s="344" t="s">
        <v>55</v>
      </c>
      <c r="B27" s="392"/>
      <c r="C27" s="392"/>
      <c r="D27" s="392"/>
      <c r="E27" s="392"/>
      <c r="F27" s="392"/>
      <c r="G27" s="392"/>
      <c r="H27" s="392"/>
      <c r="I27" s="420"/>
      <c r="K27" s="399" t="s">
        <v>64</v>
      </c>
      <c r="L27" s="421"/>
    </row>
    <row r="28" spans="1:15">
      <c r="A28" s="422" t="s">
        <v>65</v>
      </c>
      <c r="B28" s="423"/>
      <c r="C28" s="399" t="s">
        <v>66</v>
      </c>
      <c r="D28" s="424"/>
      <c r="E28" s="183" t="s">
        <v>67</v>
      </c>
      <c r="F28" s="399" t="s">
        <v>68</v>
      </c>
      <c r="G28" s="424"/>
      <c r="H28" s="422" t="s">
        <v>69</v>
      </c>
      <c r="I28" s="423"/>
      <c r="K28" s="207" t="s">
        <v>70</v>
      </c>
      <c r="L28" s="208" t="s">
        <v>71</v>
      </c>
      <c r="M28" s="209"/>
      <c r="N28" s="209"/>
    </row>
    <row r="29" spans="1:15" ht="14.25" thickBot="1">
      <c r="A29" s="425" t="s">
        <v>72</v>
      </c>
      <c r="B29" s="426"/>
      <c r="C29" s="427" t="s">
        <v>73</v>
      </c>
      <c r="D29" s="426"/>
      <c r="E29" s="210" t="s">
        <v>126</v>
      </c>
      <c r="F29" s="425" t="s">
        <v>74</v>
      </c>
      <c r="G29" s="426"/>
      <c r="H29" s="428" t="s">
        <v>127</v>
      </c>
      <c r="I29" s="426"/>
      <c r="K29" s="211" t="s">
        <v>75</v>
      </c>
      <c r="L29" s="212" t="s">
        <v>128</v>
      </c>
      <c r="M29" s="187"/>
      <c r="N29" s="190"/>
    </row>
    <row r="30" spans="1:15" ht="27" customHeight="1" thickTop="1" thickBot="1">
      <c r="A30" s="438">
        <f>C25</f>
        <v>0</v>
      </c>
      <c r="B30" s="439"/>
      <c r="C30" s="438">
        <f>G25</f>
        <v>0</v>
      </c>
      <c r="D30" s="439"/>
      <c r="E30" s="213">
        <f>IF(A30=0,0,C30/A30)</f>
        <v>0</v>
      </c>
      <c r="F30" s="440">
        <f>ROUNDDOWN(A30*0.01,0)+ ROUNDDOWN((C30-ROUNDDOWN(A30*0.01,0))/2,0)</f>
        <v>0</v>
      </c>
      <c r="G30" s="441"/>
      <c r="H30" s="370">
        <f>IF((C30-F30)&gt;0,C30-F30,0)</f>
        <v>0</v>
      </c>
      <c r="I30" s="371"/>
      <c r="K30" s="214">
        <f>IF(C30=0,0,ROUND(K25/C30,4))</f>
        <v>0</v>
      </c>
      <c r="L30" s="215">
        <f>ROUNDDOWN(H30*K30,0)</f>
        <v>0</v>
      </c>
      <c r="M30" s="187"/>
      <c r="N30" s="190"/>
    </row>
    <row r="31" spans="1:15">
      <c r="K31" s="187"/>
      <c r="L31" s="187"/>
      <c r="M31" s="187"/>
    </row>
    <row r="32" spans="1:15">
      <c r="A32" s="187" t="s">
        <v>76</v>
      </c>
      <c r="B32" s="187"/>
      <c r="C32" s="187"/>
      <c r="D32" s="187"/>
      <c r="E32" s="187"/>
      <c r="F32" s="187"/>
      <c r="G32" s="187"/>
      <c r="H32" s="187"/>
      <c r="I32" s="187"/>
      <c r="K32" s="187"/>
      <c r="L32" s="187"/>
    </row>
    <row r="33" spans="1:12">
      <c r="A33" s="399" t="s">
        <v>77</v>
      </c>
      <c r="B33" s="424"/>
      <c r="C33" s="399" t="s">
        <v>78</v>
      </c>
      <c r="D33" s="424"/>
      <c r="E33" s="394" t="s">
        <v>79</v>
      </c>
      <c r="F33" s="399" t="s">
        <v>58</v>
      </c>
      <c r="G33" s="424"/>
      <c r="H33" s="431" t="s">
        <v>80</v>
      </c>
      <c r="I33" s="424"/>
      <c r="J33" s="431" t="s">
        <v>81</v>
      </c>
      <c r="K33" s="424"/>
      <c r="L33" s="421" t="s">
        <v>82</v>
      </c>
    </row>
    <row r="34" spans="1:12" ht="14.25" thickBot="1">
      <c r="A34" s="428"/>
      <c r="B34" s="426"/>
      <c r="C34" s="428"/>
      <c r="D34" s="426"/>
      <c r="E34" s="442"/>
      <c r="F34" s="428"/>
      <c r="G34" s="426"/>
      <c r="H34" s="432"/>
      <c r="I34" s="426"/>
      <c r="J34" s="432"/>
      <c r="K34" s="426"/>
      <c r="L34" s="426"/>
    </row>
    <row r="35" spans="1:12" ht="14.25" thickTop="1">
      <c r="A35" s="344">
        <v>472019</v>
      </c>
      <c r="B35" s="345"/>
      <c r="C35" s="433" t="s">
        <v>87</v>
      </c>
      <c r="D35" s="417"/>
      <c r="E35" s="216"/>
      <c r="F35" s="434"/>
      <c r="G35" s="435"/>
      <c r="H35" s="350"/>
      <c r="I35" s="351"/>
      <c r="J35" s="436"/>
      <c r="K35" s="437"/>
      <c r="L35" s="92"/>
    </row>
    <row r="36" spans="1:12">
      <c r="A36" s="344"/>
      <c r="B36" s="345"/>
      <c r="C36" s="433"/>
      <c r="D36" s="417"/>
      <c r="E36" s="182"/>
      <c r="F36" s="344"/>
      <c r="G36" s="345"/>
      <c r="H36" s="337"/>
      <c r="I36" s="338"/>
      <c r="J36" s="443"/>
      <c r="K36" s="444"/>
      <c r="L36" s="92"/>
    </row>
    <row r="37" spans="1:12">
      <c r="A37" s="344"/>
      <c r="B37" s="345"/>
      <c r="C37" s="433"/>
      <c r="D37" s="417"/>
      <c r="E37" s="217"/>
      <c r="F37" s="344"/>
      <c r="G37" s="345"/>
      <c r="H37" s="337"/>
      <c r="I37" s="338"/>
      <c r="J37" s="443"/>
      <c r="K37" s="444"/>
      <c r="L37" s="92"/>
    </row>
    <row r="38" spans="1:12">
      <c r="A38" s="433"/>
      <c r="B38" s="417"/>
      <c r="C38" s="344"/>
      <c r="D38" s="345"/>
      <c r="E38" s="182"/>
      <c r="F38" s="344"/>
      <c r="G38" s="345"/>
      <c r="H38" s="337"/>
      <c r="I38" s="338"/>
      <c r="J38" s="443"/>
      <c r="K38" s="444"/>
      <c r="L38" s="92"/>
    </row>
    <row r="39" spans="1:12">
      <c r="A39" s="433"/>
      <c r="B39" s="417"/>
      <c r="C39" s="433"/>
      <c r="D39" s="417"/>
      <c r="E39" s="218"/>
      <c r="F39" s="433"/>
      <c r="G39" s="417"/>
      <c r="H39" s="337"/>
      <c r="I39" s="338"/>
      <c r="J39" s="443"/>
      <c r="K39" s="444"/>
      <c r="L39" s="92"/>
    </row>
    <row r="40" spans="1:12">
      <c r="A40" s="433"/>
      <c r="B40" s="417"/>
      <c r="C40" s="433"/>
      <c r="D40" s="417"/>
      <c r="E40" s="218"/>
      <c r="F40" s="433"/>
      <c r="G40" s="417"/>
      <c r="H40" s="337"/>
      <c r="I40" s="338"/>
      <c r="J40" s="443"/>
      <c r="K40" s="444"/>
      <c r="L40" s="92"/>
    </row>
    <row r="41" spans="1:12">
      <c r="A41" s="433"/>
      <c r="B41" s="417"/>
      <c r="C41" s="433"/>
      <c r="D41" s="417"/>
      <c r="E41" s="218"/>
      <c r="F41" s="433"/>
      <c r="G41" s="417"/>
      <c r="H41" s="337"/>
      <c r="I41" s="338"/>
      <c r="J41" s="443"/>
      <c r="K41" s="444"/>
      <c r="L41" s="92"/>
    </row>
    <row r="42" spans="1:12" ht="14.25" thickBot="1">
      <c r="A42" s="433"/>
      <c r="B42" s="417"/>
      <c r="C42" s="433"/>
      <c r="D42" s="417"/>
      <c r="E42" s="218"/>
      <c r="F42" s="433"/>
      <c r="G42" s="417"/>
      <c r="H42" s="337"/>
      <c r="I42" s="338"/>
      <c r="J42" s="446"/>
      <c r="K42" s="444"/>
      <c r="L42" s="219"/>
    </row>
    <row r="43" spans="1:12" ht="14.25" thickTop="1">
      <c r="A43" s="447" t="s">
        <v>63</v>
      </c>
      <c r="B43" s="448"/>
      <c r="C43" s="448"/>
      <c r="D43" s="449"/>
      <c r="E43" s="453">
        <f>SUM(E35:E37)</f>
        <v>0</v>
      </c>
      <c r="F43" s="455">
        <f>SUM(F35:G37)</f>
        <v>0</v>
      </c>
      <c r="G43" s="456"/>
      <c r="H43" s="325">
        <f>H35+H36+H37</f>
        <v>0</v>
      </c>
      <c r="I43" s="326"/>
      <c r="J43" s="459">
        <f>SUM(J35:K38)</f>
        <v>0</v>
      </c>
      <c r="K43" s="460"/>
      <c r="L43" s="333">
        <f>SUM(L35:L38)</f>
        <v>0</v>
      </c>
    </row>
    <row r="44" spans="1:12">
      <c r="A44" s="450"/>
      <c r="B44" s="451"/>
      <c r="C44" s="451"/>
      <c r="D44" s="452"/>
      <c r="E44" s="454"/>
      <c r="F44" s="457"/>
      <c r="G44" s="458"/>
      <c r="H44" s="327"/>
      <c r="I44" s="328"/>
      <c r="J44" s="461"/>
      <c r="K44" s="462"/>
      <c r="L44" s="334"/>
    </row>
    <row r="45" spans="1:12">
      <c r="A45" s="187"/>
      <c r="B45" s="187"/>
      <c r="C45" s="187"/>
      <c r="D45" s="187"/>
      <c r="E45" s="187"/>
      <c r="F45" s="187"/>
      <c r="G45" s="187"/>
      <c r="H45" s="187"/>
      <c r="I45" s="187"/>
      <c r="K45" s="187"/>
      <c r="L45" s="187"/>
    </row>
    <row r="46" spans="1:12">
      <c r="A46" s="42" t="s">
        <v>83</v>
      </c>
      <c r="B46" s="220"/>
      <c r="C46" s="220"/>
      <c r="D46" s="220"/>
      <c r="E46" s="220"/>
      <c r="F46" s="220"/>
      <c r="G46" s="220"/>
      <c r="H46" s="220"/>
      <c r="I46" s="220"/>
      <c r="J46" s="221"/>
      <c r="K46" s="219"/>
      <c r="L46" s="187"/>
    </row>
    <row r="47" spans="1:12">
      <c r="A47" s="222" t="s">
        <v>129</v>
      </c>
      <c r="B47" s="187"/>
      <c r="C47" s="187"/>
      <c r="D47" s="187"/>
      <c r="E47" s="187"/>
      <c r="F47" s="187"/>
      <c r="G47" s="187"/>
      <c r="H47" s="187"/>
      <c r="I47" s="187"/>
      <c r="K47" s="223"/>
      <c r="L47" s="187"/>
    </row>
    <row r="48" spans="1:12">
      <c r="A48" s="222" t="s">
        <v>193</v>
      </c>
      <c r="B48" s="187"/>
      <c r="C48" s="187"/>
      <c r="D48" s="187"/>
      <c r="E48" s="187"/>
      <c r="F48" s="187"/>
      <c r="G48" s="187"/>
      <c r="H48" s="187"/>
      <c r="I48" s="187"/>
      <c r="K48" s="223"/>
      <c r="L48" s="187"/>
    </row>
    <row r="49" spans="1:12">
      <c r="A49" s="222" t="s">
        <v>84</v>
      </c>
      <c r="B49" s="187"/>
      <c r="C49" s="187"/>
      <c r="D49" s="187"/>
      <c r="E49" s="187"/>
      <c r="F49" s="187"/>
      <c r="G49" s="187"/>
      <c r="H49" s="187"/>
      <c r="I49" s="187"/>
      <c r="K49" s="223"/>
      <c r="L49" s="187"/>
    </row>
    <row r="50" spans="1:12">
      <c r="A50" s="222"/>
      <c r="B50" s="187"/>
      <c r="C50" s="187"/>
      <c r="D50" s="187"/>
      <c r="E50" s="187"/>
      <c r="F50" s="187"/>
      <c r="G50" s="187"/>
      <c r="H50" s="187"/>
      <c r="I50" s="187"/>
      <c r="K50" s="223"/>
      <c r="L50" s="187"/>
    </row>
    <row r="51" spans="1:12">
      <c r="A51" s="222" t="s">
        <v>194</v>
      </c>
      <c r="K51" s="223"/>
      <c r="L51" s="187"/>
    </row>
    <row r="52" spans="1:12">
      <c r="A52" s="222" t="s">
        <v>84</v>
      </c>
      <c r="K52" s="223"/>
      <c r="L52" s="187"/>
    </row>
    <row r="53" spans="1:12">
      <c r="A53" s="224"/>
      <c r="K53" s="223"/>
      <c r="L53" s="187"/>
    </row>
    <row r="54" spans="1:12" s="187" customFormat="1" ht="12">
      <c r="A54" s="222" t="s">
        <v>195</v>
      </c>
      <c r="K54" s="223"/>
    </row>
    <row r="55" spans="1:12" s="187" customFormat="1" ht="12">
      <c r="A55" s="222" t="s">
        <v>85</v>
      </c>
      <c r="K55" s="223"/>
    </row>
    <row r="56" spans="1:12" s="187" customFormat="1" ht="12">
      <c r="A56" s="222"/>
      <c r="K56" s="223"/>
    </row>
    <row r="57" spans="1:12" s="187" customFormat="1" ht="12">
      <c r="A57" s="225"/>
      <c r="B57" s="226"/>
      <c r="C57" s="226"/>
      <c r="D57" s="226"/>
      <c r="E57" s="226"/>
      <c r="F57" s="226"/>
      <c r="G57" s="226"/>
      <c r="H57" s="226"/>
      <c r="I57" s="226"/>
      <c r="J57" s="226"/>
      <c r="K57" s="227"/>
    </row>
    <row r="58" spans="1:12" s="187" customFormat="1" ht="12">
      <c r="A58" s="187" t="s">
        <v>130</v>
      </c>
    </row>
    <row r="59" spans="1:12" s="187" customFormat="1" ht="12"/>
    <row r="60" spans="1:12" s="187" customFormat="1" ht="12"/>
    <row r="61" spans="1:12">
      <c r="C61" s="228">
        <v>472019</v>
      </c>
      <c r="D61" s="445" t="s">
        <v>44</v>
      </c>
      <c r="E61" s="445"/>
      <c r="K61" s="187"/>
      <c r="L61" s="187"/>
    </row>
    <row r="62" spans="1:12">
      <c r="C62" s="228">
        <v>472134</v>
      </c>
      <c r="D62" s="445" t="s">
        <v>131</v>
      </c>
      <c r="E62" s="445"/>
      <c r="K62" s="187"/>
      <c r="L62" s="187"/>
    </row>
    <row r="63" spans="1:12">
      <c r="C63" s="228">
        <v>472050</v>
      </c>
      <c r="D63" s="445" t="s">
        <v>132</v>
      </c>
      <c r="E63" s="445"/>
      <c r="K63" s="187"/>
      <c r="L63" s="187"/>
    </row>
    <row r="64" spans="1:12">
      <c r="C64" s="228">
        <v>472142</v>
      </c>
      <c r="D64" s="445" t="s">
        <v>86</v>
      </c>
      <c r="E64" s="445"/>
      <c r="K64" s="187"/>
      <c r="L64" s="187"/>
    </row>
    <row r="65" spans="3:12">
      <c r="C65" s="228">
        <v>472076</v>
      </c>
      <c r="D65" s="445" t="s">
        <v>133</v>
      </c>
      <c r="E65" s="445"/>
      <c r="K65" s="187"/>
      <c r="L65" s="187"/>
    </row>
    <row r="66" spans="3:12">
      <c r="C66" s="228">
        <v>472084</v>
      </c>
      <c r="D66" s="445" t="s">
        <v>134</v>
      </c>
      <c r="E66" s="445"/>
      <c r="K66" s="187"/>
      <c r="L66" s="187"/>
    </row>
    <row r="67" spans="3:12">
      <c r="C67" s="228">
        <v>472092</v>
      </c>
      <c r="D67" s="445" t="s">
        <v>135</v>
      </c>
      <c r="E67" s="445"/>
      <c r="K67" s="187"/>
      <c r="L67" s="187"/>
    </row>
    <row r="68" spans="3:12">
      <c r="C68" s="228">
        <v>472100</v>
      </c>
      <c r="D68" s="445" t="s">
        <v>45</v>
      </c>
      <c r="E68" s="445"/>
      <c r="K68" s="187"/>
      <c r="L68" s="187"/>
    </row>
    <row r="69" spans="3:12">
      <c r="C69" s="228">
        <v>472118</v>
      </c>
      <c r="D69" s="445" t="s">
        <v>46</v>
      </c>
      <c r="E69" s="445"/>
      <c r="K69" s="187"/>
      <c r="L69" s="187"/>
    </row>
    <row r="70" spans="3:12">
      <c r="C70" s="228">
        <v>473298</v>
      </c>
      <c r="D70" s="445" t="s">
        <v>47</v>
      </c>
      <c r="E70" s="445"/>
    </row>
    <row r="71" spans="3:12">
      <c r="C71" s="228">
        <v>473751</v>
      </c>
      <c r="D71" s="445" t="s">
        <v>48</v>
      </c>
      <c r="E71" s="445"/>
    </row>
    <row r="72" spans="3:12">
      <c r="C72" s="228">
        <v>473819</v>
      </c>
      <c r="D72" s="445" t="s">
        <v>49</v>
      </c>
      <c r="E72" s="445"/>
    </row>
    <row r="73" spans="3:12">
      <c r="C73" s="228">
        <v>473827</v>
      </c>
      <c r="D73" s="445" t="s">
        <v>50</v>
      </c>
      <c r="E73" s="445"/>
    </row>
    <row r="74" spans="3:12">
      <c r="C74" s="228">
        <v>478446</v>
      </c>
      <c r="D74" s="463" t="s">
        <v>136</v>
      </c>
      <c r="E74" s="463"/>
    </row>
  </sheetData>
  <mergeCells count="108">
    <mergeCell ref="D72:E72"/>
    <mergeCell ref="D73:E73"/>
    <mergeCell ref="D74:E74"/>
    <mergeCell ref="D66:E66"/>
    <mergeCell ref="D67:E67"/>
    <mergeCell ref="D68:E68"/>
    <mergeCell ref="D69:E69"/>
    <mergeCell ref="D70:E70"/>
    <mergeCell ref="D71:E71"/>
    <mergeCell ref="L43:L44"/>
    <mergeCell ref="D61:E61"/>
    <mergeCell ref="D62:E62"/>
    <mergeCell ref="D63:E63"/>
    <mergeCell ref="D64:E64"/>
    <mergeCell ref="D65:E65"/>
    <mergeCell ref="A42:B42"/>
    <mergeCell ref="C42:D42"/>
    <mergeCell ref="F42:G42"/>
    <mergeCell ref="H42:I42"/>
    <mergeCell ref="J42:K42"/>
    <mergeCell ref="A43:D44"/>
    <mergeCell ref="E43:E44"/>
    <mergeCell ref="F43:G44"/>
    <mergeCell ref="H43:I44"/>
    <mergeCell ref="J43:K44"/>
    <mergeCell ref="A40:B40"/>
    <mergeCell ref="C40:D40"/>
    <mergeCell ref="F40:G40"/>
    <mergeCell ref="H40:I40"/>
    <mergeCell ref="J40:K40"/>
    <mergeCell ref="A41:B41"/>
    <mergeCell ref="C41:D41"/>
    <mergeCell ref="F41:G41"/>
    <mergeCell ref="H41:I41"/>
    <mergeCell ref="J41:K41"/>
    <mergeCell ref="A38:B38"/>
    <mergeCell ref="C38:D38"/>
    <mergeCell ref="F38:G38"/>
    <mergeCell ref="H38:I38"/>
    <mergeCell ref="J38:K38"/>
    <mergeCell ref="A39:B39"/>
    <mergeCell ref="C39:D39"/>
    <mergeCell ref="F39:G39"/>
    <mergeCell ref="H39:I39"/>
    <mergeCell ref="J39:K39"/>
    <mergeCell ref="A36:B36"/>
    <mergeCell ref="C36:D36"/>
    <mergeCell ref="F36:G36"/>
    <mergeCell ref="H36:I36"/>
    <mergeCell ref="J36:K36"/>
    <mergeCell ref="A37:B37"/>
    <mergeCell ref="C37:D37"/>
    <mergeCell ref="F37:G37"/>
    <mergeCell ref="H37:I37"/>
    <mergeCell ref="J37:K37"/>
    <mergeCell ref="J33:K34"/>
    <mergeCell ref="L33:L34"/>
    <mergeCell ref="A35:B35"/>
    <mergeCell ref="C35:D35"/>
    <mergeCell ref="F35:G35"/>
    <mergeCell ref="H35:I35"/>
    <mergeCell ref="J35:K35"/>
    <mergeCell ref="A30:B30"/>
    <mergeCell ref="C30:D30"/>
    <mergeCell ref="F30:G30"/>
    <mergeCell ref="H30:I30"/>
    <mergeCell ref="A33:B34"/>
    <mergeCell ref="C33:D34"/>
    <mergeCell ref="E33:E34"/>
    <mergeCell ref="F33:G34"/>
    <mergeCell ref="H33:I34"/>
    <mergeCell ref="A28:B28"/>
    <mergeCell ref="C28:D28"/>
    <mergeCell ref="F28:G28"/>
    <mergeCell ref="H28:I28"/>
    <mergeCell ref="A29:B29"/>
    <mergeCell ref="C29:D29"/>
    <mergeCell ref="F29:G29"/>
    <mergeCell ref="H29:I29"/>
    <mergeCell ref="I22:J22"/>
    <mergeCell ref="I23:J23"/>
    <mergeCell ref="I24:J24"/>
    <mergeCell ref="I25:J25"/>
    <mergeCell ref="O25:O26"/>
    <mergeCell ref="A27:I27"/>
    <mergeCell ref="K27:L27"/>
    <mergeCell ref="I16:J16"/>
    <mergeCell ref="I17:J17"/>
    <mergeCell ref="I18:J18"/>
    <mergeCell ref="I19:J19"/>
    <mergeCell ref="I20:J20"/>
    <mergeCell ref="I21:J21"/>
    <mergeCell ref="G11:G12"/>
    <mergeCell ref="I11:J12"/>
    <mergeCell ref="K11:K12"/>
    <mergeCell ref="I13:J13"/>
    <mergeCell ref="I14:J14"/>
    <mergeCell ref="I15:J15"/>
    <mergeCell ref="B1:J1"/>
    <mergeCell ref="A4:I4"/>
    <mergeCell ref="B6:C6"/>
    <mergeCell ref="B7:C7"/>
    <mergeCell ref="I7:L7"/>
    <mergeCell ref="A10:A12"/>
    <mergeCell ref="B10:G10"/>
    <mergeCell ref="I10:K10"/>
    <mergeCell ref="B11:B12"/>
    <mergeCell ref="F11:F12"/>
  </mergeCells>
  <phoneticPr fontId="14"/>
  <pageMargins left="0.55118110236220474" right="0.19685039370078741" top="0.98425196850393704" bottom="0.19685039370078741" header="0.51181102362204722" footer="0.31496062992125984"/>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view="pageBreakPreview" zoomScaleNormal="100" zoomScaleSheetLayoutView="100" workbookViewId="0">
      <selection activeCell="K2" sqref="K2"/>
    </sheetView>
  </sheetViews>
  <sheetFormatPr defaultRowHeight="13.5"/>
  <cols>
    <col min="1" max="1" width="11.375" style="52" customWidth="1"/>
    <col min="2" max="2" width="5.25" style="52" customWidth="1"/>
    <col min="3" max="5" width="10.125" style="52" customWidth="1"/>
    <col min="6" max="6" width="5.25" style="52" customWidth="1"/>
    <col min="7" max="7" width="9.25" style="52" customWidth="1"/>
    <col min="8" max="8" width="2.875" style="52" customWidth="1"/>
    <col min="9" max="9" width="8.75" style="52" customWidth="1"/>
    <col min="10" max="10" width="1.375" style="52" customWidth="1"/>
    <col min="11" max="11" width="12.25" style="52" bestFit="1" customWidth="1"/>
    <col min="12" max="12" width="11.25" style="52" customWidth="1"/>
    <col min="13" max="13" width="1.125" style="52" customWidth="1"/>
    <col min="14" max="14" width="9.625" style="52" customWidth="1"/>
    <col min="15" max="15" width="2.75" style="52" customWidth="1"/>
    <col min="16" max="256" width="9" style="52"/>
    <col min="257" max="257" width="11.375" style="52" customWidth="1"/>
    <col min="258" max="258" width="5.25" style="52" customWidth="1"/>
    <col min="259" max="261" width="10.125" style="52" customWidth="1"/>
    <col min="262" max="262" width="5.25" style="52" customWidth="1"/>
    <col min="263" max="263" width="9.25" style="52" customWidth="1"/>
    <col min="264" max="264" width="2.875" style="52" customWidth="1"/>
    <col min="265" max="265" width="8.75" style="52" customWidth="1"/>
    <col min="266" max="266" width="1.375" style="52" customWidth="1"/>
    <col min="267" max="267" width="11.875" style="52" bestFit="1" customWidth="1"/>
    <col min="268" max="268" width="11.25" style="52" customWidth="1"/>
    <col min="269" max="269" width="1.125" style="52" customWidth="1"/>
    <col min="270" max="270" width="9.625" style="52" customWidth="1"/>
    <col min="271" max="271" width="2.75" style="52" customWidth="1"/>
    <col min="272" max="512" width="9" style="52"/>
    <col min="513" max="513" width="11.375" style="52" customWidth="1"/>
    <col min="514" max="514" width="5.25" style="52" customWidth="1"/>
    <col min="515" max="517" width="10.125" style="52" customWidth="1"/>
    <col min="518" max="518" width="5.25" style="52" customWidth="1"/>
    <col min="519" max="519" width="9.25" style="52" customWidth="1"/>
    <col min="520" max="520" width="2.875" style="52" customWidth="1"/>
    <col min="521" max="521" width="8.75" style="52" customWidth="1"/>
    <col min="522" max="522" width="1.375" style="52" customWidth="1"/>
    <col min="523" max="523" width="11.875" style="52" bestFit="1" customWidth="1"/>
    <col min="524" max="524" width="11.25" style="52" customWidth="1"/>
    <col min="525" max="525" width="1.125" style="52" customWidth="1"/>
    <col min="526" max="526" width="9.625" style="52" customWidth="1"/>
    <col min="527" max="527" width="2.75" style="52" customWidth="1"/>
    <col min="528" max="768" width="9" style="52"/>
    <col min="769" max="769" width="11.375" style="52" customWidth="1"/>
    <col min="770" max="770" width="5.25" style="52" customWidth="1"/>
    <col min="771" max="773" width="10.125" style="52" customWidth="1"/>
    <col min="774" max="774" width="5.25" style="52" customWidth="1"/>
    <col min="775" max="775" width="9.25" style="52" customWidth="1"/>
    <col min="776" max="776" width="2.875" style="52" customWidth="1"/>
    <col min="777" max="777" width="8.75" style="52" customWidth="1"/>
    <col min="778" max="778" width="1.375" style="52" customWidth="1"/>
    <col min="779" max="779" width="11.875" style="52" bestFit="1" customWidth="1"/>
    <col min="780" max="780" width="11.25" style="52" customWidth="1"/>
    <col min="781" max="781" width="1.125" style="52" customWidth="1"/>
    <col min="782" max="782" width="9.625" style="52" customWidth="1"/>
    <col min="783" max="783" width="2.75" style="52" customWidth="1"/>
    <col min="784" max="1024" width="9" style="52"/>
    <col min="1025" max="1025" width="11.375" style="52" customWidth="1"/>
    <col min="1026" max="1026" width="5.25" style="52" customWidth="1"/>
    <col min="1027" max="1029" width="10.125" style="52" customWidth="1"/>
    <col min="1030" max="1030" width="5.25" style="52" customWidth="1"/>
    <col min="1031" max="1031" width="9.25" style="52" customWidth="1"/>
    <col min="1032" max="1032" width="2.875" style="52" customWidth="1"/>
    <col min="1033" max="1033" width="8.75" style="52" customWidth="1"/>
    <col min="1034" max="1034" width="1.375" style="52" customWidth="1"/>
    <col min="1035" max="1035" width="11.875" style="52" bestFit="1" customWidth="1"/>
    <col min="1036" max="1036" width="11.25" style="52" customWidth="1"/>
    <col min="1037" max="1037" width="1.125" style="52" customWidth="1"/>
    <col min="1038" max="1038" width="9.625" style="52" customWidth="1"/>
    <col min="1039" max="1039" width="2.75" style="52" customWidth="1"/>
    <col min="1040" max="1280" width="9" style="52"/>
    <col min="1281" max="1281" width="11.375" style="52" customWidth="1"/>
    <col min="1282" max="1282" width="5.25" style="52" customWidth="1"/>
    <col min="1283" max="1285" width="10.125" style="52" customWidth="1"/>
    <col min="1286" max="1286" width="5.25" style="52" customWidth="1"/>
    <col min="1287" max="1287" width="9.25" style="52" customWidth="1"/>
    <col min="1288" max="1288" width="2.875" style="52" customWidth="1"/>
    <col min="1289" max="1289" width="8.75" style="52" customWidth="1"/>
    <col min="1290" max="1290" width="1.375" style="52" customWidth="1"/>
    <col min="1291" max="1291" width="11.875" style="52" bestFit="1" customWidth="1"/>
    <col min="1292" max="1292" width="11.25" style="52" customWidth="1"/>
    <col min="1293" max="1293" width="1.125" style="52" customWidth="1"/>
    <col min="1294" max="1294" width="9.625" style="52" customWidth="1"/>
    <col min="1295" max="1295" width="2.75" style="52" customWidth="1"/>
    <col min="1296" max="1536" width="9" style="52"/>
    <col min="1537" max="1537" width="11.375" style="52" customWidth="1"/>
    <col min="1538" max="1538" width="5.25" style="52" customWidth="1"/>
    <col min="1539" max="1541" width="10.125" style="52" customWidth="1"/>
    <col min="1542" max="1542" width="5.25" style="52" customWidth="1"/>
    <col min="1543" max="1543" width="9.25" style="52" customWidth="1"/>
    <col min="1544" max="1544" width="2.875" style="52" customWidth="1"/>
    <col min="1545" max="1545" width="8.75" style="52" customWidth="1"/>
    <col min="1546" max="1546" width="1.375" style="52" customWidth="1"/>
    <col min="1547" max="1547" width="11.875" style="52" bestFit="1" customWidth="1"/>
    <col min="1548" max="1548" width="11.25" style="52" customWidth="1"/>
    <col min="1549" max="1549" width="1.125" style="52" customWidth="1"/>
    <col min="1550" max="1550" width="9.625" style="52" customWidth="1"/>
    <col min="1551" max="1551" width="2.75" style="52" customWidth="1"/>
    <col min="1552" max="1792" width="9" style="52"/>
    <col min="1793" max="1793" width="11.375" style="52" customWidth="1"/>
    <col min="1794" max="1794" width="5.25" style="52" customWidth="1"/>
    <col min="1795" max="1797" width="10.125" style="52" customWidth="1"/>
    <col min="1798" max="1798" width="5.25" style="52" customWidth="1"/>
    <col min="1799" max="1799" width="9.25" style="52" customWidth="1"/>
    <col min="1800" max="1800" width="2.875" style="52" customWidth="1"/>
    <col min="1801" max="1801" width="8.75" style="52" customWidth="1"/>
    <col min="1802" max="1802" width="1.375" style="52" customWidth="1"/>
    <col min="1803" max="1803" width="11.875" style="52" bestFit="1" customWidth="1"/>
    <col min="1804" max="1804" width="11.25" style="52" customWidth="1"/>
    <col min="1805" max="1805" width="1.125" style="52" customWidth="1"/>
    <col min="1806" max="1806" width="9.625" style="52" customWidth="1"/>
    <col min="1807" max="1807" width="2.75" style="52" customWidth="1"/>
    <col min="1808" max="2048" width="9" style="52"/>
    <col min="2049" max="2049" width="11.375" style="52" customWidth="1"/>
    <col min="2050" max="2050" width="5.25" style="52" customWidth="1"/>
    <col min="2051" max="2053" width="10.125" style="52" customWidth="1"/>
    <col min="2054" max="2054" width="5.25" style="52" customWidth="1"/>
    <col min="2055" max="2055" width="9.25" style="52" customWidth="1"/>
    <col min="2056" max="2056" width="2.875" style="52" customWidth="1"/>
    <col min="2057" max="2057" width="8.75" style="52" customWidth="1"/>
    <col min="2058" max="2058" width="1.375" style="52" customWidth="1"/>
    <col min="2059" max="2059" width="11.875" style="52" bestFit="1" customWidth="1"/>
    <col min="2060" max="2060" width="11.25" style="52" customWidth="1"/>
    <col min="2061" max="2061" width="1.125" style="52" customWidth="1"/>
    <col min="2062" max="2062" width="9.625" style="52" customWidth="1"/>
    <col min="2063" max="2063" width="2.75" style="52" customWidth="1"/>
    <col min="2064" max="2304" width="9" style="52"/>
    <col min="2305" max="2305" width="11.375" style="52" customWidth="1"/>
    <col min="2306" max="2306" width="5.25" style="52" customWidth="1"/>
    <col min="2307" max="2309" width="10.125" style="52" customWidth="1"/>
    <col min="2310" max="2310" width="5.25" style="52" customWidth="1"/>
    <col min="2311" max="2311" width="9.25" style="52" customWidth="1"/>
    <col min="2312" max="2312" width="2.875" style="52" customWidth="1"/>
    <col min="2313" max="2313" width="8.75" style="52" customWidth="1"/>
    <col min="2314" max="2314" width="1.375" style="52" customWidth="1"/>
    <col min="2315" max="2315" width="11.875" style="52" bestFit="1" customWidth="1"/>
    <col min="2316" max="2316" width="11.25" style="52" customWidth="1"/>
    <col min="2317" max="2317" width="1.125" style="52" customWidth="1"/>
    <col min="2318" max="2318" width="9.625" style="52" customWidth="1"/>
    <col min="2319" max="2319" width="2.75" style="52" customWidth="1"/>
    <col min="2320" max="2560" width="9" style="52"/>
    <col min="2561" max="2561" width="11.375" style="52" customWidth="1"/>
    <col min="2562" max="2562" width="5.25" style="52" customWidth="1"/>
    <col min="2563" max="2565" width="10.125" style="52" customWidth="1"/>
    <col min="2566" max="2566" width="5.25" style="52" customWidth="1"/>
    <col min="2567" max="2567" width="9.25" style="52" customWidth="1"/>
    <col min="2568" max="2568" width="2.875" style="52" customWidth="1"/>
    <col min="2569" max="2569" width="8.75" style="52" customWidth="1"/>
    <col min="2570" max="2570" width="1.375" style="52" customWidth="1"/>
    <col min="2571" max="2571" width="11.875" style="52" bestFit="1" customWidth="1"/>
    <col min="2572" max="2572" width="11.25" style="52" customWidth="1"/>
    <col min="2573" max="2573" width="1.125" style="52" customWidth="1"/>
    <col min="2574" max="2574" width="9.625" style="52" customWidth="1"/>
    <col min="2575" max="2575" width="2.75" style="52" customWidth="1"/>
    <col min="2576" max="2816" width="9" style="52"/>
    <col min="2817" max="2817" width="11.375" style="52" customWidth="1"/>
    <col min="2818" max="2818" width="5.25" style="52" customWidth="1"/>
    <col min="2819" max="2821" width="10.125" style="52" customWidth="1"/>
    <col min="2822" max="2822" width="5.25" style="52" customWidth="1"/>
    <col min="2823" max="2823" width="9.25" style="52" customWidth="1"/>
    <col min="2824" max="2824" width="2.875" style="52" customWidth="1"/>
    <col min="2825" max="2825" width="8.75" style="52" customWidth="1"/>
    <col min="2826" max="2826" width="1.375" style="52" customWidth="1"/>
    <col min="2827" max="2827" width="11.875" style="52" bestFit="1" customWidth="1"/>
    <col min="2828" max="2828" width="11.25" style="52" customWidth="1"/>
    <col min="2829" max="2829" width="1.125" style="52" customWidth="1"/>
    <col min="2830" max="2830" width="9.625" style="52" customWidth="1"/>
    <col min="2831" max="2831" width="2.75" style="52" customWidth="1"/>
    <col min="2832" max="3072" width="9" style="52"/>
    <col min="3073" max="3073" width="11.375" style="52" customWidth="1"/>
    <col min="3074" max="3074" width="5.25" style="52" customWidth="1"/>
    <col min="3075" max="3077" width="10.125" style="52" customWidth="1"/>
    <col min="3078" max="3078" width="5.25" style="52" customWidth="1"/>
    <col min="3079" max="3079" width="9.25" style="52" customWidth="1"/>
    <col min="3080" max="3080" width="2.875" style="52" customWidth="1"/>
    <col min="3081" max="3081" width="8.75" style="52" customWidth="1"/>
    <col min="3082" max="3082" width="1.375" style="52" customWidth="1"/>
    <col min="3083" max="3083" width="11.875" style="52" bestFit="1" customWidth="1"/>
    <col min="3084" max="3084" width="11.25" style="52" customWidth="1"/>
    <col min="3085" max="3085" width="1.125" style="52" customWidth="1"/>
    <col min="3086" max="3086" width="9.625" style="52" customWidth="1"/>
    <col min="3087" max="3087" width="2.75" style="52" customWidth="1"/>
    <col min="3088" max="3328" width="9" style="52"/>
    <col min="3329" max="3329" width="11.375" style="52" customWidth="1"/>
    <col min="3330" max="3330" width="5.25" style="52" customWidth="1"/>
    <col min="3331" max="3333" width="10.125" style="52" customWidth="1"/>
    <col min="3334" max="3334" width="5.25" style="52" customWidth="1"/>
    <col min="3335" max="3335" width="9.25" style="52" customWidth="1"/>
    <col min="3336" max="3336" width="2.875" style="52" customWidth="1"/>
    <col min="3337" max="3337" width="8.75" style="52" customWidth="1"/>
    <col min="3338" max="3338" width="1.375" style="52" customWidth="1"/>
    <col min="3339" max="3339" width="11.875" style="52" bestFit="1" customWidth="1"/>
    <col min="3340" max="3340" width="11.25" style="52" customWidth="1"/>
    <col min="3341" max="3341" width="1.125" style="52" customWidth="1"/>
    <col min="3342" max="3342" width="9.625" style="52" customWidth="1"/>
    <col min="3343" max="3343" width="2.75" style="52" customWidth="1"/>
    <col min="3344" max="3584" width="9" style="52"/>
    <col min="3585" max="3585" width="11.375" style="52" customWidth="1"/>
    <col min="3586" max="3586" width="5.25" style="52" customWidth="1"/>
    <col min="3587" max="3589" width="10.125" style="52" customWidth="1"/>
    <col min="3590" max="3590" width="5.25" style="52" customWidth="1"/>
    <col min="3591" max="3591" width="9.25" style="52" customWidth="1"/>
    <col min="3592" max="3592" width="2.875" style="52" customWidth="1"/>
    <col min="3593" max="3593" width="8.75" style="52" customWidth="1"/>
    <col min="3594" max="3594" width="1.375" style="52" customWidth="1"/>
    <col min="3595" max="3595" width="11.875" style="52" bestFit="1" customWidth="1"/>
    <col min="3596" max="3596" width="11.25" style="52" customWidth="1"/>
    <col min="3597" max="3597" width="1.125" style="52" customWidth="1"/>
    <col min="3598" max="3598" width="9.625" style="52" customWidth="1"/>
    <col min="3599" max="3599" width="2.75" style="52" customWidth="1"/>
    <col min="3600" max="3840" width="9" style="52"/>
    <col min="3841" max="3841" width="11.375" style="52" customWidth="1"/>
    <col min="3842" max="3842" width="5.25" style="52" customWidth="1"/>
    <col min="3843" max="3845" width="10.125" style="52" customWidth="1"/>
    <col min="3846" max="3846" width="5.25" style="52" customWidth="1"/>
    <col min="3847" max="3847" width="9.25" style="52" customWidth="1"/>
    <col min="3848" max="3848" width="2.875" style="52" customWidth="1"/>
    <col min="3849" max="3849" width="8.75" style="52" customWidth="1"/>
    <col min="3850" max="3850" width="1.375" style="52" customWidth="1"/>
    <col min="3851" max="3851" width="11.875" style="52" bestFit="1" customWidth="1"/>
    <col min="3852" max="3852" width="11.25" style="52" customWidth="1"/>
    <col min="3853" max="3853" width="1.125" style="52" customWidth="1"/>
    <col min="3854" max="3854" width="9.625" style="52" customWidth="1"/>
    <col min="3855" max="3855" width="2.75" style="52" customWidth="1"/>
    <col min="3856" max="4096" width="9" style="52"/>
    <col min="4097" max="4097" width="11.375" style="52" customWidth="1"/>
    <col min="4098" max="4098" width="5.25" style="52" customWidth="1"/>
    <col min="4099" max="4101" width="10.125" style="52" customWidth="1"/>
    <col min="4102" max="4102" width="5.25" style="52" customWidth="1"/>
    <col min="4103" max="4103" width="9.25" style="52" customWidth="1"/>
    <col min="4104" max="4104" width="2.875" style="52" customWidth="1"/>
    <col min="4105" max="4105" width="8.75" style="52" customWidth="1"/>
    <col min="4106" max="4106" width="1.375" style="52" customWidth="1"/>
    <col min="4107" max="4107" width="11.875" style="52" bestFit="1" customWidth="1"/>
    <col min="4108" max="4108" width="11.25" style="52" customWidth="1"/>
    <col min="4109" max="4109" width="1.125" style="52" customWidth="1"/>
    <col min="4110" max="4110" width="9.625" style="52" customWidth="1"/>
    <col min="4111" max="4111" width="2.75" style="52" customWidth="1"/>
    <col min="4112" max="4352" width="9" style="52"/>
    <col min="4353" max="4353" width="11.375" style="52" customWidth="1"/>
    <col min="4354" max="4354" width="5.25" style="52" customWidth="1"/>
    <col min="4355" max="4357" width="10.125" style="52" customWidth="1"/>
    <col min="4358" max="4358" width="5.25" style="52" customWidth="1"/>
    <col min="4359" max="4359" width="9.25" style="52" customWidth="1"/>
    <col min="4360" max="4360" width="2.875" style="52" customWidth="1"/>
    <col min="4361" max="4361" width="8.75" style="52" customWidth="1"/>
    <col min="4362" max="4362" width="1.375" style="52" customWidth="1"/>
    <col min="4363" max="4363" width="11.875" style="52" bestFit="1" customWidth="1"/>
    <col min="4364" max="4364" width="11.25" style="52" customWidth="1"/>
    <col min="4365" max="4365" width="1.125" style="52" customWidth="1"/>
    <col min="4366" max="4366" width="9.625" style="52" customWidth="1"/>
    <col min="4367" max="4367" width="2.75" style="52" customWidth="1"/>
    <col min="4368" max="4608" width="9" style="52"/>
    <col min="4609" max="4609" width="11.375" style="52" customWidth="1"/>
    <col min="4610" max="4610" width="5.25" style="52" customWidth="1"/>
    <col min="4611" max="4613" width="10.125" style="52" customWidth="1"/>
    <col min="4614" max="4614" width="5.25" style="52" customWidth="1"/>
    <col min="4615" max="4615" width="9.25" style="52" customWidth="1"/>
    <col min="4616" max="4616" width="2.875" style="52" customWidth="1"/>
    <col min="4617" max="4617" width="8.75" style="52" customWidth="1"/>
    <col min="4618" max="4618" width="1.375" style="52" customWidth="1"/>
    <col min="4619" max="4619" width="11.875" style="52" bestFit="1" customWidth="1"/>
    <col min="4620" max="4620" width="11.25" style="52" customWidth="1"/>
    <col min="4621" max="4621" width="1.125" style="52" customWidth="1"/>
    <col min="4622" max="4622" width="9.625" style="52" customWidth="1"/>
    <col min="4623" max="4623" width="2.75" style="52" customWidth="1"/>
    <col min="4624" max="4864" width="9" style="52"/>
    <col min="4865" max="4865" width="11.375" style="52" customWidth="1"/>
    <col min="4866" max="4866" width="5.25" style="52" customWidth="1"/>
    <col min="4867" max="4869" width="10.125" style="52" customWidth="1"/>
    <col min="4870" max="4870" width="5.25" style="52" customWidth="1"/>
    <col min="4871" max="4871" width="9.25" style="52" customWidth="1"/>
    <col min="4872" max="4872" width="2.875" style="52" customWidth="1"/>
    <col min="4873" max="4873" width="8.75" style="52" customWidth="1"/>
    <col min="4874" max="4874" width="1.375" style="52" customWidth="1"/>
    <col min="4875" max="4875" width="11.875" style="52" bestFit="1" customWidth="1"/>
    <col min="4876" max="4876" width="11.25" style="52" customWidth="1"/>
    <col min="4877" max="4877" width="1.125" style="52" customWidth="1"/>
    <col min="4878" max="4878" width="9.625" style="52" customWidth="1"/>
    <col min="4879" max="4879" width="2.75" style="52" customWidth="1"/>
    <col min="4880" max="5120" width="9" style="52"/>
    <col min="5121" max="5121" width="11.375" style="52" customWidth="1"/>
    <col min="5122" max="5122" width="5.25" style="52" customWidth="1"/>
    <col min="5123" max="5125" width="10.125" style="52" customWidth="1"/>
    <col min="5126" max="5126" width="5.25" style="52" customWidth="1"/>
    <col min="5127" max="5127" width="9.25" style="52" customWidth="1"/>
    <col min="5128" max="5128" width="2.875" style="52" customWidth="1"/>
    <col min="5129" max="5129" width="8.75" style="52" customWidth="1"/>
    <col min="5130" max="5130" width="1.375" style="52" customWidth="1"/>
    <col min="5131" max="5131" width="11.875" style="52" bestFit="1" customWidth="1"/>
    <col min="5132" max="5132" width="11.25" style="52" customWidth="1"/>
    <col min="5133" max="5133" width="1.125" style="52" customWidth="1"/>
    <col min="5134" max="5134" width="9.625" style="52" customWidth="1"/>
    <col min="5135" max="5135" width="2.75" style="52" customWidth="1"/>
    <col min="5136" max="5376" width="9" style="52"/>
    <col min="5377" max="5377" width="11.375" style="52" customWidth="1"/>
    <col min="5378" max="5378" width="5.25" style="52" customWidth="1"/>
    <col min="5379" max="5381" width="10.125" style="52" customWidth="1"/>
    <col min="5382" max="5382" width="5.25" style="52" customWidth="1"/>
    <col min="5383" max="5383" width="9.25" style="52" customWidth="1"/>
    <col min="5384" max="5384" width="2.875" style="52" customWidth="1"/>
    <col min="5385" max="5385" width="8.75" style="52" customWidth="1"/>
    <col min="5386" max="5386" width="1.375" style="52" customWidth="1"/>
    <col min="5387" max="5387" width="11.875" style="52" bestFit="1" customWidth="1"/>
    <col min="5388" max="5388" width="11.25" style="52" customWidth="1"/>
    <col min="5389" max="5389" width="1.125" style="52" customWidth="1"/>
    <col min="5390" max="5390" width="9.625" style="52" customWidth="1"/>
    <col min="5391" max="5391" width="2.75" style="52" customWidth="1"/>
    <col min="5392" max="5632" width="9" style="52"/>
    <col min="5633" max="5633" width="11.375" style="52" customWidth="1"/>
    <col min="5634" max="5634" width="5.25" style="52" customWidth="1"/>
    <col min="5635" max="5637" width="10.125" style="52" customWidth="1"/>
    <col min="5638" max="5638" width="5.25" style="52" customWidth="1"/>
    <col min="5639" max="5639" width="9.25" style="52" customWidth="1"/>
    <col min="5640" max="5640" width="2.875" style="52" customWidth="1"/>
    <col min="5641" max="5641" width="8.75" style="52" customWidth="1"/>
    <col min="5642" max="5642" width="1.375" style="52" customWidth="1"/>
    <col min="5643" max="5643" width="11.875" style="52" bestFit="1" customWidth="1"/>
    <col min="5644" max="5644" width="11.25" style="52" customWidth="1"/>
    <col min="5645" max="5645" width="1.125" style="52" customWidth="1"/>
    <col min="5646" max="5646" width="9.625" style="52" customWidth="1"/>
    <col min="5647" max="5647" width="2.75" style="52" customWidth="1"/>
    <col min="5648" max="5888" width="9" style="52"/>
    <col min="5889" max="5889" width="11.375" style="52" customWidth="1"/>
    <col min="5890" max="5890" width="5.25" style="52" customWidth="1"/>
    <col min="5891" max="5893" width="10.125" style="52" customWidth="1"/>
    <col min="5894" max="5894" width="5.25" style="52" customWidth="1"/>
    <col min="5895" max="5895" width="9.25" style="52" customWidth="1"/>
    <col min="5896" max="5896" width="2.875" style="52" customWidth="1"/>
    <col min="5897" max="5897" width="8.75" style="52" customWidth="1"/>
    <col min="5898" max="5898" width="1.375" style="52" customWidth="1"/>
    <col min="5899" max="5899" width="11.875" style="52" bestFit="1" customWidth="1"/>
    <col min="5900" max="5900" width="11.25" style="52" customWidth="1"/>
    <col min="5901" max="5901" width="1.125" style="52" customWidth="1"/>
    <col min="5902" max="5902" width="9.625" style="52" customWidth="1"/>
    <col min="5903" max="5903" width="2.75" style="52" customWidth="1"/>
    <col min="5904" max="6144" width="9" style="52"/>
    <col min="6145" max="6145" width="11.375" style="52" customWidth="1"/>
    <col min="6146" max="6146" width="5.25" style="52" customWidth="1"/>
    <col min="6147" max="6149" width="10.125" style="52" customWidth="1"/>
    <col min="6150" max="6150" width="5.25" style="52" customWidth="1"/>
    <col min="6151" max="6151" width="9.25" style="52" customWidth="1"/>
    <col min="6152" max="6152" width="2.875" style="52" customWidth="1"/>
    <col min="6153" max="6153" width="8.75" style="52" customWidth="1"/>
    <col min="6154" max="6154" width="1.375" style="52" customWidth="1"/>
    <col min="6155" max="6155" width="11.875" style="52" bestFit="1" customWidth="1"/>
    <col min="6156" max="6156" width="11.25" style="52" customWidth="1"/>
    <col min="6157" max="6157" width="1.125" style="52" customWidth="1"/>
    <col min="6158" max="6158" width="9.625" style="52" customWidth="1"/>
    <col min="6159" max="6159" width="2.75" style="52" customWidth="1"/>
    <col min="6160" max="6400" width="9" style="52"/>
    <col min="6401" max="6401" width="11.375" style="52" customWidth="1"/>
    <col min="6402" max="6402" width="5.25" style="52" customWidth="1"/>
    <col min="6403" max="6405" width="10.125" style="52" customWidth="1"/>
    <col min="6406" max="6406" width="5.25" style="52" customWidth="1"/>
    <col min="6407" max="6407" width="9.25" style="52" customWidth="1"/>
    <col min="6408" max="6408" width="2.875" style="52" customWidth="1"/>
    <col min="6409" max="6409" width="8.75" style="52" customWidth="1"/>
    <col min="6410" max="6410" width="1.375" style="52" customWidth="1"/>
    <col min="6411" max="6411" width="11.875" style="52" bestFit="1" customWidth="1"/>
    <col min="6412" max="6412" width="11.25" style="52" customWidth="1"/>
    <col min="6413" max="6413" width="1.125" style="52" customWidth="1"/>
    <col min="6414" max="6414" width="9.625" style="52" customWidth="1"/>
    <col min="6415" max="6415" width="2.75" style="52" customWidth="1"/>
    <col min="6416" max="6656" width="9" style="52"/>
    <col min="6657" max="6657" width="11.375" style="52" customWidth="1"/>
    <col min="6658" max="6658" width="5.25" style="52" customWidth="1"/>
    <col min="6659" max="6661" width="10.125" style="52" customWidth="1"/>
    <col min="6662" max="6662" width="5.25" style="52" customWidth="1"/>
    <col min="6663" max="6663" width="9.25" style="52" customWidth="1"/>
    <col min="6664" max="6664" width="2.875" style="52" customWidth="1"/>
    <col min="6665" max="6665" width="8.75" style="52" customWidth="1"/>
    <col min="6666" max="6666" width="1.375" style="52" customWidth="1"/>
    <col min="6667" max="6667" width="11.875" style="52" bestFit="1" customWidth="1"/>
    <col min="6668" max="6668" width="11.25" style="52" customWidth="1"/>
    <col min="6669" max="6669" width="1.125" style="52" customWidth="1"/>
    <col min="6670" max="6670" width="9.625" style="52" customWidth="1"/>
    <col min="6671" max="6671" width="2.75" style="52" customWidth="1"/>
    <col min="6672" max="6912" width="9" style="52"/>
    <col min="6913" max="6913" width="11.375" style="52" customWidth="1"/>
    <col min="6914" max="6914" width="5.25" style="52" customWidth="1"/>
    <col min="6915" max="6917" width="10.125" style="52" customWidth="1"/>
    <col min="6918" max="6918" width="5.25" style="52" customWidth="1"/>
    <col min="6919" max="6919" width="9.25" style="52" customWidth="1"/>
    <col min="6920" max="6920" width="2.875" style="52" customWidth="1"/>
    <col min="6921" max="6921" width="8.75" style="52" customWidth="1"/>
    <col min="6922" max="6922" width="1.375" style="52" customWidth="1"/>
    <col min="6923" max="6923" width="11.875" style="52" bestFit="1" customWidth="1"/>
    <col min="6924" max="6924" width="11.25" style="52" customWidth="1"/>
    <col min="6925" max="6925" width="1.125" style="52" customWidth="1"/>
    <col min="6926" max="6926" width="9.625" style="52" customWidth="1"/>
    <col min="6927" max="6927" width="2.75" style="52" customWidth="1"/>
    <col min="6928" max="7168" width="9" style="52"/>
    <col min="7169" max="7169" width="11.375" style="52" customWidth="1"/>
    <col min="7170" max="7170" width="5.25" style="52" customWidth="1"/>
    <col min="7171" max="7173" width="10.125" style="52" customWidth="1"/>
    <col min="7174" max="7174" width="5.25" style="52" customWidth="1"/>
    <col min="7175" max="7175" width="9.25" style="52" customWidth="1"/>
    <col min="7176" max="7176" width="2.875" style="52" customWidth="1"/>
    <col min="7177" max="7177" width="8.75" style="52" customWidth="1"/>
    <col min="7178" max="7178" width="1.375" style="52" customWidth="1"/>
    <col min="7179" max="7179" width="11.875" style="52" bestFit="1" customWidth="1"/>
    <col min="7180" max="7180" width="11.25" style="52" customWidth="1"/>
    <col min="7181" max="7181" width="1.125" style="52" customWidth="1"/>
    <col min="7182" max="7182" width="9.625" style="52" customWidth="1"/>
    <col min="7183" max="7183" width="2.75" style="52" customWidth="1"/>
    <col min="7184" max="7424" width="9" style="52"/>
    <col min="7425" max="7425" width="11.375" style="52" customWidth="1"/>
    <col min="7426" max="7426" width="5.25" style="52" customWidth="1"/>
    <col min="7427" max="7429" width="10.125" style="52" customWidth="1"/>
    <col min="7430" max="7430" width="5.25" style="52" customWidth="1"/>
    <col min="7431" max="7431" width="9.25" style="52" customWidth="1"/>
    <col min="7432" max="7432" width="2.875" style="52" customWidth="1"/>
    <col min="7433" max="7433" width="8.75" style="52" customWidth="1"/>
    <col min="7434" max="7434" width="1.375" style="52" customWidth="1"/>
    <col min="7435" max="7435" width="11.875" style="52" bestFit="1" customWidth="1"/>
    <col min="7436" max="7436" width="11.25" style="52" customWidth="1"/>
    <col min="7437" max="7437" width="1.125" style="52" customWidth="1"/>
    <col min="7438" max="7438" width="9.625" style="52" customWidth="1"/>
    <col min="7439" max="7439" width="2.75" style="52" customWidth="1"/>
    <col min="7440" max="7680" width="9" style="52"/>
    <col min="7681" max="7681" width="11.375" style="52" customWidth="1"/>
    <col min="7682" max="7682" width="5.25" style="52" customWidth="1"/>
    <col min="7683" max="7685" width="10.125" style="52" customWidth="1"/>
    <col min="7686" max="7686" width="5.25" style="52" customWidth="1"/>
    <col min="7687" max="7687" width="9.25" style="52" customWidth="1"/>
    <col min="7688" max="7688" width="2.875" style="52" customWidth="1"/>
    <col min="7689" max="7689" width="8.75" style="52" customWidth="1"/>
    <col min="7690" max="7690" width="1.375" style="52" customWidth="1"/>
    <col min="7691" max="7691" width="11.875" style="52" bestFit="1" customWidth="1"/>
    <col min="7692" max="7692" width="11.25" style="52" customWidth="1"/>
    <col min="7693" max="7693" width="1.125" style="52" customWidth="1"/>
    <col min="7694" max="7694" width="9.625" style="52" customWidth="1"/>
    <col min="7695" max="7695" width="2.75" style="52" customWidth="1"/>
    <col min="7696" max="7936" width="9" style="52"/>
    <col min="7937" max="7937" width="11.375" style="52" customWidth="1"/>
    <col min="7938" max="7938" width="5.25" style="52" customWidth="1"/>
    <col min="7939" max="7941" width="10.125" style="52" customWidth="1"/>
    <col min="7942" max="7942" width="5.25" style="52" customWidth="1"/>
    <col min="7943" max="7943" width="9.25" style="52" customWidth="1"/>
    <col min="7944" max="7944" width="2.875" style="52" customWidth="1"/>
    <col min="7945" max="7945" width="8.75" style="52" customWidth="1"/>
    <col min="7946" max="7946" width="1.375" style="52" customWidth="1"/>
    <col min="7947" max="7947" width="11.875" style="52" bestFit="1" customWidth="1"/>
    <col min="7948" max="7948" width="11.25" style="52" customWidth="1"/>
    <col min="7949" max="7949" width="1.125" style="52" customWidth="1"/>
    <col min="7950" max="7950" width="9.625" style="52" customWidth="1"/>
    <col min="7951" max="7951" width="2.75" style="52" customWidth="1"/>
    <col min="7952" max="8192" width="9" style="52"/>
    <col min="8193" max="8193" width="11.375" style="52" customWidth="1"/>
    <col min="8194" max="8194" width="5.25" style="52" customWidth="1"/>
    <col min="8195" max="8197" width="10.125" style="52" customWidth="1"/>
    <col min="8198" max="8198" width="5.25" style="52" customWidth="1"/>
    <col min="8199" max="8199" width="9.25" style="52" customWidth="1"/>
    <col min="8200" max="8200" width="2.875" style="52" customWidth="1"/>
    <col min="8201" max="8201" width="8.75" style="52" customWidth="1"/>
    <col min="8202" max="8202" width="1.375" style="52" customWidth="1"/>
    <col min="8203" max="8203" width="11.875" style="52" bestFit="1" customWidth="1"/>
    <col min="8204" max="8204" width="11.25" style="52" customWidth="1"/>
    <col min="8205" max="8205" width="1.125" style="52" customWidth="1"/>
    <col min="8206" max="8206" width="9.625" style="52" customWidth="1"/>
    <col min="8207" max="8207" width="2.75" style="52" customWidth="1"/>
    <col min="8208" max="8448" width="9" style="52"/>
    <col min="8449" max="8449" width="11.375" style="52" customWidth="1"/>
    <col min="8450" max="8450" width="5.25" style="52" customWidth="1"/>
    <col min="8451" max="8453" width="10.125" style="52" customWidth="1"/>
    <col min="8454" max="8454" width="5.25" style="52" customWidth="1"/>
    <col min="8455" max="8455" width="9.25" style="52" customWidth="1"/>
    <col min="8456" max="8456" width="2.875" style="52" customWidth="1"/>
    <col min="8457" max="8457" width="8.75" style="52" customWidth="1"/>
    <col min="8458" max="8458" width="1.375" style="52" customWidth="1"/>
    <col min="8459" max="8459" width="11.875" style="52" bestFit="1" customWidth="1"/>
    <col min="8460" max="8460" width="11.25" style="52" customWidth="1"/>
    <col min="8461" max="8461" width="1.125" style="52" customWidth="1"/>
    <col min="8462" max="8462" width="9.625" style="52" customWidth="1"/>
    <col min="8463" max="8463" width="2.75" style="52" customWidth="1"/>
    <col min="8464" max="8704" width="9" style="52"/>
    <col min="8705" max="8705" width="11.375" style="52" customWidth="1"/>
    <col min="8706" max="8706" width="5.25" style="52" customWidth="1"/>
    <col min="8707" max="8709" width="10.125" style="52" customWidth="1"/>
    <col min="8710" max="8710" width="5.25" style="52" customWidth="1"/>
    <col min="8711" max="8711" width="9.25" style="52" customWidth="1"/>
    <col min="8712" max="8712" width="2.875" style="52" customWidth="1"/>
    <col min="8713" max="8713" width="8.75" style="52" customWidth="1"/>
    <col min="8714" max="8714" width="1.375" style="52" customWidth="1"/>
    <col min="8715" max="8715" width="11.875" style="52" bestFit="1" customWidth="1"/>
    <col min="8716" max="8716" width="11.25" style="52" customWidth="1"/>
    <col min="8717" max="8717" width="1.125" style="52" customWidth="1"/>
    <col min="8718" max="8718" width="9.625" style="52" customWidth="1"/>
    <col min="8719" max="8719" width="2.75" style="52" customWidth="1"/>
    <col min="8720" max="8960" width="9" style="52"/>
    <col min="8961" max="8961" width="11.375" style="52" customWidth="1"/>
    <col min="8962" max="8962" width="5.25" style="52" customWidth="1"/>
    <col min="8963" max="8965" width="10.125" style="52" customWidth="1"/>
    <col min="8966" max="8966" width="5.25" style="52" customWidth="1"/>
    <col min="8967" max="8967" width="9.25" style="52" customWidth="1"/>
    <col min="8968" max="8968" width="2.875" style="52" customWidth="1"/>
    <col min="8969" max="8969" width="8.75" style="52" customWidth="1"/>
    <col min="8970" max="8970" width="1.375" style="52" customWidth="1"/>
    <col min="8971" max="8971" width="11.875" style="52" bestFit="1" customWidth="1"/>
    <col min="8972" max="8972" width="11.25" style="52" customWidth="1"/>
    <col min="8973" max="8973" width="1.125" style="52" customWidth="1"/>
    <col min="8974" max="8974" width="9.625" style="52" customWidth="1"/>
    <col min="8975" max="8975" width="2.75" style="52" customWidth="1"/>
    <col min="8976" max="9216" width="9" style="52"/>
    <col min="9217" max="9217" width="11.375" style="52" customWidth="1"/>
    <col min="9218" max="9218" width="5.25" style="52" customWidth="1"/>
    <col min="9219" max="9221" width="10.125" style="52" customWidth="1"/>
    <col min="9222" max="9222" width="5.25" style="52" customWidth="1"/>
    <col min="9223" max="9223" width="9.25" style="52" customWidth="1"/>
    <col min="9224" max="9224" width="2.875" style="52" customWidth="1"/>
    <col min="9225" max="9225" width="8.75" style="52" customWidth="1"/>
    <col min="9226" max="9226" width="1.375" style="52" customWidth="1"/>
    <col min="9227" max="9227" width="11.875" style="52" bestFit="1" customWidth="1"/>
    <col min="9228" max="9228" width="11.25" style="52" customWidth="1"/>
    <col min="9229" max="9229" width="1.125" style="52" customWidth="1"/>
    <col min="9230" max="9230" width="9.625" style="52" customWidth="1"/>
    <col min="9231" max="9231" width="2.75" style="52" customWidth="1"/>
    <col min="9232" max="9472" width="9" style="52"/>
    <col min="9473" max="9473" width="11.375" style="52" customWidth="1"/>
    <col min="9474" max="9474" width="5.25" style="52" customWidth="1"/>
    <col min="9475" max="9477" width="10.125" style="52" customWidth="1"/>
    <col min="9478" max="9478" width="5.25" style="52" customWidth="1"/>
    <col min="9479" max="9479" width="9.25" style="52" customWidth="1"/>
    <col min="9480" max="9480" width="2.875" style="52" customWidth="1"/>
    <col min="9481" max="9481" width="8.75" style="52" customWidth="1"/>
    <col min="9482" max="9482" width="1.375" style="52" customWidth="1"/>
    <col min="9483" max="9483" width="11.875" style="52" bestFit="1" customWidth="1"/>
    <col min="9484" max="9484" width="11.25" style="52" customWidth="1"/>
    <col min="9485" max="9485" width="1.125" style="52" customWidth="1"/>
    <col min="9486" max="9486" width="9.625" style="52" customWidth="1"/>
    <col min="9487" max="9487" width="2.75" style="52" customWidth="1"/>
    <col min="9488" max="9728" width="9" style="52"/>
    <col min="9729" max="9729" width="11.375" style="52" customWidth="1"/>
    <col min="9730" max="9730" width="5.25" style="52" customWidth="1"/>
    <col min="9731" max="9733" width="10.125" style="52" customWidth="1"/>
    <col min="9734" max="9734" width="5.25" style="52" customWidth="1"/>
    <col min="9735" max="9735" width="9.25" style="52" customWidth="1"/>
    <col min="9736" max="9736" width="2.875" style="52" customWidth="1"/>
    <col min="9737" max="9737" width="8.75" style="52" customWidth="1"/>
    <col min="9738" max="9738" width="1.375" style="52" customWidth="1"/>
    <col min="9739" max="9739" width="11.875" style="52" bestFit="1" customWidth="1"/>
    <col min="9740" max="9740" width="11.25" style="52" customWidth="1"/>
    <col min="9741" max="9741" width="1.125" style="52" customWidth="1"/>
    <col min="9742" max="9742" width="9.625" style="52" customWidth="1"/>
    <col min="9743" max="9743" width="2.75" style="52" customWidth="1"/>
    <col min="9744" max="9984" width="9" style="52"/>
    <col min="9985" max="9985" width="11.375" style="52" customWidth="1"/>
    <col min="9986" max="9986" width="5.25" style="52" customWidth="1"/>
    <col min="9987" max="9989" width="10.125" style="52" customWidth="1"/>
    <col min="9990" max="9990" width="5.25" style="52" customWidth="1"/>
    <col min="9991" max="9991" width="9.25" style="52" customWidth="1"/>
    <col min="9992" max="9992" width="2.875" style="52" customWidth="1"/>
    <col min="9993" max="9993" width="8.75" style="52" customWidth="1"/>
    <col min="9994" max="9994" width="1.375" style="52" customWidth="1"/>
    <col min="9995" max="9995" width="11.875" style="52" bestFit="1" customWidth="1"/>
    <col min="9996" max="9996" width="11.25" style="52" customWidth="1"/>
    <col min="9997" max="9997" width="1.125" style="52" customWidth="1"/>
    <col min="9998" max="9998" width="9.625" style="52" customWidth="1"/>
    <col min="9999" max="9999" width="2.75" style="52" customWidth="1"/>
    <col min="10000" max="10240" width="9" style="52"/>
    <col min="10241" max="10241" width="11.375" style="52" customWidth="1"/>
    <col min="10242" max="10242" width="5.25" style="52" customWidth="1"/>
    <col min="10243" max="10245" width="10.125" style="52" customWidth="1"/>
    <col min="10246" max="10246" width="5.25" style="52" customWidth="1"/>
    <col min="10247" max="10247" width="9.25" style="52" customWidth="1"/>
    <col min="10248" max="10248" width="2.875" style="52" customWidth="1"/>
    <col min="10249" max="10249" width="8.75" style="52" customWidth="1"/>
    <col min="10250" max="10250" width="1.375" style="52" customWidth="1"/>
    <col min="10251" max="10251" width="11.875" style="52" bestFit="1" customWidth="1"/>
    <col min="10252" max="10252" width="11.25" style="52" customWidth="1"/>
    <col min="10253" max="10253" width="1.125" style="52" customWidth="1"/>
    <col min="10254" max="10254" width="9.625" style="52" customWidth="1"/>
    <col min="10255" max="10255" width="2.75" style="52" customWidth="1"/>
    <col min="10256" max="10496" width="9" style="52"/>
    <col min="10497" max="10497" width="11.375" style="52" customWidth="1"/>
    <col min="10498" max="10498" width="5.25" style="52" customWidth="1"/>
    <col min="10499" max="10501" width="10.125" style="52" customWidth="1"/>
    <col min="10502" max="10502" width="5.25" style="52" customWidth="1"/>
    <col min="10503" max="10503" width="9.25" style="52" customWidth="1"/>
    <col min="10504" max="10504" width="2.875" style="52" customWidth="1"/>
    <col min="10505" max="10505" width="8.75" style="52" customWidth="1"/>
    <col min="10506" max="10506" width="1.375" style="52" customWidth="1"/>
    <col min="10507" max="10507" width="11.875" style="52" bestFit="1" customWidth="1"/>
    <col min="10508" max="10508" width="11.25" style="52" customWidth="1"/>
    <col min="10509" max="10509" width="1.125" style="52" customWidth="1"/>
    <col min="10510" max="10510" width="9.625" style="52" customWidth="1"/>
    <col min="10511" max="10511" width="2.75" style="52" customWidth="1"/>
    <col min="10512" max="10752" width="9" style="52"/>
    <col min="10753" max="10753" width="11.375" style="52" customWidth="1"/>
    <col min="10754" max="10754" width="5.25" style="52" customWidth="1"/>
    <col min="10755" max="10757" width="10.125" style="52" customWidth="1"/>
    <col min="10758" max="10758" width="5.25" style="52" customWidth="1"/>
    <col min="10759" max="10759" width="9.25" style="52" customWidth="1"/>
    <col min="10760" max="10760" width="2.875" style="52" customWidth="1"/>
    <col min="10761" max="10761" width="8.75" style="52" customWidth="1"/>
    <col min="10762" max="10762" width="1.375" style="52" customWidth="1"/>
    <col min="10763" max="10763" width="11.875" style="52" bestFit="1" customWidth="1"/>
    <col min="10764" max="10764" width="11.25" style="52" customWidth="1"/>
    <col min="10765" max="10765" width="1.125" style="52" customWidth="1"/>
    <col min="10766" max="10766" width="9.625" style="52" customWidth="1"/>
    <col min="10767" max="10767" width="2.75" style="52" customWidth="1"/>
    <col min="10768" max="11008" width="9" style="52"/>
    <col min="11009" max="11009" width="11.375" style="52" customWidth="1"/>
    <col min="11010" max="11010" width="5.25" style="52" customWidth="1"/>
    <col min="11011" max="11013" width="10.125" style="52" customWidth="1"/>
    <col min="11014" max="11014" width="5.25" style="52" customWidth="1"/>
    <col min="11015" max="11015" width="9.25" style="52" customWidth="1"/>
    <col min="11016" max="11016" width="2.875" style="52" customWidth="1"/>
    <col min="11017" max="11017" width="8.75" style="52" customWidth="1"/>
    <col min="11018" max="11018" width="1.375" style="52" customWidth="1"/>
    <col min="11019" max="11019" width="11.875" style="52" bestFit="1" customWidth="1"/>
    <col min="11020" max="11020" width="11.25" style="52" customWidth="1"/>
    <col min="11021" max="11021" width="1.125" style="52" customWidth="1"/>
    <col min="11022" max="11022" width="9.625" style="52" customWidth="1"/>
    <col min="11023" max="11023" width="2.75" style="52" customWidth="1"/>
    <col min="11024" max="11264" width="9" style="52"/>
    <col min="11265" max="11265" width="11.375" style="52" customWidth="1"/>
    <col min="11266" max="11266" width="5.25" style="52" customWidth="1"/>
    <col min="11267" max="11269" width="10.125" style="52" customWidth="1"/>
    <col min="11270" max="11270" width="5.25" style="52" customWidth="1"/>
    <col min="11271" max="11271" width="9.25" style="52" customWidth="1"/>
    <col min="11272" max="11272" width="2.875" style="52" customWidth="1"/>
    <col min="11273" max="11273" width="8.75" style="52" customWidth="1"/>
    <col min="11274" max="11274" width="1.375" style="52" customWidth="1"/>
    <col min="11275" max="11275" width="11.875" style="52" bestFit="1" customWidth="1"/>
    <col min="11276" max="11276" width="11.25" style="52" customWidth="1"/>
    <col min="11277" max="11277" width="1.125" style="52" customWidth="1"/>
    <col min="11278" max="11278" width="9.625" style="52" customWidth="1"/>
    <col min="11279" max="11279" width="2.75" style="52" customWidth="1"/>
    <col min="11280" max="11520" width="9" style="52"/>
    <col min="11521" max="11521" width="11.375" style="52" customWidth="1"/>
    <col min="11522" max="11522" width="5.25" style="52" customWidth="1"/>
    <col min="11523" max="11525" width="10.125" style="52" customWidth="1"/>
    <col min="11526" max="11526" width="5.25" style="52" customWidth="1"/>
    <col min="11527" max="11527" width="9.25" style="52" customWidth="1"/>
    <col min="11528" max="11528" width="2.875" style="52" customWidth="1"/>
    <col min="11529" max="11529" width="8.75" style="52" customWidth="1"/>
    <col min="11530" max="11530" width="1.375" style="52" customWidth="1"/>
    <col min="11531" max="11531" width="11.875" style="52" bestFit="1" customWidth="1"/>
    <col min="11532" max="11532" width="11.25" style="52" customWidth="1"/>
    <col min="11533" max="11533" width="1.125" style="52" customWidth="1"/>
    <col min="11534" max="11534" width="9.625" style="52" customWidth="1"/>
    <col min="11535" max="11535" width="2.75" style="52" customWidth="1"/>
    <col min="11536" max="11776" width="9" style="52"/>
    <col min="11777" max="11777" width="11.375" style="52" customWidth="1"/>
    <col min="11778" max="11778" width="5.25" style="52" customWidth="1"/>
    <col min="11779" max="11781" width="10.125" style="52" customWidth="1"/>
    <col min="11782" max="11782" width="5.25" style="52" customWidth="1"/>
    <col min="11783" max="11783" width="9.25" style="52" customWidth="1"/>
    <col min="11784" max="11784" width="2.875" style="52" customWidth="1"/>
    <col min="11785" max="11785" width="8.75" style="52" customWidth="1"/>
    <col min="11786" max="11786" width="1.375" style="52" customWidth="1"/>
    <col min="11787" max="11787" width="11.875" style="52" bestFit="1" customWidth="1"/>
    <col min="11788" max="11788" width="11.25" style="52" customWidth="1"/>
    <col min="11789" max="11789" width="1.125" style="52" customWidth="1"/>
    <col min="11790" max="11790" width="9.625" style="52" customWidth="1"/>
    <col min="11791" max="11791" width="2.75" style="52" customWidth="1"/>
    <col min="11792" max="12032" width="9" style="52"/>
    <col min="12033" max="12033" width="11.375" style="52" customWidth="1"/>
    <col min="12034" max="12034" width="5.25" style="52" customWidth="1"/>
    <col min="12035" max="12037" width="10.125" style="52" customWidth="1"/>
    <col min="12038" max="12038" width="5.25" style="52" customWidth="1"/>
    <col min="12039" max="12039" width="9.25" style="52" customWidth="1"/>
    <col min="12040" max="12040" width="2.875" style="52" customWidth="1"/>
    <col min="12041" max="12041" width="8.75" style="52" customWidth="1"/>
    <col min="12042" max="12042" width="1.375" style="52" customWidth="1"/>
    <col min="12043" max="12043" width="11.875" style="52" bestFit="1" customWidth="1"/>
    <col min="12044" max="12044" width="11.25" style="52" customWidth="1"/>
    <col min="12045" max="12045" width="1.125" style="52" customWidth="1"/>
    <col min="12046" max="12046" width="9.625" style="52" customWidth="1"/>
    <col min="12047" max="12047" width="2.75" style="52" customWidth="1"/>
    <col min="12048" max="12288" width="9" style="52"/>
    <col min="12289" max="12289" width="11.375" style="52" customWidth="1"/>
    <col min="12290" max="12290" width="5.25" style="52" customWidth="1"/>
    <col min="12291" max="12293" width="10.125" style="52" customWidth="1"/>
    <col min="12294" max="12294" width="5.25" style="52" customWidth="1"/>
    <col min="12295" max="12295" width="9.25" style="52" customWidth="1"/>
    <col min="12296" max="12296" width="2.875" style="52" customWidth="1"/>
    <col min="12297" max="12297" width="8.75" style="52" customWidth="1"/>
    <col min="12298" max="12298" width="1.375" style="52" customWidth="1"/>
    <col min="12299" max="12299" width="11.875" style="52" bestFit="1" customWidth="1"/>
    <col min="12300" max="12300" width="11.25" style="52" customWidth="1"/>
    <col min="12301" max="12301" width="1.125" style="52" customWidth="1"/>
    <col min="12302" max="12302" width="9.625" style="52" customWidth="1"/>
    <col min="12303" max="12303" width="2.75" style="52" customWidth="1"/>
    <col min="12304" max="12544" width="9" style="52"/>
    <col min="12545" max="12545" width="11.375" style="52" customWidth="1"/>
    <col min="12546" max="12546" width="5.25" style="52" customWidth="1"/>
    <col min="12547" max="12549" width="10.125" style="52" customWidth="1"/>
    <col min="12550" max="12550" width="5.25" style="52" customWidth="1"/>
    <col min="12551" max="12551" width="9.25" style="52" customWidth="1"/>
    <col min="12552" max="12552" width="2.875" style="52" customWidth="1"/>
    <col min="12553" max="12553" width="8.75" style="52" customWidth="1"/>
    <col min="12554" max="12554" width="1.375" style="52" customWidth="1"/>
    <col min="12555" max="12555" width="11.875" style="52" bestFit="1" customWidth="1"/>
    <col min="12556" max="12556" width="11.25" style="52" customWidth="1"/>
    <col min="12557" max="12557" width="1.125" style="52" customWidth="1"/>
    <col min="12558" max="12558" width="9.625" style="52" customWidth="1"/>
    <col min="12559" max="12559" width="2.75" style="52" customWidth="1"/>
    <col min="12560" max="12800" width="9" style="52"/>
    <col min="12801" max="12801" width="11.375" style="52" customWidth="1"/>
    <col min="12802" max="12802" width="5.25" style="52" customWidth="1"/>
    <col min="12803" max="12805" width="10.125" style="52" customWidth="1"/>
    <col min="12806" max="12806" width="5.25" style="52" customWidth="1"/>
    <col min="12807" max="12807" width="9.25" style="52" customWidth="1"/>
    <col min="12808" max="12808" width="2.875" style="52" customWidth="1"/>
    <col min="12809" max="12809" width="8.75" style="52" customWidth="1"/>
    <col min="12810" max="12810" width="1.375" style="52" customWidth="1"/>
    <col min="12811" max="12811" width="11.875" style="52" bestFit="1" customWidth="1"/>
    <col min="12812" max="12812" width="11.25" style="52" customWidth="1"/>
    <col min="12813" max="12813" width="1.125" style="52" customWidth="1"/>
    <col min="12814" max="12814" width="9.625" style="52" customWidth="1"/>
    <col min="12815" max="12815" width="2.75" style="52" customWidth="1"/>
    <col min="12816" max="13056" width="9" style="52"/>
    <col min="13057" max="13057" width="11.375" style="52" customWidth="1"/>
    <col min="13058" max="13058" width="5.25" style="52" customWidth="1"/>
    <col min="13059" max="13061" width="10.125" style="52" customWidth="1"/>
    <col min="13062" max="13062" width="5.25" style="52" customWidth="1"/>
    <col min="13063" max="13063" width="9.25" style="52" customWidth="1"/>
    <col min="13064" max="13064" width="2.875" style="52" customWidth="1"/>
    <col min="13065" max="13065" width="8.75" style="52" customWidth="1"/>
    <col min="13066" max="13066" width="1.375" style="52" customWidth="1"/>
    <col min="13067" max="13067" width="11.875" style="52" bestFit="1" customWidth="1"/>
    <col min="13068" max="13068" width="11.25" style="52" customWidth="1"/>
    <col min="13069" max="13069" width="1.125" style="52" customWidth="1"/>
    <col min="13070" max="13070" width="9.625" style="52" customWidth="1"/>
    <col min="13071" max="13071" width="2.75" style="52" customWidth="1"/>
    <col min="13072" max="13312" width="9" style="52"/>
    <col min="13313" max="13313" width="11.375" style="52" customWidth="1"/>
    <col min="13314" max="13314" width="5.25" style="52" customWidth="1"/>
    <col min="13315" max="13317" width="10.125" style="52" customWidth="1"/>
    <col min="13318" max="13318" width="5.25" style="52" customWidth="1"/>
    <col min="13319" max="13319" width="9.25" style="52" customWidth="1"/>
    <col min="13320" max="13320" width="2.875" style="52" customWidth="1"/>
    <col min="13321" max="13321" width="8.75" style="52" customWidth="1"/>
    <col min="13322" max="13322" width="1.375" style="52" customWidth="1"/>
    <col min="13323" max="13323" width="11.875" style="52" bestFit="1" customWidth="1"/>
    <col min="13324" max="13324" width="11.25" style="52" customWidth="1"/>
    <col min="13325" max="13325" width="1.125" style="52" customWidth="1"/>
    <col min="13326" max="13326" width="9.625" style="52" customWidth="1"/>
    <col min="13327" max="13327" width="2.75" style="52" customWidth="1"/>
    <col min="13328" max="13568" width="9" style="52"/>
    <col min="13569" max="13569" width="11.375" style="52" customWidth="1"/>
    <col min="13570" max="13570" width="5.25" style="52" customWidth="1"/>
    <col min="13571" max="13573" width="10.125" style="52" customWidth="1"/>
    <col min="13574" max="13574" width="5.25" style="52" customWidth="1"/>
    <col min="13575" max="13575" width="9.25" style="52" customWidth="1"/>
    <col min="13576" max="13576" width="2.875" style="52" customWidth="1"/>
    <col min="13577" max="13577" width="8.75" style="52" customWidth="1"/>
    <col min="13578" max="13578" width="1.375" style="52" customWidth="1"/>
    <col min="13579" max="13579" width="11.875" style="52" bestFit="1" customWidth="1"/>
    <col min="13580" max="13580" width="11.25" style="52" customWidth="1"/>
    <col min="13581" max="13581" width="1.125" style="52" customWidth="1"/>
    <col min="13582" max="13582" width="9.625" style="52" customWidth="1"/>
    <col min="13583" max="13583" width="2.75" style="52" customWidth="1"/>
    <col min="13584" max="13824" width="9" style="52"/>
    <col min="13825" max="13825" width="11.375" style="52" customWidth="1"/>
    <col min="13826" max="13826" width="5.25" style="52" customWidth="1"/>
    <col min="13827" max="13829" width="10.125" style="52" customWidth="1"/>
    <col min="13830" max="13830" width="5.25" style="52" customWidth="1"/>
    <col min="13831" max="13831" width="9.25" style="52" customWidth="1"/>
    <col min="13832" max="13832" width="2.875" style="52" customWidth="1"/>
    <col min="13833" max="13833" width="8.75" style="52" customWidth="1"/>
    <col min="13834" max="13834" width="1.375" style="52" customWidth="1"/>
    <col min="13835" max="13835" width="11.875" style="52" bestFit="1" customWidth="1"/>
    <col min="13836" max="13836" width="11.25" style="52" customWidth="1"/>
    <col min="13837" max="13837" width="1.125" style="52" customWidth="1"/>
    <col min="13838" max="13838" width="9.625" style="52" customWidth="1"/>
    <col min="13839" max="13839" width="2.75" style="52" customWidth="1"/>
    <col min="13840" max="14080" width="9" style="52"/>
    <col min="14081" max="14081" width="11.375" style="52" customWidth="1"/>
    <col min="14082" max="14082" width="5.25" style="52" customWidth="1"/>
    <col min="14083" max="14085" width="10.125" style="52" customWidth="1"/>
    <col min="14086" max="14086" width="5.25" style="52" customWidth="1"/>
    <col min="14087" max="14087" width="9.25" style="52" customWidth="1"/>
    <col min="14088" max="14088" width="2.875" style="52" customWidth="1"/>
    <col min="14089" max="14089" width="8.75" style="52" customWidth="1"/>
    <col min="14090" max="14090" width="1.375" style="52" customWidth="1"/>
    <col min="14091" max="14091" width="11.875" style="52" bestFit="1" customWidth="1"/>
    <col min="14092" max="14092" width="11.25" style="52" customWidth="1"/>
    <col min="14093" max="14093" width="1.125" style="52" customWidth="1"/>
    <col min="14094" max="14094" width="9.625" style="52" customWidth="1"/>
    <col min="14095" max="14095" width="2.75" style="52" customWidth="1"/>
    <col min="14096" max="14336" width="9" style="52"/>
    <col min="14337" max="14337" width="11.375" style="52" customWidth="1"/>
    <col min="14338" max="14338" width="5.25" style="52" customWidth="1"/>
    <col min="14339" max="14341" width="10.125" style="52" customWidth="1"/>
    <col min="14342" max="14342" width="5.25" style="52" customWidth="1"/>
    <col min="14343" max="14343" width="9.25" style="52" customWidth="1"/>
    <col min="14344" max="14344" width="2.875" style="52" customWidth="1"/>
    <col min="14345" max="14345" width="8.75" style="52" customWidth="1"/>
    <col min="14346" max="14346" width="1.375" style="52" customWidth="1"/>
    <col min="14347" max="14347" width="11.875" style="52" bestFit="1" customWidth="1"/>
    <col min="14348" max="14348" width="11.25" style="52" customWidth="1"/>
    <col min="14349" max="14349" width="1.125" style="52" customWidth="1"/>
    <col min="14350" max="14350" width="9.625" style="52" customWidth="1"/>
    <col min="14351" max="14351" width="2.75" style="52" customWidth="1"/>
    <col min="14352" max="14592" width="9" style="52"/>
    <col min="14593" max="14593" width="11.375" style="52" customWidth="1"/>
    <col min="14594" max="14594" width="5.25" style="52" customWidth="1"/>
    <col min="14595" max="14597" width="10.125" style="52" customWidth="1"/>
    <col min="14598" max="14598" width="5.25" style="52" customWidth="1"/>
    <col min="14599" max="14599" width="9.25" style="52" customWidth="1"/>
    <col min="14600" max="14600" width="2.875" style="52" customWidth="1"/>
    <col min="14601" max="14601" width="8.75" style="52" customWidth="1"/>
    <col min="14602" max="14602" width="1.375" style="52" customWidth="1"/>
    <col min="14603" max="14603" width="11.875" style="52" bestFit="1" customWidth="1"/>
    <col min="14604" max="14604" width="11.25" style="52" customWidth="1"/>
    <col min="14605" max="14605" width="1.125" style="52" customWidth="1"/>
    <col min="14606" max="14606" width="9.625" style="52" customWidth="1"/>
    <col min="14607" max="14607" width="2.75" style="52" customWidth="1"/>
    <col min="14608" max="14848" width="9" style="52"/>
    <col min="14849" max="14849" width="11.375" style="52" customWidth="1"/>
    <col min="14850" max="14850" width="5.25" style="52" customWidth="1"/>
    <col min="14851" max="14853" width="10.125" style="52" customWidth="1"/>
    <col min="14854" max="14854" width="5.25" style="52" customWidth="1"/>
    <col min="14855" max="14855" width="9.25" style="52" customWidth="1"/>
    <col min="14856" max="14856" width="2.875" style="52" customWidth="1"/>
    <col min="14857" max="14857" width="8.75" style="52" customWidth="1"/>
    <col min="14858" max="14858" width="1.375" style="52" customWidth="1"/>
    <col min="14859" max="14859" width="11.875" style="52" bestFit="1" customWidth="1"/>
    <col min="14860" max="14860" width="11.25" style="52" customWidth="1"/>
    <col min="14861" max="14861" width="1.125" style="52" customWidth="1"/>
    <col min="14862" max="14862" width="9.625" style="52" customWidth="1"/>
    <col min="14863" max="14863" width="2.75" style="52" customWidth="1"/>
    <col min="14864" max="15104" width="9" style="52"/>
    <col min="15105" max="15105" width="11.375" style="52" customWidth="1"/>
    <col min="15106" max="15106" width="5.25" style="52" customWidth="1"/>
    <col min="15107" max="15109" width="10.125" style="52" customWidth="1"/>
    <col min="15110" max="15110" width="5.25" style="52" customWidth="1"/>
    <col min="15111" max="15111" width="9.25" style="52" customWidth="1"/>
    <col min="15112" max="15112" width="2.875" style="52" customWidth="1"/>
    <col min="15113" max="15113" width="8.75" style="52" customWidth="1"/>
    <col min="15114" max="15114" width="1.375" style="52" customWidth="1"/>
    <col min="15115" max="15115" width="11.875" style="52" bestFit="1" customWidth="1"/>
    <col min="15116" max="15116" width="11.25" style="52" customWidth="1"/>
    <col min="15117" max="15117" width="1.125" style="52" customWidth="1"/>
    <col min="15118" max="15118" width="9.625" style="52" customWidth="1"/>
    <col min="15119" max="15119" width="2.75" style="52" customWidth="1"/>
    <col min="15120" max="15360" width="9" style="52"/>
    <col min="15361" max="15361" width="11.375" style="52" customWidth="1"/>
    <col min="15362" max="15362" width="5.25" style="52" customWidth="1"/>
    <col min="15363" max="15365" width="10.125" style="52" customWidth="1"/>
    <col min="15366" max="15366" width="5.25" style="52" customWidth="1"/>
    <col min="15367" max="15367" width="9.25" style="52" customWidth="1"/>
    <col min="15368" max="15368" width="2.875" style="52" customWidth="1"/>
    <col min="15369" max="15369" width="8.75" style="52" customWidth="1"/>
    <col min="15370" max="15370" width="1.375" style="52" customWidth="1"/>
    <col min="15371" max="15371" width="11.875" style="52" bestFit="1" customWidth="1"/>
    <col min="15372" max="15372" width="11.25" style="52" customWidth="1"/>
    <col min="15373" max="15373" width="1.125" style="52" customWidth="1"/>
    <col min="15374" max="15374" width="9.625" style="52" customWidth="1"/>
    <col min="15375" max="15375" width="2.75" style="52" customWidth="1"/>
    <col min="15376" max="15616" width="9" style="52"/>
    <col min="15617" max="15617" width="11.375" style="52" customWidth="1"/>
    <col min="15618" max="15618" width="5.25" style="52" customWidth="1"/>
    <col min="15619" max="15621" width="10.125" style="52" customWidth="1"/>
    <col min="15622" max="15622" width="5.25" style="52" customWidth="1"/>
    <col min="15623" max="15623" width="9.25" style="52" customWidth="1"/>
    <col min="15624" max="15624" width="2.875" style="52" customWidth="1"/>
    <col min="15625" max="15625" width="8.75" style="52" customWidth="1"/>
    <col min="15626" max="15626" width="1.375" style="52" customWidth="1"/>
    <col min="15627" max="15627" width="11.875" style="52" bestFit="1" customWidth="1"/>
    <col min="15628" max="15628" width="11.25" style="52" customWidth="1"/>
    <col min="15629" max="15629" width="1.125" style="52" customWidth="1"/>
    <col min="15630" max="15630" width="9.625" style="52" customWidth="1"/>
    <col min="15631" max="15631" width="2.75" style="52" customWidth="1"/>
    <col min="15632" max="15872" width="9" style="52"/>
    <col min="15873" max="15873" width="11.375" style="52" customWidth="1"/>
    <col min="15874" max="15874" width="5.25" style="52" customWidth="1"/>
    <col min="15875" max="15877" width="10.125" style="52" customWidth="1"/>
    <col min="15878" max="15878" width="5.25" style="52" customWidth="1"/>
    <col min="15879" max="15879" width="9.25" style="52" customWidth="1"/>
    <col min="15880" max="15880" width="2.875" style="52" customWidth="1"/>
    <col min="15881" max="15881" width="8.75" style="52" customWidth="1"/>
    <col min="15882" max="15882" width="1.375" style="52" customWidth="1"/>
    <col min="15883" max="15883" width="11.875" style="52" bestFit="1" customWidth="1"/>
    <col min="15884" max="15884" width="11.25" style="52" customWidth="1"/>
    <col min="15885" max="15885" width="1.125" style="52" customWidth="1"/>
    <col min="15886" max="15886" width="9.625" style="52" customWidth="1"/>
    <col min="15887" max="15887" width="2.75" style="52" customWidth="1"/>
    <col min="15888" max="16128" width="9" style="52"/>
    <col min="16129" max="16129" width="11.375" style="52" customWidth="1"/>
    <col min="16130" max="16130" width="5.25" style="52" customWidth="1"/>
    <col min="16131" max="16133" width="10.125" style="52" customWidth="1"/>
    <col min="16134" max="16134" width="5.25" style="52" customWidth="1"/>
    <col min="16135" max="16135" width="9.25" style="52" customWidth="1"/>
    <col min="16136" max="16136" width="2.875" style="52" customWidth="1"/>
    <col min="16137" max="16137" width="8.75" style="52" customWidth="1"/>
    <col min="16138" max="16138" width="1.375" style="52" customWidth="1"/>
    <col min="16139" max="16139" width="11.875" style="52" bestFit="1" customWidth="1"/>
    <col min="16140" max="16140" width="11.25" style="52" customWidth="1"/>
    <col min="16141" max="16141" width="1.125" style="52" customWidth="1"/>
    <col min="16142" max="16142" width="9.625" style="52" customWidth="1"/>
    <col min="16143" max="16143" width="2.75" style="52" customWidth="1"/>
    <col min="16144" max="16384" width="9" style="52"/>
  </cols>
  <sheetData>
    <row r="1" spans="1:15" ht="17.25">
      <c r="A1" s="107" t="s">
        <v>138</v>
      </c>
      <c r="B1" s="311" t="s">
        <v>137</v>
      </c>
      <c r="C1" s="311"/>
      <c r="D1" s="311"/>
      <c r="E1" s="311"/>
      <c r="F1" s="311"/>
      <c r="G1" s="311"/>
      <c r="H1" s="311"/>
      <c r="I1" s="311"/>
      <c r="J1" s="311"/>
    </row>
    <row r="2" spans="1:15" ht="9" customHeight="1">
      <c r="A2" s="66"/>
      <c r="C2" s="67"/>
      <c r="D2" s="67"/>
      <c r="E2" s="67"/>
      <c r="F2" s="67"/>
      <c r="G2" s="67"/>
    </row>
    <row r="3" spans="1:15">
      <c r="A3" s="68"/>
    </row>
    <row r="4" spans="1:15" ht="15">
      <c r="A4" s="385" t="s">
        <v>199</v>
      </c>
      <c r="B4" s="385"/>
      <c r="C4" s="385"/>
      <c r="D4" s="385"/>
      <c r="E4" s="385"/>
      <c r="F4" s="385"/>
      <c r="G4" s="385"/>
      <c r="H4" s="385"/>
      <c r="I4" s="385"/>
    </row>
    <row r="5" spans="1:15" ht="10.5" customHeight="1">
      <c r="A5" s="69"/>
      <c r="B5" s="69"/>
      <c r="C5" s="69"/>
      <c r="D5" s="69"/>
      <c r="E5" s="69"/>
      <c r="F5" s="69"/>
      <c r="G5" s="69"/>
      <c r="H5" s="69"/>
      <c r="I5" s="69"/>
    </row>
    <row r="6" spans="1:15" ht="22.5" customHeight="1">
      <c r="A6" s="68" t="s">
        <v>51</v>
      </c>
      <c r="B6" s="312">
        <v>472019</v>
      </c>
      <c r="C6" s="312"/>
      <c r="D6" s="68"/>
      <c r="E6" s="68"/>
      <c r="F6" s="68"/>
      <c r="G6" s="70" t="s">
        <v>123</v>
      </c>
      <c r="H6" s="68"/>
      <c r="I6" s="312">
        <v>4700000000</v>
      </c>
      <c r="J6" s="312"/>
      <c r="K6" s="312"/>
    </row>
    <row r="7" spans="1:15" ht="14.25" customHeight="1">
      <c r="A7" s="68" t="s">
        <v>52</v>
      </c>
      <c r="B7" s="386" t="s">
        <v>87</v>
      </c>
      <c r="C7" s="386"/>
      <c r="D7" s="72" t="s">
        <v>124</v>
      </c>
      <c r="E7" s="72" t="s">
        <v>149</v>
      </c>
      <c r="F7" s="68"/>
      <c r="G7" s="70" t="s">
        <v>125</v>
      </c>
      <c r="H7" s="68"/>
      <c r="I7" s="312" t="s">
        <v>150</v>
      </c>
      <c r="J7" s="312"/>
      <c r="K7" s="312"/>
      <c r="L7" s="312"/>
    </row>
    <row r="8" spans="1:15" ht="15.75" customHeight="1">
      <c r="A8" s="68"/>
      <c r="B8" s="68"/>
      <c r="C8" s="68"/>
      <c r="D8" s="68"/>
      <c r="E8" s="68"/>
      <c r="F8" s="68"/>
      <c r="G8" s="68"/>
      <c r="H8" s="68"/>
      <c r="I8" s="68"/>
    </row>
    <row r="9" spans="1:15">
      <c r="A9" s="68" t="s">
        <v>53</v>
      </c>
      <c r="B9" s="68"/>
      <c r="C9" s="68"/>
      <c r="D9" s="68"/>
      <c r="E9" s="68"/>
      <c r="F9" s="68"/>
      <c r="G9" s="68"/>
      <c r="H9" s="68"/>
      <c r="I9" s="68"/>
    </row>
    <row r="10" spans="1:15">
      <c r="A10" s="387" t="s">
        <v>54</v>
      </c>
      <c r="B10" s="390" t="s">
        <v>55</v>
      </c>
      <c r="C10" s="390"/>
      <c r="D10" s="390"/>
      <c r="E10" s="390"/>
      <c r="F10" s="390"/>
      <c r="G10" s="480"/>
      <c r="H10" s="41"/>
      <c r="I10" s="344" t="s">
        <v>139</v>
      </c>
      <c r="J10" s="393"/>
      <c r="K10" s="343"/>
      <c r="L10" s="74"/>
      <c r="O10" s="75"/>
    </row>
    <row r="11" spans="1:15" ht="13.5" customHeight="1">
      <c r="A11" s="388"/>
      <c r="B11" s="390" t="s">
        <v>56</v>
      </c>
      <c r="C11" s="42" t="s">
        <v>57</v>
      </c>
      <c r="D11" s="108"/>
      <c r="E11" s="43"/>
      <c r="F11" s="395" t="s">
        <v>58</v>
      </c>
      <c r="G11" s="397" t="s">
        <v>59</v>
      </c>
      <c r="H11" s="44"/>
      <c r="I11" s="399" t="s">
        <v>58</v>
      </c>
      <c r="J11" s="383"/>
      <c r="K11" s="383" t="s">
        <v>60</v>
      </c>
      <c r="L11" s="74"/>
    </row>
    <row r="12" spans="1:15" ht="14.25" thickBot="1">
      <c r="A12" s="389"/>
      <c r="B12" s="394"/>
      <c r="C12" s="45"/>
      <c r="D12" s="110" t="s">
        <v>61</v>
      </c>
      <c r="E12" s="110" t="s">
        <v>62</v>
      </c>
      <c r="F12" s="396"/>
      <c r="G12" s="398"/>
      <c r="H12" s="44"/>
      <c r="I12" s="400"/>
      <c r="J12" s="384"/>
      <c r="K12" s="384"/>
      <c r="L12" s="74"/>
      <c r="O12" s="76"/>
    </row>
    <row r="13" spans="1:15" ht="14.25" thickTop="1">
      <c r="A13" s="48" t="s">
        <v>183</v>
      </c>
      <c r="B13" s="117">
        <v>15</v>
      </c>
      <c r="C13" s="118">
        <v>680000</v>
      </c>
      <c r="D13" s="118">
        <v>400000</v>
      </c>
      <c r="E13" s="118">
        <v>280000</v>
      </c>
      <c r="F13" s="119">
        <v>4</v>
      </c>
      <c r="G13" s="120">
        <v>9500</v>
      </c>
      <c r="H13" s="50"/>
      <c r="I13" s="464">
        <v>2</v>
      </c>
      <c r="J13" s="465"/>
      <c r="K13" s="123">
        <v>4000</v>
      </c>
      <c r="L13" s="51"/>
    </row>
    <row r="14" spans="1:15">
      <c r="A14" s="48" t="s">
        <v>172</v>
      </c>
      <c r="B14" s="117">
        <v>15</v>
      </c>
      <c r="C14" s="118">
        <v>680000</v>
      </c>
      <c r="D14" s="118">
        <v>400000</v>
      </c>
      <c r="E14" s="118">
        <v>280000</v>
      </c>
      <c r="F14" s="121">
        <v>4</v>
      </c>
      <c r="G14" s="120">
        <v>9500</v>
      </c>
      <c r="H14" s="50"/>
      <c r="I14" s="464">
        <v>2</v>
      </c>
      <c r="J14" s="465"/>
      <c r="K14" s="123">
        <v>4000</v>
      </c>
      <c r="L14" s="51"/>
    </row>
    <row r="15" spans="1:15">
      <c r="A15" s="48" t="s">
        <v>187</v>
      </c>
      <c r="B15" s="117">
        <v>15</v>
      </c>
      <c r="C15" s="118">
        <v>680000</v>
      </c>
      <c r="D15" s="118">
        <v>400000</v>
      </c>
      <c r="E15" s="118">
        <v>280000</v>
      </c>
      <c r="F15" s="121">
        <v>4</v>
      </c>
      <c r="G15" s="120">
        <v>9500</v>
      </c>
      <c r="H15" s="50"/>
      <c r="I15" s="464">
        <v>2</v>
      </c>
      <c r="J15" s="465"/>
      <c r="K15" s="123">
        <v>4000</v>
      </c>
      <c r="L15" s="51"/>
    </row>
    <row r="16" spans="1:15">
      <c r="A16" s="48" t="s">
        <v>174</v>
      </c>
      <c r="B16" s="117">
        <v>15</v>
      </c>
      <c r="C16" s="118">
        <v>680000</v>
      </c>
      <c r="D16" s="118">
        <v>400000</v>
      </c>
      <c r="E16" s="118">
        <v>280000</v>
      </c>
      <c r="F16" s="121">
        <v>4</v>
      </c>
      <c r="G16" s="120">
        <v>9500</v>
      </c>
      <c r="H16" s="50"/>
      <c r="I16" s="464">
        <v>2</v>
      </c>
      <c r="J16" s="465"/>
      <c r="K16" s="123">
        <v>4000</v>
      </c>
      <c r="L16" s="116"/>
    </row>
    <row r="17" spans="1:15">
      <c r="A17" s="48" t="s">
        <v>188</v>
      </c>
      <c r="B17" s="117">
        <v>17</v>
      </c>
      <c r="C17" s="118">
        <v>740000</v>
      </c>
      <c r="D17" s="120">
        <v>430000</v>
      </c>
      <c r="E17" s="120">
        <v>310000</v>
      </c>
      <c r="F17" s="121">
        <v>4</v>
      </c>
      <c r="G17" s="120">
        <v>9500</v>
      </c>
      <c r="H17" s="50"/>
      <c r="I17" s="464">
        <v>2</v>
      </c>
      <c r="J17" s="465"/>
      <c r="K17" s="123">
        <v>4000</v>
      </c>
      <c r="L17" s="51"/>
    </row>
    <row r="18" spans="1:15">
      <c r="A18" s="48" t="s">
        <v>176</v>
      </c>
      <c r="B18" s="117">
        <v>17</v>
      </c>
      <c r="C18" s="118">
        <v>740000</v>
      </c>
      <c r="D18" s="120">
        <v>430000</v>
      </c>
      <c r="E18" s="120">
        <v>310000</v>
      </c>
      <c r="F18" s="121">
        <v>4</v>
      </c>
      <c r="G18" s="120">
        <v>9500</v>
      </c>
      <c r="H18" s="50"/>
      <c r="I18" s="464">
        <v>2</v>
      </c>
      <c r="J18" s="465"/>
      <c r="K18" s="123">
        <v>4000</v>
      </c>
      <c r="L18" s="51"/>
    </row>
    <row r="19" spans="1:15">
      <c r="A19" s="48" t="s">
        <v>189</v>
      </c>
      <c r="B19" s="117">
        <v>17</v>
      </c>
      <c r="C19" s="118">
        <v>740000</v>
      </c>
      <c r="D19" s="120">
        <v>430000</v>
      </c>
      <c r="E19" s="120">
        <v>310000</v>
      </c>
      <c r="F19" s="121">
        <v>4</v>
      </c>
      <c r="G19" s="120">
        <v>9500</v>
      </c>
      <c r="H19" s="50"/>
      <c r="I19" s="464">
        <v>2</v>
      </c>
      <c r="J19" s="465"/>
      <c r="K19" s="123">
        <v>4000</v>
      </c>
      <c r="L19" s="51"/>
    </row>
    <row r="20" spans="1:15">
      <c r="A20" s="48" t="s">
        <v>178</v>
      </c>
      <c r="B20" s="117">
        <v>17</v>
      </c>
      <c r="C20" s="118">
        <v>740000</v>
      </c>
      <c r="D20" s="120">
        <v>430000</v>
      </c>
      <c r="E20" s="120">
        <v>310000</v>
      </c>
      <c r="F20" s="121">
        <v>4</v>
      </c>
      <c r="G20" s="120">
        <v>9500</v>
      </c>
      <c r="H20" s="50"/>
      <c r="I20" s="464">
        <v>2</v>
      </c>
      <c r="J20" s="465"/>
      <c r="K20" s="123">
        <v>4000</v>
      </c>
      <c r="L20" s="51"/>
    </row>
    <row r="21" spans="1:15">
      <c r="A21" s="48" t="s">
        <v>190</v>
      </c>
      <c r="B21" s="117">
        <v>17</v>
      </c>
      <c r="C21" s="118">
        <v>740000</v>
      </c>
      <c r="D21" s="120">
        <v>430000</v>
      </c>
      <c r="E21" s="120">
        <v>310000</v>
      </c>
      <c r="F21" s="121">
        <v>4</v>
      </c>
      <c r="G21" s="120">
        <v>9500</v>
      </c>
      <c r="H21" s="50"/>
      <c r="I21" s="464">
        <v>2</v>
      </c>
      <c r="J21" s="465"/>
      <c r="K21" s="123">
        <v>4000</v>
      </c>
      <c r="L21" s="51"/>
    </row>
    <row r="22" spans="1:15">
      <c r="A22" s="48" t="s">
        <v>184</v>
      </c>
      <c r="B22" s="117">
        <v>17</v>
      </c>
      <c r="C22" s="118">
        <v>740000</v>
      </c>
      <c r="D22" s="120">
        <v>430000</v>
      </c>
      <c r="E22" s="120">
        <v>310000</v>
      </c>
      <c r="F22" s="121">
        <v>4</v>
      </c>
      <c r="G22" s="120">
        <v>9500</v>
      </c>
      <c r="H22" s="50"/>
      <c r="I22" s="464">
        <v>2</v>
      </c>
      <c r="J22" s="465"/>
      <c r="K22" s="123">
        <v>4000</v>
      </c>
      <c r="L22" s="51"/>
    </row>
    <row r="23" spans="1:15">
      <c r="A23" s="48" t="s">
        <v>185</v>
      </c>
      <c r="B23" s="117">
        <v>17</v>
      </c>
      <c r="C23" s="118">
        <v>740000</v>
      </c>
      <c r="D23" s="120">
        <v>430000</v>
      </c>
      <c r="E23" s="120">
        <v>310000</v>
      </c>
      <c r="F23" s="121">
        <v>4</v>
      </c>
      <c r="G23" s="120">
        <v>9500</v>
      </c>
      <c r="H23" s="50"/>
      <c r="I23" s="464">
        <v>2</v>
      </c>
      <c r="J23" s="465"/>
      <c r="K23" s="123">
        <v>4000</v>
      </c>
      <c r="L23" s="51"/>
    </row>
    <row r="24" spans="1:15" ht="14.25" thickBot="1">
      <c r="A24" s="48" t="s">
        <v>186</v>
      </c>
      <c r="B24" s="117">
        <v>17</v>
      </c>
      <c r="C24" s="118">
        <v>740000</v>
      </c>
      <c r="D24" s="120">
        <v>430000</v>
      </c>
      <c r="E24" s="120">
        <v>310000</v>
      </c>
      <c r="F24" s="122">
        <v>4</v>
      </c>
      <c r="G24" s="120">
        <v>9500</v>
      </c>
      <c r="H24" s="50"/>
      <c r="I24" s="464">
        <v>2</v>
      </c>
      <c r="J24" s="465"/>
      <c r="K24" s="123">
        <v>4000</v>
      </c>
      <c r="L24" s="51"/>
    </row>
    <row r="25" spans="1:15" ht="24.75" customHeight="1" thickTop="1">
      <c r="A25" s="78" t="s">
        <v>63</v>
      </c>
      <c r="B25" s="79">
        <f t="shared" ref="B25:G25" si="0">SUM(B13:B24)</f>
        <v>196</v>
      </c>
      <c r="C25" s="79">
        <f t="shared" si="0"/>
        <v>8640000</v>
      </c>
      <c r="D25" s="79">
        <f t="shared" si="0"/>
        <v>5040000</v>
      </c>
      <c r="E25" s="79">
        <f t="shared" si="0"/>
        <v>3600000</v>
      </c>
      <c r="F25" s="79">
        <f t="shared" si="0"/>
        <v>48</v>
      </c>
      <c r="G25" s="79">
        <f t="shared" si="0"/>
        <v>114000</v>
      </c>
      <c r="H25" s="80"/>
      <c r="I25" s="374">
        <f>SUM(I13:J24)</f>
        <v>24</v>
      </c>
      <c r="J25" s="375"/>
      <c r="K25" s="111">
        <f>SUM(K13:K24)</f>
        <v>48000</v>
      </c>
      <c r="L25" s="51"/>
      <c r="O25" s="376"/>
    </row>
    <row r="26" spans="1:15" ht="11.25" customHeight="1">
      <c r="A26" s="68"/>
      <c r="B26" s="68"/>
      <c r="C26" s="68"/>
      <c r="D26" s="68"/>
      <c r="E26" s="68"/>
      <c r="F26" s="68"/>
      <c r="G26" s="68"/>
      <c r="H26" s="68"/>
      <c r="I26" s="68"/>
      <c r="O26" s="377"/>
    </row>
    <row r="27" spans="1:15" ht="14.25" thickBot="1">
      <c r="A27" s="346" t="s">
        <v>55</v>
      </c>
      <c r="B27" s="378"/>
      <c r="C27" s="378"/>
      <c r="D27" s="378"/>
      <c r="E27" s="378"/>
      <c r="F27" s="378"/>
      <c r="G27" s="378"/>
      <c r="H27" s="378"/>
      <c r="I27" s="379"/>
      <c r="J27" s="81"/>
      <c r="K27" s="354" t="s">
        <v>64</v>
      </c>
      <c r="L27" s="362"/>
      <c r="M27" s="81"/>
      <c r="N27" s="81"/>
    </row>
    <row r="28" spans="1:15">
      <c r="A28" s="380" t="s">
        <v>65</v>
      </c>
      <c r="B28" s="381"/>
      <c r="C28" s="354" t="s">
        <v>66</v>
      </c>
      <c r="D28" s="355"/>
      <c r="E28" s="82" t="s">
        <v>67</v>
      </c>
      <c r="F28" s="354" t="s">
        <v>68</v>
      </c>
      <c r="G28" s="382"/>
      <c r="H28" s="380" t="s">
        <v>69</v>
      </c>
      <c r="I28" s="381"/>
      <c r="J28" s="74"/>
      <c r="K28" s="83" t="s">
        <v>70</v>
      </c>
      <c r="L28" s="84" t="s">
        <v>71</v>
      </c>
      <c r="M28" s="85"/>
      <c r="N28" s="85"/>
    </row>
    <row r="29" spans="1:15" ht="14.25" thickBot="1">
      <c r="A29" s="363" t="s">
        <v>72</v>
      </c>
      <c r="B29" s="357"/>
      <c r="C29" s="364" t="s">
        <v>73</v>
      </c>
      <c r="D29" s="357"/>
      <c r="E29" s="86" t="s">
        <v>126</v>
      </c>
      <c r="F29" s="363" t="s">
        <v>74</v>
      </c>
      <c r="G29" s="365"/>
      <c r="H29" s="356" t="s">
        <v>127</v>
      </c>
      <c r="I29" s="357"/>
      <c r="J29" s="74"/>
      <c r="K29" s="87" t="s">
        <v>75</v>
      </c>
      <c r="L29" s="88" t="s">
        <v>128</v>
      </c>
      <c r="M29" s="89"/>
      <c r="N29" s="90"/>
    </row>
    <row r="30" spans="1:15" ht="27" customHeight="1" thickTop="1" thickBot="1">
      <c r="A30" s="366">
        <f>C25</f>
        <v>8640000</v>
      </c>
      <c r="B30" s="367"/>
      <c r="C30" s="366">
        <f>G25</f>
        <v>114000</v>
      </c>
      <c r="D30" s="367"/>
      <c r="E30" s="114">
        <f>IF(A30=0,0,C30/A30)</f>
        <v>1.3194444444444444E-2</v>
      </c>
      <c r="F30" s="368">
        <f>IF(E30&gt;0.1,ROUNDDOWN(A30*0.01,0)+ROUNDDOWN((ROUNDDOWN(A30*0.1,0)-ROUNDDOWN(A30*0.01,0))/2,0),ROUNDDOWN(A30*0.01,0)+ROUNDDOWN((C30-ROUNDDOWN(A30*0.01,0))/2,0))</f>
        <v>100200</v>
      </c>
      <c r="G30" s="369"/>
      <c r="H30" s="370">
        <f>IF((C30-F30)&gt;0,C30-F30,0)</f>
        <v>13800</v>
      </c>
      <c r="I30" s="371"/>
      <c r="J30" s="74"/>
      <c r="K30" s="115">
        <f>IF(C30=0,0,ROUND(K25/C30,4))</f>
        <v>0.42109999999999997</v>
      </c>
      <c r="L30" s="113">
        <f>ROUNDDOWN(H30*K30,0)</f>
        <v>5811</v>
      </c>
      <c r="M30" s="89"/>
      <c r="N30" s="90"/>
    </row>
    <row r="31" spans="1:15">
      <c r="A31" s="74"/>
      <c r="B31" s="74"/>
      <c r="C31" s="74"/>
      <c r="D31" s="74"/>
      <c r="E31" s="74"/>
      <c r="F31" s="74"/>
      <c r="G31" s="74"/>
      <c r="H31" s="74"/>
      <c r="I31" s="74"/>
      <c r="J31" s="74"/>
      <c r="K31" s="89"/>
      <c r="L31" s="89"/>
      <c r="M31" s="89"/>
      <c r="N31" s="74"/>
    </row>
    <row r="32" spans="1:15">
      <c r="A32" s="68" t="s">
        <v>76</v>
      </c>
      <c r="B32" s="68"/>
      <c r="C32" s="68"/>
      <c r="D32" s="68"/>
      <c r="E32" s="68"/>
      <c r="F32" s="68"/>
      <c r="G32" s="68"/>
      <c r="H32" s="68"/>
      <c r="I32" s="68"/>
      <c r="K32" s="68"/>
      <c r="L32" s="68"/>
    </row>
    <row r="33" spans="1:12">
      <c r="A33" s="354" t="s">
        <v>77</v>
      </c>
      <c r="B33" s="355"/>
      <c r="C33" s="354" t="s">
        <v>78</v>
      </c>
      <c r="D33" s="355"/>
      <c r="E33" s="358" t="s">
        <v>79</v>
      </c>
      <c r="F33" s="354" t="s">
        <v>58</v>
      </c>
      <c r="G33" s="355"/>
      <c r="H33" s="360" t="s">
        <v>80</v>
      </c>
      <c r="I33" s="355"/>
      <c r="J33" s="360" t="s">
        <v>81</v>
      </c>
      <c r="K33" s="355"/>
      <c r="L33" s="362" t="s">
        <v>82</v>
      </c>
    </row>
    <row r="34" spans="1:12" ht="14.25" thickBot="1">
      <c r="A34" s="356"/>
      <c r="B34" s="357"/>
      <c r="C34" s="356"/>
      <c r="D34" s="357"/>
      <c r="E34" s="359"/>
      <c r="F34" s="356"/>
      <c r="G34" s="357"/>
      <c r="H34" s="361"/>
      <c r="I34" s="357"/>
      <c r="J34" s="361"/>
      <c r="K34" s="357"/>
      <c r="L34" s="357"/>
    </row>
    <row r="35" spans="1:12" ht="14.25" thickTop="1">
      <c r="A35" s="466">
        <v>472019</v>
      </c>
      <c r="B35" s="467"/>
      <c r="C35" s="468" t="s">
        <v>87</v>
      </c>
      <c r="D35" s="469"/>
      <c r="E35" s="124">
        <v>2</v>
      </c>
      <c r="F35" s="474">
        <v>24</v>
      </c>
      <c r="G35" s="475"/>
      <c r="H35" s="476">
        <v>48000</v>
      </c>
      <c r="I35" s="477"/>
      <c r="J35" s="478">
        <v>0.42109999999999997</v>
      </c>
      <c r="K35" s="479"/>
      <c r="L35" s="125">
        <v>5811</v>
      </c>
    </row>
    <row r="36" spans="1:12">
      <c r="A36" s="466">
        <v>472084</v>
      </c>
      <c r="B36" s="467"/>
      <c r="C36" s="468" t="s">
        <v>142</v>
      </c>
      <c r="D36" s="469"/>
      <c r="E36" s="126">
        <v>2</v>
      </c>
      <c r="F36" s="466">
        <v>24</v>
      </c>
      <c r="G36" s="467"/>
      <c r="H36" s="470">
        <v>66000</v>
      </c>
      <c r="I36" s="471"/>
      <c r="J36" s="472">
        <v>0.57889999999999997</v>
      </c>
      <c r="K36" s="473"/>
      <c r="L36" s="125">
        <v>7988</v>
      </c>
    </row>
    <row r="37" spans="1:12">
      <c r="A37" s="344"/>
      <c r="B37" s="345"/>
      <c r="C37" s="335"/>
      <c r="D37" s="336"/>
      <c r="E37" s="94"/>
      <c r="F37" s="346"/>
      <c r="G37" s="347"/>
      <c r="H37" s="337"/>
      <c r="I37" s="338"/>
      <c r="J37" s="339"/>
      <c r="K37" s="340"/>
      <c r="L37" s="92"/>
    </row>
    <row r="38" spans="1:12">
      <c r="A38" s="342"/>
      <c r="B38" s="343"/>
      <c r="C38" s="346"/>
      <c r="D38" s="347"/>
      <c r="E38" s="93"/>
      <c r="F38" s="346"/>
      <c r="G38" s="347"/>
      <c r="H38" s="337"/>
      <c r="I38" s="338"/>
      <c r="J38" s="339"/>
      <c r="K38" s="340"/>
      <c r="L38" s="92"/>
    </row>
    <row r="39" spans="1:12">
      <c r="A39" s="342"/>
      <c r="B39" s="343"/>
      <c r="C39" s="335"/>
      <c r="D39" s="336"/>
      <c r="E39" s="95"/>
      <c r="F39" s="335"/>
      <c r="G39" s="336"/>
      <c r="H39" s="337"/>
      <c r="I39" s="338"/>
      <c r="J39" s="339"/>
      <c r="K39" s="340"/>
      <c r="L39" s="92"/>
    </row>
    <row r="40" spans="1:12">
      <c r="A40" s="342"/>
      <c r="B40" s="343"/>
      <c r="C40" s="335"/>
      <c r="D40" s="336"/>
      <c r="E40" s="95"/>
      <c r="F40" s="335"/>
      <c r="G40" s="336"/>
      <c r="H40" s="337"/>
      <c r="I40" s="338"/>
      <c r="J40" s="339"/>
      <c r="K40" s="340"/>
      <c r="L40" s="92"/>
    </row>
    <row r="41" spans="1:12">
      <c r="A41" s="335"/>
      <c r="B41" s="336"/>
      <c r="C41" s="335"/>
      <c r="D41" s="336"/>
      <c r="E41" s="95"/>
      <c r="F41" s="335"/>
      <c r="G41" s="336"/>
      <c r="H41" s="337"/>
      <c r="I41" s="338"/>
      <c r="J41" s="339"/>
      <c r="K41" s="340"/>
      <c r="L41" s="92"/>
    </row>
    <row r="42" spans="1:12" ht="14.25" thickBot="1">
      <c r="A42" s="335"/>
      <c r="B42" s="336"/>
      <c r="C42" s="335"/>
      <c r="D42" s="336"/>
      <c r="E42" s="95"/>
      <c r="F42" s="335"/>
      <c r="G42" s="336"/>
      <c r="H42" s="337"/>
      <c r="I42" s="338"/>
      <c r="J42" s="341"/>
      <c r="K42" s="340"/>
      <c r="L42" s="96"/>
    </row>
    <row r="43" spans="1:12" ht="14.25" thickTop="1">
      <c r="A43" s="313" t="s">
        <v>63</v>
      </c>
      <c r="B43" s="314"/>
      <c r="C43" s="314"/>
      <c r="D43" s="315"/>
      <c r="E43" s="319">
        <f>SUM(E35:E37)</f>
        <v>4</v>
      </c>
      <c r="F43" s="321">
        <f>SUM(F35:G37)</f>
        <v>48</v>
      </c>
      <c r="G43" s="322"/>
      <c r="H43" s="325">
        <f>H35+H36+H37</f>
        <v>114000</v>
      </c>
      <c r="I43" s="326"/>
      <c r="J43" s="329">
        <f>SUM(J35:K38)</f>
        <v>1</v>
      </c>
      <c r="K43" s="330"/>
      <c r="L43" s="333">
        <f>SUM(L35:L38)</f>
        <v>13799</v>
      </c>
    </row>
    <row r="44" spans="1:12">
      <c r="A44" s="316"/>
      <c r="B44" s="317"/>
      <c r="C44" s="317"/>
      <c r="D44" s="318"/>
      <c r="E44" s="320"/>
      <c r="F44" s="323"/>
      <c r="G44" s="324"/>
      <c r="H44" s="327"/>
      <c r="I44" s="328"/>
      <c r="J44" s="331"/>
      <c r="K44" s="332"/>
      <c r="L44" s="334"/>
    </row>
    <row r="45" spans="1:12">
      <c r="A45" s="68"/>
      <c r="B45" s="68"/>
      <c r="C45" s="68"/>
      <c r="D45" s="68"/>
      <c r="E45" s="68"/>
      <c r="F45" s="68"/>
      <c r="G45" s="68"/>
      <c r="H45" s="68"/>
      <c r="I45" s="68"/>
      <c r="K45" s="68"/>
      <c r="L45" s="68"/>
    </row>
    <row r="46" spans="1:12">
      <c r="A46" s="97" t="s">
        <v>83</v>
      </c>
      <c r="B46" s="98"/>
      <c r="C46" s="98"/>
      <c r="D46" s="98"/>
      <c r="E46" s="98"/>
      <c r="F46" s="98"/>
      <c r="G46" s="98"/>
      <c r="H46" s="98"/>
      <c r="I46" s="98"/>
      <c r="J46" s="99"/>
      <c r="K46" s="96"/>
      <c r="L46" s="68"/>
    </row>
    <row r="47" spans="1:12">
      <c r="A47" s="100" t="s">
        <v>129</v>
      </c>
      <c r="B47" s="101"/>
      <c r="C47" s="101"/>
      <c r="D47" s="101"/>
      <c r="E47" s="101"/>
      <c r="F47" s="101"/>
      <c r="G47" s="101"/>
      <c r="H47" s="101"/>
      <c r="I47" s="101"/>
      <c r="J47" s="81"/>
      <c r="K47" s="102"/>
      <c r="L47" s="68"/>
    </row>
    <row r="48" spans="1:12">
      <c r="A48" s="222" t="s">
        <v>193</v>
      </c>
      <c r="B48" s="101"/>
      <c r="C48" s="101"/>
      <c r="D48" s="101"/>
      <c r="E48" s="101"/>
      <c r="F48" s="101"/>
      <c r="G48" s="101"/>
      <c r="H48" s="101"/>
      <c r="I48" s="101"/>
      <c r="J48" s="81"/>
      <c r="K48" s="102"/>
      <c r="L48" s="68"/>
    </row>
    <row r="49" spans="1:12">
      <c r="A49" s="100" t="s">
        <v>84</v>
      </c>
      <c r="B49" s="101"/>
      <c r="C49" s="101"/>
      <c r="D49" s="101"/>
      <c r="E49" s="101"/>
      <c r="F49" s="101"/>
      <c r="G49" s="101"/>
      <c r="H49" s="101"/>
      <c r="I49" s="101"/>
      <c r="J49" s="81"/>
      <c r="K49" s="102"/>
      <c r="L49" s="68"/>
    </row>
    <row r="50" spans="1:12">
      <c r="A50" s="100"/>
      <c r="B50" s="101"/>
      <c r="C50" s="101"/>
      <c r="D50" s="101"/>
      <c r="E50" s="101"/>
      <c r="F50" s="101"/>
      <c r="G50" s="101"/>
      <c r="H50" s="101"/>
      <c r="I50" s="101"/>
      <c r="J50" s="81"/>
      <c r="K50" s="102"/>
      <c r="L50" s="68"/>
    </row>
    <row r="51" spans="1:12">
      <c r="A51" s="222" t="s">
        <v>194</v>
      </c>
      <c r="B51" s="81"/>
      <c r="C51" s="81"/>
      <c r="D51" s="81"/>
      <c r="E51" s="81"/>
      <c r="F51" s="81"/>
      <c r="G51" s="81"/>
      <c r="H51" s="81"/>
      <c r="I51" s="81"/>
      <c r="J51" s="81"/>
      <c r="K51" s="102"/>
      <c r="L51" s="68"/>
    </row>
    <row r="52" spans="1:12">
      <c r="A52" s="100" t="s">
        <v>84</v>
      </c>
      <c r="B52" s="81"/>
      <c r="C52" s="81"/>
      <c r="D52" s="81"/>
      <c r="E52" s="81"/>
      <c r="F52" s="81"/>
      <c r="G52" s="81"/>
      <c r="H52" s="81"/>
      <c r="I52" s="81"/>
      <c r="J52" s="81"/>
      <c r="K52" s="102"/>
      <c r="L52" s="68"/>
    </row>
    <row r="53" spans="1:12">
      <c r="A53" s="103"/>
      <c r="B53" s="81"/>
      <c r="C53" s="81"/>
      <c r="D53" s="81"/>
      <c r="E53" s="81"/>
      <c r="F53" s="81"/>
      <c r="G53" s="81"/>
      <c r="H53" s="81"/>
      <c r="I53" s="81"/>
      <c r="J53" s="81"/>
      <c r="K53" s="102"/>
      <c r="L53" s="68"/>
    </row>
    <row r="54" spans="1:12" s="68" customFormat="1" ht="12">
      <c r="A54" s="222" t="s">
        <v>195</v>
      </c>
      <c r="B54" s="101"/>
      <c r="C54" s="101"/>
      <c r="D54" s="101"/>
      <c r="E54" s="101"/>
      <c r="F54" s="101"/>
      <c r="G54" s="101"/>
      <c r="H54" s="101"/>
      <c r="I54" s="101"/>
      <c r="J54" s="101"/>
      <c r="K54" s="102"/>
    </row>
    <row r="55" spans="1:12" s="68" customFormat="1" ht="12">
      <c r="A55" s="100" t="s">
        <v>85</v>
      </c>
      <c r="B55" s="101"/>
      <c r="C55" s="101"/>
      <c r="D55" s="101"/>
      <c r="E55" s="101"/>
      <c r="F55" s="101"/>
      <c r="G55" s="101"/>
      <c r="H55" s="101"/>
      <c r="I55" s="101"/>
      <c r="J55" s="101"/>
      <c r="K55" s="102"/>
    </row>
    <row r="56" spans="1:12" s="68" customFormat="1" ht="12">
      <c r="A56" s="100"/>
      <c r="B56" s="101"/>
      <c r="C56" s="101"/>
      <c r="D56" s="101"/>
      <c r="E56" s="101"/>
      <c r="F56" s="101"/>
      <c r="G56" s="101"/>
      <c r="H56" s="101"/>
      <c r="I56" s="101"/>
      <c r="J56" s="101"/>
      <c r="K56" s="102"/>
    </row>
    <row r="57" spans="1:12" s="68" customFormat="1" ht="12">
      <c r="A57" s="104"/>
      <c r="B57" s="105"/>
      <c r="C57" s="105"/>
      <c r="D57" s="105"/>
      <c r="E57" s="105"/>
      <c r="F57" s="105"/>
      <c r="G57" s="105"/>
      <c r="H57" s="105"/>
      <c r="I57" s="105"/>
      <c r="J57" s="105"/>
      <c r="K57" s="106"/>
    </row>
    <row r="58" spans="1:12" s="68" customFormat="1" ht="12">
      <c r="A58" s="68" t="s">
        <v>130</v>
      </c>
    </row>
    <row r="59" spans="1:12" s="68" customFormat="1" ht="12"/>
    <row r="60" spans="1:12" s="68" customFormat="1" ht="12"/>
    <row r="61" spans="1:12">
      <c r="C61" s="46">
        <v>472019</v>
      </c>
      <c r="D61" s="309" t="s">
        <v>44</v>
      </c>
      <c r="E61" s="309"/>
      <c r="K61" s="68"/>
      <c r="L61" s="68"/>
    </row>
    <row r="62" spans="1:12">
      <c r="C62" s="46">
        <v>472134</v>
      </c>
      <c r="D62" s="309" t="s">
        <v>131</v>
      </c>
      <c r="E62" s="309"/>
      <c r="K62" s="68"/>
      <c r="L62" s="68"/>
    </row>
    <row r="63" spans="1:12">
      <c r="C63" s="46">
        <v>472050</v>
      </c>
      <c r="D63" s="309" t="s">
        <v>132</v>
      </c>
      <c r="E63" s="309"/>
      <c r="K63" s="68"/>
      <c r="L63" s="68"/>
    </row>
    <row r="64" spans="1:12">
      <c r="C64" s="46">
        <v>472142</v>
      </c>
      <c r="D64" s="309" t="s">
        <v>86</v>
      </c>
      <c r="E64" s="309"/>
      <c r="K64" s="68"/>
      <c r="L64" s="68"/>
    </row>
    <row r="65" spans="3:12">
      <c r="C65" s="46">
        <v>472076</v>
      </c>
      <c r="D65" s="309" t="s">
        <v>133</v>
      </c>
      <c r="E65" s="309"/>
      <c r="K65" s="68"/>
      <c r="L65" s="68"/>
    </row>
    <row r="66" spans="3:12">
      <c r="C66" s="46">
        <v>472084</v>
      </c>
      <c r="D66" s="309" t="s">
        <v>134</v>
      </c>
      <c r="E66" s="309"/>
      <c r="K66" s="68"/>
      <c r="L66" s="68"/>
    </row>
    <row r="67" spans="3:12">
      <c r="C67" s="46">
        <v>472092</v>
      </c>
      <c r="D67" s="309" t="s">
        <v>135</v>
      </c>
      <c r="E67" s="309"/>
      <c r="K67" s="68"/>
      <c r="L67" s="68"/>
    </row>
    <row r="68" spans="3:12">
      <c r="C68" s="46">
        <v>472100</v>
      </c>
      <c r="D68" s="309" t="s">
        <v>45</v>
      </c>
      <c r="E68" s="309"/>
      <c r="K68" s="68"/>
      <c r="L68" s="68"/>
    </row>
    <row r="69" spans="3:12">
      <c r="C69" s="46">
        <v>472118</v>
      </c>
      <c r="D69" s="309" t="s">
        <v>46</v>
      </c>
      <c r="E69" s="309"/>
      <c r="K69" s="68"/>
      <c r="L69" s="68"/>
    </row>
    <row r="70" spans="3:12">
      <c r="C70" s="46">
        <v>473298</v>
      </c>
      <c r="D70" s="309" t="s">
        <v>47</v>
      </c>
      <c r="E70" s="309"/>
    </row>
    <row r="71" spans="3:12">
      <c r="C71" s="46">
        <v>473751</v>
      </c>
      <c r="D71" s="309" t="s">
        <v>48</v>
      </c>
      <c r="E71" s="309"/>
    </row>
    <row r="72" spans="3:12">
      <c r="C72" s="46">
        <v>473819</v>
      </c>
      <c r="D72" s="309" t="s">
        <v>49</v>
      </c>
      <c r="E72" s="309"/>
    </row>
    <row r="73" spans="3:12">
      <c r="C73" s="46">
        <v>473827</v>
      </c>
      <c r="D73" s="309" t="s">
        <v>50</v>
      </c>
      <c r="E73" s="309"/>
    </row>
    <row r="74" spans="3:12">
      <c r="C74" s="46">
        <v>478446</v>
      </c>
      <c r="D74" s="310" t="s">
        <v>136</v>
      </c>
      <c r="E74" s="310"/>
    </row>
  </sheetData>
  <mergeCells count="109">
    <mergeCell ref="I16:J16"/>
    <mergeCell ref="B1:J1"/>
    <mergeCell ref="A4:I4"/>
    <mergeCell ref="B6:C6"/>
    <mergeCell ref="B7:C7"/>
    <mergeCell ref="A10:A12"/>
    <mergeCell ref="B10:G10"/>
    <mergeCell ref="I10:K10"/>
    <mergeCell ref="B11:B12"/>
    <mergeCell ref="F11:F12"/>
    <mergeCell ref="G11:G12"/>
    <mergeCell ref="O25:O26"/>
    <mergeCell ref="A27:I27"/>
    <mergeCell ref="K27:L27"/>
    <mergeCell ref="I17:J17"/>
    <mergeCell ref="I18:J18"/>
    <mergeCell ref="I19:J19"/>
    <mergeCell ref="I20:J20"/>
    <mergeCell ref="I21:J21"/>
    <mergeCell ref="I22:J22"/>
    <mergeCell ref="A28:B28"/>
    <mergeCell ref="C28:D28"/>
    <mergeCell ref="F28:G28"/>
    <mergeCell ref="H28:I28"/>
    <mergeCell ref="A29:B29"/>
    <mergeCell ref="C29:D29"/>
    <mergeCell ref="F29:G29"/>
    <mergeCell ref="H29:I29"/>
    <mergeCell ref="I23:J23"/>
    <mergeCell ref="I24:J24"/>
    <mergeCell ref="I25:J25"/>
    <mergeCell ref="A35:B35"/>
    <mergeCell ref="C35:D35"/>
    <mergeCell ref="F35:G35"/>
    <mergeCell ref="H35:I35"/>
    <mergeCell ref="J35:K35"/>
    <mergeCell ref="A30:B30"/>
    <mergeCell ref="C30:D30"/>
    <mergeCell ref="F30:G30"/>
    <mergeCell ref="H30:I30"/>
    <mergeCell ref="A33:B34"/>
    <mergeCell ref="C33:D34"/>
    <mergeCell ref="E33:E34"/>
    <mergeCell ref="F33:G34"/>
    <mergeCell ref="H33:I34"/>
    <mergeCell ref="A36:B36"/>
    <mergeCell ref="C36:D36"/>
    <mergeCell ref="F36:G36"/>
    <mergeCell ref="H36:I36"/>
    <mergeCell ref="J36:K36"/>
    <mergeCell ref="A37:B37"/>
    <mergeCell ref="C37:D37"/>
    <mergeCell ref="F37:G37"/>
    <mergeCell ref="H37:I37"/>
    <mergeCell ref="J37:K37"/>
    <mergeCell ref="A38:B38"/>
    <mergeCell ref="C38:D38"/>
    <mergeCell ref="F38:G38"/>
    <mergeCell ref="H38:I38"/>
    <mergeCell ref="J38:K38"/>
    <mergeCell ref="A39:B39"/>
    <mergeCell ref="C39:D39"/>
    <mergeCell ref="F39:G39"/>
    <mergeCell ref="H39:I39"/>
    <mergeCell ref="J39:K39"/>
    <mergeCell ref="A40:B40"/>
    <mergeCell ref="C40:D40"/>
    <mergeCell ref="F40:G40"/>
    <mergeCell ref="H40:I40"/>
    <mergeCell ref="J40:K40"/>
    <mergeCell ref="A41:B41"/>
    <mergeCell ref="C41:D41"/>
    <mergeCell ref="F41:G41"/>
    <mergeCell ref="H41:I41"/>
    <mergeCell ref="J41:K41"/>
    <mergeCell ref="A42:B42"/>
    <mergeCell ref="C42:D42"/>
    <mergeCell ref="F42:G42"/>
    <mergeCell ref="H42:I42"/>
    <mergeCell ref="J42:K42"/>
    <mergeCell ref="A43:D44"/>
    <mergeCell ref="E43:E44"/>
    <mergeCell ref="F43:G44"/>
    <mergeCell ref="H43:I44"/>
    <mergeCell ref="J43:K44"/>
    <mergeCell ref="D72:E72"/>
    <mergeCell ref="D73:E73"/>
    <mergeCell ref="D74:E74"/>
    <mergeCell ref="I7:L7"/>
    <mergeCell ref="I6:K6"/>
    <mergeCell ref="D66:E66"/>
    <mergeCell ref="D67:E67"/>
    <mergeCell ref="D68:E68"/>
    <mergeCell ref="D69:E69"/>
    <mergeCell ref="D70:E70"/>
    <mergeCell ref="D71:E71"/>
    <mergeCell ref="L43:L44"/>
    <mergeCell ref="D61:E61"/>
    <mergeCell ref="D62:E62"/>
    <mergeCell ref="D63:E63"/>
    <mergeCell ref="D64:E64"/>
    <mergeCell ref="D65:E65"/>
    <mergeCell ref="J33:K34"/>
    <mergeCell ref="L33:L34"/>
    <mergeCell ref="I11:J12"/>
    <mergeCell ref="K11:K12"/>
    <mergeCell ref="I13:J13"/>
    <mergeCell ref="I14:J14"/>
    <mergeCell ref="I15:J15"/>
  </mergeCells>
  <phoneticPr fontId="14"/>
  <pageMargins left="0.55118110236220474" right="0.19685039370078741" top="0.98425196850393704" bottom="0.19685039370078741" header="0.51181102362204722" footer="0.31496062992125984"/>
  <pageSetup paperSize="9" scale="91"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5"/>
  <sheetViews>
    <sheetView view="pageBreakPreview" zoomScale="110" zoomScaleNormal="100" zoomScaleSheetLayoutView="110" workbookViewId="0">
      <selection activeCell="B19" sqref="B19"/>
    </sheetView>
  </sheetViews>
  <sheetFormatPr defaultRowHeight="14.25"/>
  <cols>
    <col min="1" max="1" width="9.875" customWidth="1"/>
    <col min="3" max="3" width="7.125" customWidth="1"/>
    <col min="4" max="4" width="4.625" customWidth="1"/>
    <col min="5" max="5" width="5" customWidth="1"/>
    <col min="6" max="11" width="4.625" customWidth="1"/>
    <col min="12" max="12" width="4.75" customWidth="1"/>
    <col min="13" max="14" width="4.625" customWidth="1"/>
  </cols>
  <sheetData>
    <row r="1" spans="1:15" ht="9.75" customHeight="1"/>
    <row r="2" spans="1:15" ht="34.5" customHeight="1">
      <c r="A2" s="481" t="s">
        <v>88</v>
      </c>
      <c r="B2" s="481"/>
      <c r="C2" s="481"/>
      <c r="D2" s="481"/>
      <c r="E2" s="481"/>
      <c r="F2" s="481"/>
      <c r="G2" s="481"/>
      <c r="H2" s="481"/>
      <c r="I2" s="481"/>
      <c r="J2" s="481"/>
      <c r="K2" s="481"/>
      <c r="L2" s="481"/>
      <c r="M2" s="481"/>
      <c r="N2" s="481"/>
    </row>
    <row r="3" spans="1:15" ht="21.75" customHeight="1">
      <c r="A3" s="13"/>
      <c r="B3" s="14"/>
      <c r="C3" s="14"/>
      <c r="D3" s="14"/>
      <c r="E3" s="14"/>
      <c r="F3" s="14"/>
      <c r="G3" s="14"/>
      <c r="H3" s="14"/>
      <c r="I3" s="14"/>
      <c r="J3" s="14"/>
      <c r="K3" s="14"/>
      <c r="L3" s="14"/>
      <c r="M3" s="14"/>
      <c r="N3" s="14"/>
    </row>
    <row r="4" spans="1:15" ht="14.25" customHeight="1">
      <c r="A4" s="13"/>
      <c r="B4" s="14"/>
      <c r="C4" s="14"/>
      <c r="D4" s="14"/>
      <c r="E4" s="14"/>
      <c r="F4" s="14"/>
      <c r="G4" s="14"/>
      <c r="H4" s="14"/>
      <c r="I4" s="14"/>
      <c r="J4" s="14"/>
      <c r="K4" s="14"/>
      <c r="L4" s="14"/>
      <c r="M4" s="14"/>
      <c r="N4" s="14"/>
    </row>
    <row r="5" spans="1:15">
      <c r="H5" s="130" t="s">
        <v>161</v>
      </c>
      <c r="O5" s="53"/>
    </row>
    <row r="7" spans="1:15" ht="18" customHeight="1"/>
    <row r="8" spans="1:15">
      <c r="A8" s="130" t="s">
        <v>158</v>
      </c>
    </row>
    <row r="9" spans="1:15" ht="19.5" customHeight="1"/>
    <row r="11" spans="1:15" ht="34.5" customHeight="1">
      <c r="A11" s="488" t="s">
        <v>89</v>
      </c>
      <c r="B11" s="489"/>
      <c r="C11" s="490"/>
      <c r="D11" s="10"/>
      <c r="E11" s="38" t="s">
        <v>39</v>
      </c>
      <c r="F11" s="39" t="s">
        <v>38</v>
      </c>
      <c r="G11" s="40" t="s">
        <v>40</v>
      </c>
      <c r="H11" s="38" t="s">
        <v>41</v>
      </c>
      <c r="I11" s="39" t="s">
        <v>39</v>
      </c>
      <c r="J11" s="40" t="s">
        <v>42</v>
      </c>
      <c r="K11" s="38" t="s">
        <v>40</v>
      </c>
      <c r="L11" s="39" t="s">
        <v>41</v>
      </c>
      <c r="M11" s="40" t="s">
        <v>39</v>
      </c>
      <c r="N11" s="38" t="s">
        <v>43</v>
      </c>
    </row>
    <row r="12" spans="1:15" ht="37.5" customHeight="1">
      <c r="A12" s="491" t="s">
        <v>90</v>
      </c>
      <c r="B12" s="492"/>
      <c r="C12" s="493"/>
      <c r="D12" s="128"/>
      <c r="E12" s="56"/>
      <c r="F12" s="128"/>
      <c r="G12" s="129"/>
      <c r="H12" s="56"/>
      <c r="I12" s="128"/>
      <c r="J12" s="129"/>
      <c r="K12" s="56"/>
      <c r="L12" s="128"/>
      <c r="M12" s="129"/>
      <c r="N12" s="56"/>
    </row>
    <row r="13" spans="1:15">
      <c r="A13" s="6"/>
      <c r="B13" s="9"/>
      <c r="C13" s="7"/>
      <c r="D13" s="11"/>
      <c r="E13" s="7"/>
      <c r="F13" s="11"/>
      <c r="G13" s="12"/>
      <c r="H13" s="7"/>
      <c r="I13" s="11"/>
      <c r="J13" s="12"/>
      <c r="K13" s="7"/>
      <c r="L13" s="11"/>
      <c r="M13" s="12"/>
      <c r="N13" s="7"/>
    </row>
    <row r="15" spans="1:15">
      <c r="F15" t="s">
        <v>91</v>
      </c>
    </row>
    <row r="16" spans="1:15" ht="9" customHeight="1"/>
    <row r="18" spans="1:15" ht="19.5" customHeight="1">
      <c r="A18" s="483" t="s">
        <v>92</v>
      </c>
      <c r="B18" s="17" t="s">
        <v>93</v>
      </c>
      <c r="C18" s="17"/>
      <c r="D18" s="17"/>
      <c r="E18" s="17"/>
      <c r="F18" s="17"/>
      <c r="G18" s="17"/>
      <c r="H18" s="17"/>
      <c r="I18" s="17"/>
      <c r="J18" s="17"/>
      <c r="K18" s="17"/>
      <c r="L18" s="17"/>
      <c r="M18" s="17"/>
    </row>
    <row r="19" spans="1:15" ht="19.5" customHeight="1">
      <c r="A19" s="483"/>
      <c r="B19" s="18" t="s">
        <v>222</v>
      </c>
      <c r="C19" s="18"/>
      <c r="D19" s="18"/>
      <c r="E19" s="18"/>
      <c r="F19" s="18"/>
      <c r="G19" s="18"/>
      <c r="H19" s="18"/>
      <c r="I19" s="18"/>
      <c r="J19" s="18"/>
      <c r="K19" s="18"/>
      <c r="L19" s="18"/>
      <c r="M19" s="18"/>
      <c r="N19" s="8"/>
    </row>
    <row r="20" spans="1:15" ht="5.25" customHeight="1">
      <c r="A20" s="9"/>
      <c r="B20" s="9"/>
      <c r="C20" s="9"/>
      <c r="D20" s="9"/>
      <c r="E20" s="9"/>
      <c r="F20" s="9"/>
      <c r="G20" s="9"/>
      <c r="H20" s="9"/>
      <c r="I20" s="9"/>
      <c r="J20" s="9"/>
      <c r="K20" s="9"/>
      <c r="L20" s="9"/>
      <c r="M20" s="9"/>
      <c r="N20" s="8"/>
    </row>
    <row r="21" spans="1:15" ht="15.75" customHeight="1">
      <c r="A21" s="8"/>
      <c r="B21" s="8"/>
      <c r="C21" s="8"/>
      <c r="D21" s="8"/>
      <c r="E21" s="8"/>
      <c r="F21" s="8"/>
      <c r="G21" s="8"/>
      <c r="H21" s="8"/>
      <c r="I21" s="8"/>
      <c r="J21" s="8"/>
      <c r="K21" s="8"/>
      <c r="L21" s="8"/>
      <c r="M21" s="8"/>
      <c r="N21" s="8"/>
    </row>
    <row r="22" spans="1:15" ht="23.25" customHeight="1">
      <c r="A22" s="16" t="s">
        <v>94</v>
      </c>
    </row>
    <row r="23" spans="1:15" ht="27.75" customHeight="1">
      <c r="E23" s="1" t="s">
        <v>105</v>
      </c>
    </row>
    <row r="24" spans="1:15" ht="18" customHeight="1">
      <c r="E24" s="15"/>
    </row>
    <row r="25" spans="1:15" ht="28.5" customHeight="1">
      <c r="A25" s="127" t="s">
        <v>95</v>
      </c>
      <c r="B25" s="131"/>
      <c r="C25" s="131"/>
      <c r="D25" s="131"/>
      <c r="E25" s="131"/>
      <c r="F25" s="131"/>
      <c r="G25" s="131"/>
      <c r="H25" s="131"/>
      <c r="I25" s="131"/>
      <c r="J25" s="131"/>
      <c r="K25" s="131"/>
      <c r="L25" s="8"/>
      <c r="M25" s="8"/>
    </row>
    <row r="26" spans="1:15" ht="28.5" customHeight="1">
      <c r="A26" s="20"/>
      <c r="B26" s="132"/>
      <c r="C26" s="132"/>
      <c r="D26" s="132"/>
      <c r="E26" s="132"/>
      <c r="F26" s="132"/>
      <c r="G26" s="132"/>
      <c r="H26" s="132"/>
      <c r="I26" s="132"/>
      <c r="J26" s="132"/>
      <c r="K26" s="132"/>
      <c r="L26" s="9"/>
      <c r="M26" s="9"/>
    </row>
    <row r="27" spans="1:15" ht="28.5" customHeight="1">
      <c r="A27" s="21" t="s">
        <v>96</v>
      </c>
      <c r="B27" s="131"/>
      <c r="C27" s="131"/>
      <c r="D27" s="131"/>
      <c r="E27" s="131"/>
      <c r="F27" s="131"/>
      <c r="G27" s="131"/>
      <c r="H27" s="131"/>
      <c r="I27" s="131"/>
      <c r="J27" s="131"/>
      <c r="K27" s="131"/>
      <c r="L27" s="8"/>
      <c r="M27" s="8"/>
    </row>
    <row r="28" spans="1:15" ht="30" customHeight="1">
      <c r="A28" s="19" t="s">
        <v>97</v>
      </c>
      <c r="B28" s="132"/>
      <c r="C28" s="132"/>
      <c r="D28" s="132"/>
      <c r="E28" s="132"/>
      <c r="F28" s="132"/>
      <c r="G28" s="132"/>
      <c r="H28" s="132"/>
      <c r="I28" s="132"/>
      <c r="J28" s="132"/>
      <c r="K28" s="132"/>
      <c r="L28" s="149" t="s">
        <v>98</v>
      </c>
      <c r="M28" s="9"/>
      <c r="O28" s="54"/>
    </row>
    <row r="29" spans="1:15" ht="17.25" customHeight="1">
      <c r="C29" s="482"/>
      <c r="D29" s="482"/>
      <c r="E29" s="482"/>
      <c r="F29" s="482"/>
      <c r="G29" s="482"/>
      <c r="H29" s="482"/>
      <c r="I29" s="482"/>
      <c r="J29" s="482"/>
      <c r="K29" s="482"/>
      <c r="L29" s="482"/>
    </row>
    <row r="30" spans="1:15" ht="29.25" customHeight="1"/>
    <row r="31" spans="1:15" ht="21.75" customHeight="1">
      <c r="A31" t="s">
        <v>99</v>
      </c>
    </row>
    <row r="32" spans="1:15" ht="24" customHeight="1">
      <c r="A32" s="494" t="s">
        <v>101</v>
      </c>
      <c r="B32" s="495"/>
      <c r="C32" s="133"/>
      <c r="D32" s="133"/>
      <c r="E32" s="133"/>
      <c r="F32" s="133"/>
      <c r="G32" s="494" t="s">
        <v>154</v>
      </c>
      <c r="H32" s="495"/>
      <c r="I32" s="134"/>
      <c r="J32" s="134"/>
      <c r="K32" s="134"/>
      <c r="L32" s="134"/>
      <c r="M32" s="135"/>
    </row>
    <row r="33" spans="1:15" ht="24" customHeight="1">
      <c r="A33" s="496" t="s">
        <v>102</v>
      </c>
      <c r="B33" s="497"/>
      <c r="C33" s="136"/>
      <c r="D33" s="136"/>
      <c r="E33" s="136"/>
      <c r="F33" s="136"/>
      <c r="G33" s="496" t="s">
        <v>100</v>
      </c>
      <c r="H33" s="497"/>
      <c r="I33" s="137"/>
      <c r="J33" s="137"/>
      <c r="K33" s="137"/>
      <c r="L33" s="137"/>
      <c r="M33" s="138"/>
      <c r="O33" s="54"/>
    </row>
    <row r="34" spans="1:15" ht="17.25" customHeight="1">
      <c r="A34" s="484" t="s">
        <v>103</v>
      </c>
      <c r="B34" s="485"/>
      <c r="C34" s="139"/>
      <c r="D34" s="140"/>
      <c r="E34" s="140"/>
      <c r="F34" s="140"/>
      <c r="G34" s="140"/>
      <c r="H34" s="140"/>
      <c r="I34" s="141"/>
      <c r="J34" s="141"/>
      <c r="K34" s="141"/>
      <c r="L34" s="141"/>
      <c r="M34" s="142"/>
    </row>
    <row r="35" spans="1:15" ht="45.75" customHeight="1">
      <c r="A35" s="486" t="s">
        <v>104</v>
      </c>
      <c r="B35" s="487"/>
      <c r="C35" s="132"/>
      <c r="D35" s="132"/>
      <c r="E35" s="132"/>
      <c r="F35" s="132"/>
      <c r="G35" s="132"/>
      <c r="H35" s="132"/>
      <c r="I35" s="143"/>
      <c r="J35" s="143"/>
      <c r="K35" s="143"/>
      <c r="L35" s="143"/>
      <c r="M35" s="144"/>
    </row>
  </sheetData>
  <mergeCells count="11">
    <mergeCell ref="A2:N2"/>
    <mergeCell ref="C29:L29"/>
    <mergeCell ref="A18:A19"/>
    <mergeCell ref="A34:B34"/>
    <mergeCell ref="A35:B35"/>
    <mergeCell ref="A11:C11"/>
    <mergeCell ref="A12:C12"/>
    <mergeCell ref="G32:H32"/>
    <mergeCell ref="G33:H33"/>
    <mergeCell ref="A32:B32"/>
    <mergeCell ref="A33:B33"/>
  </mergeCells>
  <phoneticPr fontId="7"/>
  <pageMargins left="0.78740157480314965" right="0.39370078740157483" top="0.86" bottom="0.49" header="0.36" footer="0.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30B88-E64A-43E8-A439-FC948FD4364F}">
  <dimension ref="A1:O35"/>
  <sheetViews>
    <sheetView view="pageBreakPreview" zoomScale="110" zoomScaleNormal="100" zoomScaleSheetLayoutView="110" workbookViewId="0">
      <selection activeCell="Q10" sqref="Q10"/>
    </sheetView>
  </sheetViews>
  <sheetFormatPr defaultRowHeight="14.25"/>
  <cols>
    <col min="1" max="1" width="9.875" customWidth="1"/>
    <col min="3" max="3" width="7.125" customWidth="1"/>
    <col min="4" max="4" width="4.625" customWidth="1"/>
    <col min="5" max="5" width="5" customWidth="1"/>
    <col min="6" max="11" width="4.625" customWidth="1"/>
    <col min="12" max="12" width="4.75" customWidth="1"/>
    <col min="13" max="14" width="4.625" customWidth="1"/>
  </cols>
  <sheetData>
    <row r="1" spans="1:15" ht="9.75" customHeight="1"/>
    <row r="2" spans="1:15" ht="34.5" customHeight="1">
      <c r="A2" s="481" t="s">
        <v>88</v>
      </c>
      <c r="B2" s="481"/>
      <c r="C2" s="481"/>
      <c r="D2" s="481"/>
      <c r="E2" s="481"/>
      <c r="F2" s="481"/>
      <c r="G2" s="481"/>
      <c r="H2" s="481"/>
      <c r="I2" s="481"/>
      <c r="J2" s="481"/>
      <c r="K2" s="481"/>
      <c r="L2" s="481"/>
      <c r="M2" s="481"/>
      <c r="N2" s="481"/>
    </row>
    <row r="3" spans="1:15" ht="21.75" customHeight="1">
      <c r="A3" s="13"/>
      <c r="B3" s="14"/>
      <c r="C3" s="14"/>
      <c r="D3" s="14"/>
      <c r="E3" s="14"/>
      <c r="F3" s="14"/>
      <c r="G3" s="14"/>
      <c r="H3" s="14"/>
      <c r="I3" s="14"/>
      <c r="J3" s="14"/>
      <c r="K3" s="14"/>
      <c r="L3" s="14"/>
      <c r="M3" s="14"/>
      <c r="N3" s="14"/>
    </row>
    <row r="4" spans="1:15" ht="14.25" customHeight="1">
      <c r="A4" s="13"/>
      <c r="B4" s="14"/>
      <c r="C4" s="14"/>
      <c r="D4" s="14"/>
      <c r="E4" s="14"/>
      <c r="F4" s="14"/>
      <c r="G4" s="14"/>
      <c r="H4" s="14"/>
      <c r="I4" s="14"/>
      <c r="J4" s="14"/>
      <c r="K4" s="14"/>
      <c r="L4" s="14"/>
      <c r="M4" s="14"/>
      <c r="N4" s="14"/>
    </row>
    <row r="5" spans="1:15">
      <c r="H5" s="130" t="s">
        <v>161</v>
      </c>
      <c r="O5" s="53"/>
    </row>
    <row r="7" spans="1:15" ht="18" customHeight="1"/>
    <row r="8" spans="1:15">
      <c r="A8" s="130" t="s">
        <v>158</v>
      </c>
    </row>
    <row r="9" spans="1:15" ht="19.5" customHeight="1"/>
    <row r="11" spans="1:15" ht="34.5" customHeight="1">
      <c r="A11" s="488" t="s">
        <v>89</v>
      </c>
      <c r="B11" s="489"/>
      <c r="C11" s="490"/>
      <c r="D11" s="10"/>
      <c r="E11" s="38" t="s">
        <v>39</v>
      </c>
      <c r="F11" s="39" t="s">
        <v>38</v>
      </c>
      <c r="G11" s="40" t="s">
        <v>40</v>
      </c>
      <c r="H11" s="38" t="s">
        <v>41</v>
      </c>
      <c r="I11" s="39" t="s">
        <v>39</v>
      </c>
      <c r="J11" s="40" t="s">
        <v>42</v>
      </c>
      <c r="K11" s="38" t="s">
        <v>40</v>
      </c>
      <c r="L11" s="39" t="s">
        <v>41</v>
      </c>
      <c r="M11" s="40" t="s">
        <v>39</v>
      </c>
      <c r="N11" s="38" t="s">
        <v>43</v>
      </c>
    </row>
    <row r="12" spans="1:15" ht="37.5" customHeight="1">
      <c r="A12" s="491" t="s">
        <v>90</v>
      </c>
      <c r="B12" s="492"/>
      <c r="C12" s="493"/>
      <c r="D12" s="128"/>
      <c r="E12" s="180"/>
      <c r="F12" s="128"/>
      <c r="G12" s="129" t="s">
        <v>191</v>
      </c>
      <c r="H12" s="180" t="s">
        <v>192</v>
      </c>
      <c r="I12" s="128" t="s">
        <v>192</v>
      </c>
      <c r="J12" s="129" t="s">
        <v>192</v>
      </c>
      <c r="K12" s="180" t="s">
        <v>192</v>
      </c>
      <c r="L12" s="128" t="s">
        <v>192</v>
      </c>
      <c r="M12" s="129" t="s">
        <v>192</v>
      </c>
      <c r="N12" s="180" t="s">
        <v>192</v>
      </c>
    </row>
    <row r="13" spans="1:15">
      <c r="A13" s="6"/>
      <c r="B13" s="9"/>
      <c r="C13" s="7"/>
      <c r="D13" s="11"/>
      <c r="E13" s="7"/>
      <c r="F13" s="11"/>
      <c r="G13" s="12"/>
      <c r="H13" s="7"/>
      <c r="I13" s="11"/>
      <c r="J13" s="12"/>
      <c r="K13" s="7"/>
      <c r="L13" s="11"/>
      <c r="M13" s="12"/>
      <c r="N13" s="7"/>
    </row>
    <row r="15" spans="1:15">
      <c r="F15" t="s">
        <v>91</v>
      </c>
    </row>
    <row r="16" spans="1:15" ht="9" customHeight="1"/>
    <row r="18" spans="1:15" ht="19.5" customHeight="1">
      <c r="A18" s="483" t="s">
        <v>92</v>
      </c>
      <c r="B18" s="17" t="s">
        <v>93</v>
      </c>
      <c r="C18" s="17"/>
      <c r="D18" s="17"/>
      <c r="E18" s="17"/>
      <c r="F18" s="17"/>
      <c r="G18" s="17"/>
      <c r="H18" s="17"/>
      <c r="I18" s="17"/>
      <c r="J18" s="17"/>
      <c r="K18" s="17"/>
      <c r="L18" s="17"/>
      <c r="M18" s="17"/>
    </row>
    <row r="19" spans="1:15" ht="19.5" customHeight="1">
      <c r="A19" s="483"/>
      <c r="B19" s="18" t="s">
        <v>222</v>
      </c>
      <c r="C19" s="18"/>
      <c r="D19" s="18"/>
      <c r="E19" s="18"/>
      <c r="F19" s="18"/>
      <c r="G19" s="18"/>
      <c r="H19" s="18"/>
      <c r="I19" s="18"/>
      <c r="J19" s="18"/>
      <c r="K19" s="18"/>
      <c r="L19" s="18"/>
      <c r="M19" s="18"/>
      <c r="N19" s="8"/>
    </row>
    <row r="20" spans="1:15" ht="5.25" customHeight="1">
      <c r="A20" s="9"/>
      <c r="B20" s="9"/>
      <c r="C20" s="9"/>
      <c r="D20" s="9"/>
      <c r="E20" s="9"/>
      <c r="F20" s="9"/>
      <c r="G20" s="9"/>
      <c r="H20" s="9"/>
      <c r="I20" s="9"/>
      <c r="J20" s="9"/>
      <c r="K20" s="9"/>
      <c r="L20" s="9"/>
      <c r="M20" s="9"/>
      <c r="N20" s="8"/>
    </row>
    <row r="21" spans="1:15" ht="15.75" customHeight="1">
      <c r="A21" s="8"/>
      <c r="B21" s="8"/>
      <c r="C21" s="8"/>
      <c r="D21" s="8"/>
      <c r="E21" s="8"/>
      <c r="F21" s="8"/>
      <c r="G21" s="8"/>
      <c r="H21" s="8"/>
      <c r="I21" s="8"/>
      <c r="J21" s="8"/>
      <c r="K21" s="8"/>
      <c r="L21" s="8"/>
      <c r="M21" s="8"/>
      <c r="N21" s="8"/>
    </row>
    <row r="22" spans="1:15" ht="23.25" customHeight="1">
      <c r="A22" s="16" t="s">
        <v>94</v>
      </c>
    </row>
    <row r="23" spans="1:15" ht="27.75" customHeight="1">
      <c r="E23" s="1" t="s">
        <v>105</v>
      </c>
    </row>
    <row r="24" spans="1:15" ht="18" customHeight="1">
      <c r="E24" s="15"/>
    </row>
    <row r="25" spans="1:15" ht="28.5" customHeight="1">
      <c r="A25" s="127" t="s">
        <v>95</v>
      </c>
      <c r="B25" s="131"/>
      <c r="C25" s="131"/>
      <c r="D25" s="131"/>
      <c r="E25" s="131"/>
      <c r="F25" s="131"/>
      <c r="G25" s="131"/>
      <c r="H25" s="131"/>
      <c r="I25" s="131"/>
      <c r="J25" s="131"/>
      <c r="K25" s="131"/>
      <c r="L25" s="8"/>
      <c r="M25" s="8"/>
    </row>
    <row r="26" spans="1:15" ht="28.5" customHeight="1">
      <c r="A26" s="20"/>
      <c r="B26" s="132"/>
      <c r="C26" s="132"/>
      <c r="D26" s="132"/>
      <c r="E26" s="132"/>
      <c r="F26" s="132"/>
      <c r="G26" s="132"/>
      <c r="H26" s="132"/>
      <c r="I26" s="132"/>
      <c r="J26" s="132"/>
      <c r="K26" s="132"/>
      <c r="L26" s="9"/>
      <c r="M26" s="9"/>
    </row>
    <row r="27" spans="1:15" ht="28.5" customHeight="1">
      <c r="A27" s="21" t="s">
        <v>96</v>
      </c>
      <c r="B27" s="131"/>
      <c r="C27" s="131"/>
      <c r="D27" s="131"/>
      <c r="E27" s="131"/>
      <c r="F27" s="131"/>
      <c r="G27" s="131"/>
      <c r="H27" s="131"/>
      <c r="I27" s="131"/>
      <c r="J27" s="131"/>
      <c r="K27" s="131"/>
      <c r="L27" s="8"/>
      <c r="M27" s="8"/>
    </row>
    <row r="28" spans="1:15" ht="30" customHeight="1">
      <c r="A28" s="19" t="s">
        <v>97</v>
      </c>
      <c r="B28" s="132"/>
      <c r="C28" s="132"/>
      <c r="D28" s="132"/>
      <c r="E28" s="132"/>
      <c r="F28" s="132"/>
      <c r="G28" s="132"/>
      <c r="H28" s="132"/>
      <c r="I28" s="132"/>
      <c r="J28" s="132"/>
      <c r="K28" s="132"/>
      <c r="L28" s="149" t="s">
        <v>98</v>
      </c>
      <c r="M28" s="9"/>
      <c r="O28" s="54"/>
    </row>
    <row r="29" spans="1:15" ht="17.25" customHeight="1">
      <c r="C29" s="482"/>
      <c r="D29" s="482"/>
      <c r="E29" s="482"/>
      <c r="F29" s="482"/>
      <c r="G29" s="482"/>
      <c r="H29" s="482"/>
      <c r="I29" s="482"/>
      <c r="J29" s="482"/>
      <c r="K29" s="482"/>
      <c r="L29" s="482"/>
    </row>
    <row r="30" spans="1:15" ht="29.25" customHeight="1"/>
    <row r="31" spans="1:15" ht="21.75" customHeight="1">
      <c r="A31" t="s">
        <v>99</v>
      </c>
    </row>
    <row r="32" spans="1:15" ht="24" customHeight="1">
      <c r="A32" s="494" t="s">
        <v>101</v>
      </c>
      <c r="B32" s="495"/>
      <c r="C32" s="133"/>
      <c r="D32" s="133"/>
      <c r="E32" s="133"/>
      <c r="F32" s="133"/>
      <c r="G32" s="494" t="s">
        <v>154</v>
      </c>
      <c r="H32" s="495"/>
      <c r="I32" s="134"/>
      <c r="J32" s="134"/>
      <c r="K32" s="134"/>
      <c r="L32" s="134"/>
      <c r="M32" s="135"/>
    </row>
    <row r="33" spans="1:15" ht="24" customHeight="1">
      <c r="A33" s="496" t="s">
        <v>102</v>
      </c>
      <c r="B33" s="497"/>
      <c r="C33" s="136"/>
      <c r="D33" s="136"/>
      <c r="E33" s="136"/>
      <c r="F33" s="136"/>
      <c r="G33" s="496" t="s">
        <v>100</v>
      </c>
      <c r="H33" s="497"/>
      <c r="I33" s="137"/>
      <c r="J33" s="137"/>
      <c r="K33" s="137"/>
      <c r="L33" s="137"/>
      <c r="M33" s="138"/>
      <c r="O33" s="54"/>
    </row>
    <row r="34" spans="1:15" ht="17.25" customHeight="1">
      <c r="A34" s="484" t="s">
        <v>103</v>
      </c>
      <c r="B34" s="485"/>
      <c r="C34" s="139"/>
      <c r="D34" s="140"/>
      <c r="E34" s="140"/>
      <c r="F34" s="140"/>
      <c r="G34" s="140"/>
      <c r="H34" s="140"/>
      <c r="I34" s="141"/>
      <c r="J34" s="141"/>
      <c r="K34" s="141"/>
      <c r="L34" s="141"/>
      <c r="M34" s="142"/>
    </row>
    <row r="35" spans="1:15" ht="45.75" customHeight="1">
      <c r="A35" s="486" t="s">
        <v>104</v>
      </c>
      <c r="B35" s="487"/>
      <c r="C35" s="132"/>
      <c r="D35" s="132"/>
      <c r="E35" s="132"/>
      <c r="F35" s="132"/>
      <c r="G35" s="132"/>
      <c r="H35" s="132"/>
      <c r="I35" s="143"/>
      <c r="J35" s="143"/>
      <c r="K35" s="143"/>
      <c r="L35" s="143"/>
      <c r="M35" s="144"/>
    </row>
  </sheetData>
  <mergeCells count="11">
    <mergeCell ref="A33:B33"/>
    <mergeCell ref="G33:H33"/>
    <mergeCell ref="A34:B34"/>
    <mergeCell ref="A35:B35"/>
    <mergeCell ref="A2:N2"/>
    <mergeCell ref="A11:C11"/>
    <mergeCell ref="A12:C12"/>
    <mergeCell ref="A18:A19"/>
    <mergeCell ref="C29:L29"/>
    <mergeCell ref="A32:B32"/>
    <mergeCell ref="G32:H32"/>
  </mergeCells>
  <phoneticPr fontId="14"/>
  <pageMargins left="0.78740157480314965" right="0.39370078740157483" top="0.86" bottom="0.49" header="0.36" footer="0.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C257-4010-4C11-9375-716F6F8697C8}">
  <dimension ref="A1"/>
  <sheetViews>
    <sheetView workbookViewId="0"/>
  </sheetViews>
  <sheetFormatPr defaultRowHeight="14.25"/>
  <sheetData/>
  <phoneticPr fontId="1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様式５（交付申請）</vt:lpstr>
      <vt:lpstr>様式５（交付申請）記載例</vt:lpstr>
      <vt:lpstr>様式６（実績報告）</vt:lpstr>
      <vt:lpstr>様式６（実績報告） (記載例)</vt:lpstr>
      <vt:lpstr>別紙１（事業報告書1）</vt:lpstr>
      <vt:lpstr>事業報告書　記載例</vt:lpstr>
      <vt:lpstr>別紙２ー１（請求明細書）</vt:lpstr>
      <vt:lpstr>別紙２ー２（請求明細書）</vt:lpstr>
      <vt:lpstr>請求明細書　記載例</vt:lpstr>
      <vt:lpstr>請求書 </vt:lpstr>
      <vt:lpstr>請求書　記載例</vt:lpstr>
      <vt:lpstr>Sheet1</vt:lpstr>
      <vt:lpstr>'請求書 '!Print_Area</vt:lpstr>
      <vt:lpstr>'請求書　記載例'!Print_Area</vt:lpstr>
      <vt:lpstr>'請求明細書　記載例'!Print_Area</vt:lpstr>
      <vt:lpstr>'別紙１（事業報告書1）'!Print_Area</vt:lpstr>
      <vt:lpstr>'別紙２ー１（請求明細書）'!Print_Area</vt:lpstr>
      <vt:lpstr>'別紙２ー２（請求明細書）'!Print_Area</vt:lpstr>
      <vt:lpstr>'様式５（交付申請）'!Print_Area</vt:lpstr>
      <vt:lpstr>'様式５（交付申請）記載例'!Print_Area</vt:lpstr>
      <vt:lpstr>'様式６（実績報告）'!Print_Area</vt:lpstr>
      <vt:lpstr>'様式６（実績報告） (記載例)'!Print_Area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kf_at_084</dc:creator>
  <cp:lastModifiedBy>Windows ユーザー</cp:lastModifiedBy>
  <cp:lastPrinted>2025-02-20T02:30:54Z</cp:lastPrinted>
  <dcterms:created xsi:type="dcterms:W3CDTF">2000-11-06T06:34:37Z</dcterms:created>
  <dcterms:modified xsi:type="dcterms:W3CDTF">2025-02-28T06:47:44Z</dcterms:modified>
</cp:coreProperties>
</file>